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187A2031-800D-4D33-B969-6F1743E9FB49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7" hidden="1">'급감속과다 명단'!$A$13:$K$51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운전자별!$A$1:$R$258</definedName>
    <definedName name="_xlnm.Print_Area" localSheetId="1">종합!$A$1:$L$198</definedName>
    <definedName name="_xlnm.Print_Area" localSheetId="3">차량별!$A$1:$T$113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5" i="12" l="1"/>
  <c r="E185" i="12"/>
  <c r="F185" i="12"/>
  <c r="G185" i="12"/>
  <c r="H185" i="12"/>
  <c r="I185" i="12"/>
  <c r="J185" i="12"/>
  <c r="D186" i="12"/>
  <c r="E186" i="12"/>
  <c r="F186" i="12"/>
  <c r="G186" i="12"/>
  <c r="H186" i="12"/>
  <c r="I186" i="12"/>
  <c r="J186" i="12"/>
  <c r="D187" i="12"/>
  <c r="E187" i="12"/>
  <c r="F187" i="12"/>
  <c r="G187" i="12"/>
  <c r="H187" i="12"/>
  <c r="I187" i="12"/>
  <c r="J187" i="12"/>
  <c r="D188" i="12"/>
  <c r="E188" i="12"/>
  <c r="F188" i="12"/>
  <c r="G188" i="12"/>
  <c r="H188" i="12"/>
  <c r="I188" i="12"/>
  <c r="J188" i="12"/>
  <c r="D189" i="12"/>
  <c r="E189" i="12"/>
  <c r="F189" i="12"/>
  <c r="G189" i="12"/>
  <c r="H189" i="12"/>
  <c r="I189" i="12"/>
  <c r="J189" i="12"/>
  <c r="D190" i="12"/>
  <c r="E190" i="12"/>
  <c r="F190" i="12"/>
  <c r="G190" i="12"/>
  <c r="H190" i="12"/>
  <c r="I190" i="12"/>
  <c r="J190" i="12"/>
  <c r="E184" i="12"/>
  <c r="F184" i="12"/>
  <c r="G184" i="12"/>
  <c r="H184" i="12"/>
  <c r="I184" i="12"/>
  <c r="J184" i="12"/>
  <c r="D184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L196" i="7" s="1"/>
  <c r="J196" i="7"/>
  <c r="K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L224" i="7" s="1"/>
  <c r="J224" i="7"/>
  <c r="K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L250" i="7" s="1"/>
  <c r="J250" i="7"/>
  <c r="K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L251" i="7" s="1"/>
  <c r="J251" i="7"/>
  <c r="K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L252" i="7" s="1"/>
  <c r="J252" i="7"/>
  <c r="K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L253" i="7" s="1"/>
  <c r="J253" i="7"/>
  <c r="K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L254" i="7" s="1"/>
  <c r="J254" i="7"/>
  <c r="K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L255" i="7" s="1"/>
  <c r="J255" i="7"/>
  <c r="K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L256" i="7" s="1"/>
  <c r="J256" i="7"/>
  <c r="K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L257" i="7" s="1"/>
  <c r="J257" i="7"/>
  <c r="K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I258" i="7"/>
  <c r="L258" i="7" s="1"/>
  <c r="J258" i="7"/>
  <c r="K258" i="7"/>
  <c r="M258" i="7"/>
  <c r="N258" i="7"/>
  <c r="O258" i="7"/>
  <c r="P258" i="7"/>
  <c r="Q258" i="7"/>
  <c r="R258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H109" i="60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110" i="60"/>
  <c r="B110" i="60"/>
  <c r="C110" i="60"/>
  <c r="D110" i="60"/>
  <c r="E110" i="60"/>
  <c r="G110" i="60"/>
  <c r="H110" i="60"/>
  <c r="I110" i="60"/>
  <c r="J110" i="60"/>
  <c r="K110" i="60"/>
  <c r="L110" i="60"/>
  <c r="M110" i="60"/>
  <c r="N110" i="60"/>
  <c r="O110" i="60"/>
  <c r="P110" i="60"/>
  <c r="Q110" i="60"/>
  <c r="R110" i="60"/>
  <c r="S110" i="60"/>
  <c r="T110" i="60"/>
  <c r="A111" i="60"/>
  <c r="B111" i="60"/>
  <c r="C111" i="60"/>
  <c r="D111" i="60"/>
  <c r="E111" i="60"/>
  <c r="G111" i="60"/>
  <c r="H111" i="60"/>
  <c r="I111" i="60"/>
  <c r="J111" i="60"/>
  <c r="K111" i="60"/>
  <c r="L111" i="60"/>
  <c r="M111" i="60"/>
  <c r="N111" i="60"/>
  <c r="O111" i="60"/>
  <c r="P111" i="60"/>
  <c r="Q111" i="60"/>
  <c r="R111" i="60"/>
  <c r="S111" i="60"/>
  <c r="T111" i="60"/>
  <c r="A112" i="60"/>
  <c r="B112" i="60"/>
  <c r="C112" i="60"/>
  <c r="D112" i="60"/>
  <c r="E112" i="60"/>
  <c r="G112" i="60"/>
  <c r="H112" i="60"/>
  <c r="I112" i="60"/>
  <c r="J112" i="60"/>
  <c r="K112" i="60"/>
  <c r="L112" i="60"/>
  <c r="M112" i="60"/>
  <c r="N112" i="60"/>
  <c r="O112" i="60"/>
  <c r="P112" i="60"/>
  <c r="Q112" i="60"/>
  <c r="R112" i="60"/>
  <c r="S112" i="60"/>
  <c r="T112" i="60"/>
  <c r="A113" i="60"/>
  <c r="B113" i="60"/>
  <c r="C113" i="60"/>
  <c r="D113" i="60"/>
  <c r="E113" i="60"/>
  <c r="G113" i="60"/>
  <c r="H113" i="60"/>
  <c r="I113" i="60"/>
  <c r="J113" i="60"/>
  <c r="K113" i="60"/>
  <c r="L113" i="60"/>
  <c r="M113" i="60"/>
  <c r="N113" i="60"/>
  <c r="O113" i="60"/>
  <c r="P113" i="60"/>
  <c r="Q113" i="60"/>
  <c r="R113" i="60"/>
  <c r="S113" i="60"/>
  <c r="T113" i="60"/>
  <c r="F107" i="60" l="1"/>
  <c r="F91" i="60"/>
  <c r="F57" i="60"/>
  <c r="F70" i="60"/>
  <c r="F71" i="60"/>
  <c r="F78" i="60"/>
  <c r="F101" i="60"/>
  <c r="F85" i="60"/>
  <c r="F69" i="60"/>
  <c r="F61" i="60"/>
  <c r="F82" i="60"/>
  <c r="F66" i="60"/>
  <c r="F58" i="60"/>
  <c r="F72" i="60"/>
  <c r="F64" i="60"/>
  <c r="F88" i="60"/>
  <c r="F48" i="60"/>
  <c r="F95" i="60"/>
  <c r="F100" i="60"/>
  <c r="F84" i="60"/>
  <c r="F76" i="60"/>
  <c r="F102" i="60"/>
  <c r="F49" i="60"/>
  <c r="F105" i="60"/>
  <c r="F83" i="60"/>
  <c r="F52" i="60"/>
  <c r="F80" i="60"/>
  <c r="F96" i="60"/>
  <c r="F65" i="60"/>
  <c r="F60" i="60"/>
  <c r="F103" i="60"/>
  <c r="F67" i="60"/>
  <c r="F111" i="60"/>
  <c r="F51" i="60"/>
  <c r="F68" i="60"/>
  <c r="F56" i="60"/>
  <c r="F108" i="60"/>
  <c r="F98" i="60"/>
  <c r="F113" i="60"/>
  <c r="F55" i="60"/>
  <c r="F89" i="60"/>
  <c r="F53" i="60"/>
  <c r="F87" i="60"/>
  <c r="F75" i="60"/>
  <c r="F97" i="60"/>
  <c r="F54" i="60"/>
  <c r="F93" i="60"/>
  <c r="F99" i="60"/>
  <c r="F94" i="60"/>
  <c r="F86" i="60"/>
  <c r="F74" i="60"/>
  <c r="F62" i="60"/>
  <c r="F50" i="60"/>
  <c r="F112" i="60"/>
  <c r="F79" i="60"/>
  <c r="F104" i="60"/>
  <c r="F110" i="60"/>
  <c r="F92" i="60"/>
  <c r="F77" i="60"/>
  <c r="F63" i="60"/>
  <c r="F90" i="60"/>
  <c r="F73" i="60"/>
  <c r="F81" i="60"/>
  <c r="F106" i="60"/>
  <c r="F59" i="60"/>
  <c r="F109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43" i="60" l="1"/>
  <c r="F35" i="60"/>
  <c r="F11" i="60"/>
  <c r="F19" i="60"/>
  <c r="F23" i="60"/>
  <c r="F27" i="60"/>
  <c r="F15" i="60"/>
  <c r="F46" i="60"/>
  <c r="F38" i="60"/>
  <c r="F30" i="60"/>
  <c r="F14" i="60"/>
  <c r="F31" i="60"/>
  <c r="F42" i="60"/>
  <c r="F34" i="60"/>
  <c r="F47" i="60"/>
  <c r="F39" i="60"/>
  <c r="F45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J61" i="12" a="1"/>
  <c r="B189" i="12" l="1"/>
  <c r="B188" i="12"/>
  <c r="B186" i="12"/>
  <c r="J61" i="12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87" i="12" l="1"/>
  <c r="B184" i="12"/>
  <c r="B190" i="12"/>
  <c r="B185" i="12" l="1"/>
  <c r="J10" i="12" l="1"/>
  <c r="J36" i="12" s="1"/>
  <c r="N30" i="12"/>
  <c r="H61" i="12" a="1"/>
  <c r="I61" i="12" a="1"/>
  <c r="D61" i="12" a="1"/>
  <c r="E61" i="12" a="1"/>
  <c r="N61" i="12" a="1"/>
  <c r="G61" i="12" a="1"/>
  <c r="F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<sst xmlns="http://schemas.openxmlformats.org/spreadsheetml/2006/main" count="7572" uniqueCount="1180">
  <si>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</si>
  <si>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</si>
  <si>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</si>
  <si>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</si>
  <si>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</si>
  <si>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</si>
  <si>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</si>
  <si>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</si>
  <si>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</si>
  <si>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</si>
  <si>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</si>
  <si>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</si>
  <si>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</si>
  <si>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</si>
  <si>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</si>
  <si>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</si>
  <si>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</si>
  <si>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</si>
  <si>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</si>
  <si>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</si>
  <si>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</si>
  <si>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</si>
  <si>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</si>
  <si>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</si>
  <si>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</si>
  <si>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</si>
  <si>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</si>
  <si>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</si>
  <si>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</si>
  <si>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</si>
  <si>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</si>
  <si>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</si>
  <si>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</si>
  <si>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</si>
  <si>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</si>
  <si>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</si>
  <si>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</si>
  <si>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</si>
  <si>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</si>
  <si>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</si>
  <si>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</si>
  <si>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</si>
  <si>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</si>
  <si>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</si>
  <si>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</si>
  <si>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</si>
  <si>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</si>
  <si>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</si>
  <si>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</si>
  <si>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</si>
  <si>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</si>
  <si>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</si>
  <si>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</si>
  <si>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</si>
  <si>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</si>
  <si>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</si>
  <si>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</si>
  <si>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</si>
  <si>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</si>
  <si>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</si>
  <si>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</si>
  <si>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</si>
  <si>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</si>
  <si>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</si>
  <si>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등급</t>
  </si>
  <si>
    <t>A</t>
  </si>
  <si>
    <t>D</t>
  </si>
  <si>
    <t>B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</si>
  <si>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</si>
  <si>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</si>
  <si>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</si>
  <si>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</si>
  <si>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</si>
  <si>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</si>
  <si>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</si>
  <si>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</si>
  <si>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</si>
  <si>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</si>
  <si>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</si>
  <si>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</si>
  <si>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</si>
  <si>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</si>
  <si>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</si>
  <si>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</si>
  <si>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</si>
  <si>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</si>
  <si>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</si>
  <si>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</si>
  <si>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</si>
  <si>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</si>
  <si>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</si>
  <si>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</si>
  <si>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</si>
  <si>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</si>
  <si>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</si>
  <si>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</si>
  <si>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</si>
  <si>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</si>
  <si>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</si>
  <si>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</si>
  <si>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</si>
  <si>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</si>
  <si>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</si>
  <si>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</si>
  <si>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</si>
  <si>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</si>
  <si>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</si>
  <si>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순위</t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</si>
  <si>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</si>
  <si>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</si>
  <si>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</si>
  <si>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</si>
  <si>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</si>
  <si>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</si>
  <si>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</si>
  <si>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</si>
  <si>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</si>
  <si>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삼환교통</t>
  </si>
  <si>
    <t>14</t>
  </si>
  <si>
    <t>23</t>
  </si>
  <si>
    <t>4</t>
  </si>
  <si>
    <t>58</t>
  </si>
  <si>
    <t>62</t>
  </si>
  <si>
    <t>79</t>
  </si>
  <si>
    <t>급행99</t>
  </si>
  <si>
    <t>44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</si>
  <si>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</si>
  <si>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</si>
  <si>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</si>
  <si>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</si>
  <si>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</si>
  <si>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</si>
  <si>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</si>
  <si>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</si>
  <si>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</si>
  <si>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</si>
  <si>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</si>
  <si>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</si>
  <si>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</si>
  <si>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</si>
  <si>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</si>
  <si>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</si>
  <si>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</si>
  <si>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</si>
  <si>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</si>
  <si>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</si>
  <si>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</si>
  <si>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</si>
  <si>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</si>
  <si>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</si>
  <si>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</si>
  <si>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</si>
  <si>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</si>
  <si>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</si>
  <si>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</si>
  <si>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</si>
  <si>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</si>
  <si>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</si>
  <si>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</si>
  <si>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</si>
  <si>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</si>
  <si>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</si>
  <si>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</si>
  <si>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</si>
  <si>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</si>
  <si>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</si>
  <si>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</si>
  <si>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</si>
  <si>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</si>
  <si>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</si>
  <si>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</si>
  <si>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</si>
  <si>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</si>
  <si>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중형</t>
  </si>
  <si>
    <t>대형</t>
  </si>
  <si>
    <t>예비예비</t>
  </si>
  <si>
    <t>김기태</t>
  </si>
  <si>
    <t>김영민</t>
  </si>
  <si>
    <t>김영환</t>
  </si>
  <si>
    <t>삼환교통</t>
    <phoneticPr fontId="3" type="noConversion"/>
  </si>
  <si>
    <t>70바3110</t>
  </si>
  <si>
    <t>1414</t>
  </si>
  <si>
    <t>삼환교통14C2</t>
  </si>
  <si>
    <t>70바3121</t>
  </si>
  <si>
    <t>저상</t>
  </si>
  <si>
    <t>70바3127</t>
  </si>
  <si>
    <t>삼환교통14D1</t>
  </si>
  <si>
    <t>70바3134</t>
  </si>
  <si>
    <t>삼환교통14C4</t>
  </si>
  <si>
    <t>70바3146</t>
  </si>
  <si>
    <t>70바3162</t>
  </si>
  <si>
    <t>70바3175</t>
  </si>
  <si>
    <t>삼환교통14C3</t>
  </si>
  <si>
    <t>70바3178</t>
  </si>
  <si>
    <t>70바3183</t>
  </si>
  <si>
    <t>70바3188</t>
  </si>
  <si>
    <t>70바3189</t>
  </si>
  <si>
    <t>72아1005</t>
  </si>
  <si>
    <t>삼환교통14C1</t>
  </si>
  <si>
    <t>70바3101</t>
  </si>
  <si>
    <t>2323</t>
  </si>
  <si>
    <t>70바3104</t>
  </si>
  <si>
    <t>삼환교통23D1</t>
  </si>
  <si>
    <t>70바3116</t>
  </si>
  <si>
    <t>삼환교통23C2</t>
  </si>
  <si>
    <t>70바3129</t>
  </si>
  <si>
    <t>삼환교통23D2</t>
  </si>
  <si>
    <t>70바3163</t>
  </si>
  <si>
    <t>70바3164</t>
  </si>
  <si>
    <t>삼환교통23F1</t>
  </si>
  <si>
    <t>70바3184</t>
  </si>
  <si>
    <t>70바3185</t>
  </si>
  <si>
    <t>70바3191</t>
  </si>
  <si>
    <t>70바3192</t>
  </si>
  <si>
    <t>삼환교통23C1</t>
  </si>
  <si>
    <t>72아1008</t>
  </si>
  <si>
    <t>72아1010</t>
  </si>
  <si>
    <t>72아1011</t>
  </si>
  <si>
    <t>72아1204</t>
  </si>
  <si>
    <t>72아1205</t>
  </si>
  <si>
    <t>72아1211</t>
  </si>
  <si>
    <t>72아1213</t>
  </si>
  <si>
    <t>삼환교통4D3</t>
  </si>
  <si>
    <t>72아1215</t>
  </si>
  <si>
    <t>72아1216</t>
  </si>
  <si>
    <t>72아1217</t>
  </si>
  <si>
    <t>삼환교통4F2</t>
  </si>
  <si>
    <t>72아1218</t>
  </si>
  <si>
    <t>삼환교통4D4</t>
  </si>
  <si>
    <t>72아1219</t>
  </si>
  <si>
    <t>72아1220</t>
  </si>
  <si>
    <t>72아1221</t>
  </si>
  <si>
    <t>삼환교통4D2</t>
  </si>
  <si>
    <t>72아1223</t>
  </si>
  <si>
    <t>72아1225</t>
  </si>
  <si>
    <t>72아1226</t>
  </si>
  <si>
    <t>삼환교통4F1</t>
  </si>
  <si>
    <t>72아1227</t>
  </si>
  <si>
    <t>72아1228</t>
  </si>
  <si>
    <t>72아1229</t>
  </si>
  <si>
    <t>72아1230</t>
  </si>
  <si>
    <t>72아1237</t>
  </si>
  <si>
    <t>삼환교통4D1</t>
  </si>
  <si>
    <t>72아1193</t>
  </si>
  <si>
    <t>5858</t>
  </si>
  <si>
    <t>72아1194</t>
  </si>
  <si>
    <t>72아1195</t>
  </si>
  <si>
    <t>72아1196</t>
  </si>
  <si>
    <t>72아1197</t>
  </si>
  <si>
    <t>72아1198</t>
  </si>
  <si>
    <t>삼환교통58F1</t>
  </si>
  <si>
    <t>72아1199</t>
  </si>
  <si>
    <t>72아1200</t>
  </si>
  <si>
    <t>72아1201</t>
  </si>
  <si>
    <t>72아1202</t>
  </si>
  <si>
    <t>72아1203</t>
  </si>
  <si>
    <t>72아1214</t>
  </si>
  <si>
    <t>삼환교통58F2</t>
  </si>
  <si>
    <t>70바3118</t>
  </si>
  <si>
    <t>6262</t>
  </si>
  <si>
    <t>70바3119</t>
  </si>
  <si>
    <t>70바3130</t>
  </si>
  <si>
    <t>70바3136</t>
  </si>
  <si>
    <t>삼환교통62F2</t>
  </si>
  <si>
    <t>70바3137</t>
  </si>
  <si>
    <t>70바3142</t>
  </si>
  <si>
    <t>70바3156</t>
  </si>
  <si>
    <t>70바3161</t>
  </si>
  <si>
    <t>삼환교통62F4</t>
  </si>
  <si>
    <t>70바3171</t>
  </si>
  <si>
    <t>삼환교통62F5</t>
  </si>
  <si>
    <t>70바3172</t>
  </si>
  <si>
    <t>삼환교통62F3</t>
  </si>
  <si>
    <t>70바3174</t>
  </si>
  <si>
    <t>70바3176</t>
  </si>
  <si>
    <t>삼환교통62F6</t>
  </si>
  <si>
    <t>70바3181</t>
  </si>
  <si>
    <t>70바3193</t>
  </si>
  <si>
    <t>70바3195</t>
  </si>
  <si>
    <t>삼환교통62F1</t>
  </si>
  <si>
    <t>70바3199</t>
  </si>
  <si>
    <t>삼환교통62D3</t>
  </si>
  <si>
    <t>72아1131</t>
  </si>
  <si>
    <t>삼환교통62D1</t>
  </si>
  <si>
    <t>72아1192</t>
  </si>
  <si>
    <t>삼환교통62D2</t>
  </si>
  <si>
    <t>70바3102</t>
  </si>
  <si>
    <t>7979</t>
  </si>
  <si>
    <t>삼환교통79D1</t>
  </si>
  <si>
    <t>70바3103</t>
  </si>
  <si>
    <t>70바3108</t>
  </si>
  <si>
    <t>70바3128</t>
  </si>
  <si>
    <t>70바3153</t>
  </si>
  <si>
    <t>70바3165</t>
  </si>
  <si>
    <t>삼환교통79D4</t>
  </si>
  <si>
    <t>70바3166</t>
  </si>
  <si>
    <t>70바3167</t>
  </si>
  <si>
    <t>70바3168</t>
  </si>
  <si>
    <t>삼환교통79F1</t>
  </si>
  <si>
    <t>70바3170</t>
  </si>
  <si>
    <t>70바3179</t>
  </si>
  <si>
    <t>삼환교통79D2</t>
  </si>
  <si>
    <t>70바3190</t>
  </si>
  <si>
    <t>70바3194</t>
  </si>
  <si>
    <t>70바3196</t>
  </si>
  <si>
    <t>70바3198</t>
  </si>
  <si>
    <t>삼환교통79C1</t>
  </si>
  <si>
    <t>70바3117</t>
  </si>
  <si>
    <t>급행99급행99</t>
  </si>
  <si>
    <t>70바3123</t>
  </si>
  <si>
    <t>70바3124</t>
  </si>
  <si>
    <t>70바3126</t>
  </si>
  <si>
    <t>70바3147</t>
  </si>
  <si>
    <t>70바3149</t>
  </si>
  <si>
    <t>70바3151</t>
  </si>
  <si>
    <t>72아1206</t>
  </si>
  <si>
    <t>72아1209</t>
  </si>
  <si>
    <t>72아1210</t>
  </si>
  <si>
    <t>72아1236</t>
  </si>
  <si>
    <t>강봉선</t>
  </si>
  <si>
    <t>강승민</t>
  </si>
  <si>
    <t>강형철</t>
  </si>
  <si>
    <t>계세훈</t>
  </si>
  <si>
    <t>고경식</t>
  </si>
  <si>
    <t>고신일</t>
  </si>
  <si>
    <t>고용근</t>
  </si>
  <si>
    <t>고창석</t>
  </si>
  <si>
    <t>곽민수</t>
  </si>
  <si>
    <t>곽일교</t>
  </si>
  <si>
    <t>구자용</t>
  </si>
  <si>
    <t>권희윤</t>
  </si>
  <si>
    <t>기규찬</t>
  </si>
  <si>
    <t>길진</t>
  </si>
  <si>
    <t>김경찬</t>
  </si>
  <si>
    <t>김경한</t>
  </si>
  <si>
    <t>김광환</t>
  </si>
  <si>
    <t>김규만</t>
  </si>
  <si>
    <t>김기정</t>
  </si>
  <si>
    <t>김대영</t>
  </si>
  <si>
    <t>김덕환</t>
  </si>
  <si>
    <t>김도연</t>
  </si>
  <si>
    <t>김범주</t>
  </si>
  <si>
    <t>김병남</t>
  </si>
  <si>
    <t>김부기</t>
  </si>
  <si>
    <t>김상태</t>
  </si>
  <si>
    <t>김성호</t>
  </si>
  <si>
    <t>김수용</t>
  </si>
  <si>
    <t>김승학</t>
  </si>
  <si>
    <t>김영돈</t>
  </si>
  <si>
    <t>김영식</t>
  </si>
  <si>
    <t>김영웅</t>
  </si>
  <si>
    <t>김영인</t>
  </si>
  <si>
    <t>김영준</t>
  </si>
  <si>
    <t>김오균</t>
  </si>
  <si>
    <t>김완기</t>
  </si>
  <si>
    <t>김용원</t>
  </si>
  <si>
    <t>김용유</t>
  </si>
  <si>
    <t>김우회</t>
  </si>
  <si>
    <t>김원균</t>
  </si>
  <si>
    <t>김정윤</t>
  </si>
  <si>
    <t>김정준</t>
  </si>
  <si>
    <t>김종인</t>
  </si>
  <si>
    <t>김종필</t>
  </si>
  <si>
    <t>김주한</t>
  </si>
  <si>
    <t>김지석</t>
  </si>
  <si>
    <t>김진락</t>
  </si>
  <si>
    <t>김태민</t>
  </si>
  <si>
    <t>김태훈</t>
  </si>
  <si>
    <t>김학재</t>
  </si>
  <si>
    <t>김학준</t>
  </si>
  <si>
    <t>김희주</t>
  </si>
  <si>
    <t>나종수</t>
  </si>
  <si>
    <t>남성훈</t>
  </si>
  <si>
    <t>남재권</t>
  </si>
  <si>
    <t>노은상</t>
  </si>
  <si>
    <t>문강연</t>
  </si>
  <si>
    <t>문정훈</t>
  </si>
  <si>
    <t>박건영</t>
  </si>
  <si>
    <t>박경모</t>
  </si>
  <si>
    <t>박광웅</t>
  </si>
  <si>
    <t>박광호</t>
  </si>
  <si>
    <t>박석훈</t>
  </si>
  <si>
    <t>박용산</t>
  </si>
  <si>
    <t>박일우</t>
  </si>
  <si>
    <t>박창남</t>
  </si>
  <si>
    <t>박철우</t>
  </si>
  <si>
    <t>박해석</t>
  </si>
  <si>
    <t>박현기</t>
  </si>
  <si>
    <t>백기관</t>
  </si>
  <si>
    <t>백만석</t>
  </si>
  <si>
    <t>백석주</t>
  </si>
  <si>
    <t>백성진</t>
  </si>
  <si>
    <t>사재호</t>
  </si>
  <si>
    <t>서남서</t>
  </si>
  <si>
    <t>서인오</t>
  </si>
  <si>
    <t>서효석</t>
  </si>
  <si>
    <t>석진천</t>
  </si>
  <si>
    <t>선영석</t>
  </si>
  <si>
    <t>성명제</t>
  </si>
  <si>
    <t>손보영</t>
  </si>
  <si>
    <t>손현수</t>
  </si>
  <si>
    <t>송백석</t>
  </si>
  <si>
    <t>신동한</t>
  </si>
  <si>
    <t>신래수</t>
  </si>
  <si>
    <t>신상철</t>
  </si>
  <si>
    <t>신영철</t>
  </si>
  <si>
    <t>신진호</t>
  </si>
  <si>
    <t>심길석</t>
  </si>
  <si>
    <t>안경묵</t>
  </si>
  <si>
    <t>안병선</t>
  </si>
  <si>
    <t>염승민</t>
  </si>
  <si>
    <t>오대성</t>
  </si>
  <si>
    <t>오병삼</t>
  </si>
  <si>
    <t>오성근</t>
  </si>
  <si>
    <t>오승진</t>
  </si>
  <si>
    <t>오이섭</t>
  </si>
  <si>
    <t>우문식</t>
  </si>
  <si>
    <t>우석</t>
  </si>
  <si>
    <t>우영훈</t>
  </si>
  <si>
    <t>우진국</t>
  </si>
  <si>
    <t>우창경</t>
  </si>
  <si>
    <t>유대용</t>
  </si>
  <si>
    <t>유봉모</t>
  </si>
  <si>
    <t>유원하</t>
  </si>
  <si>
    <t>유재덕</t>
  </si>
  <si>
    <t>유재신</t>
  </si>
  <si>
    <t>유재철</t>
  </si>
  <si>
    <t>유재한</t>
  </si>
  <si>
    <t>유재호</t>
  </si>
  <si>
    <t>육종윤</t>
  </si>
  <si>
    <t>윤기오</t>
  </si>
  <si>
    <t>이강혁</t>
  </si>
  <si>
    <t>이건길</t>
  </si>
  <si>
    <t>이관석</t>
  </si>
  <si>
    <t>이구학</t>
  </si>
  <si>
    <t>이근섭</t>
  </si>
  <si>
    <t>이기혁</t>
  </si>
  <si>
    <t>이두형</t>
  </si>
  <si>
    <t>이명희</t>
  </si>
  <si>
    <t>이병천</t>
  </si>
  <si>
    <t>이봉학</t>
  </si>
  <si>
    <t>이상일</t>
  </si>
  <si>
    <t>이상천</t>
  </si>
  <si>
    <t>이성엽</t>
  </si>
  <si>
    <t>이수석</t>
  </si>
  <si>
    <t>이승준</t>
  </si>
  <si>
    <t>이영관</t>
  </si>
  <si>
    <t>이영철</t>
  </si>
  <si>
    <t>이용표</t>
  </si>
  <si>
    <t>이재식</t>
  </si>
  <si>
    <t>이정빈</t>
  </si>
  <si>
    <t>이정우</t>
  </si>
  <si>
    <t>이종부</t>
  </si>
  <si>
    <t>이종석</t>
  </si>
  <si>
    <t>이종섭</t>
  </si>
  <si>
    <t>이준용</t>
  </si>
  <si>
    <t>이준표</t>
  </si>
  <si>
    <t>이창희</t>
  </si>
  <si>
    <t>이춘석</t>
  </si>
  <si>
    <t>이태민</t>
  </si>
  <si>
    <t>이필득</t>
  </si>
  <si>
    <t>이형호</t>
  </si>
  <si>
    <t>이효상</t>
  </si>
  <si>
    <t>이희성</t>
  </si>
  <si>
    <t>인슬기</t>
  </si>
  <si>
    <t>임봉재</t>
  </si>
  <si>
    <t>임영만</t>
  </si>
  <si>
    <t>장규봉</t>
  </si>
  <si>
    <t>장기산</t>
  </si>
  <si>
    <t>장성인</t>
  </si>
  <si>
    <t>장진태</t>
  </si>
  <si>
    <t>장천웅</t>
  </si>
  <si>
    <t>장훈</t>
  </si>
  <si>
    <t>전상범</t>
  </si>
  <si>
    <t>전상훈</t>
  </si>
  <si>
    <t>전성환</t>
  </si>
  <si>
    <t>정기수</t>
  </si>
  <si>
    <t>정병현</t>
  </si>
  <si>
    <t>정수일</t>
  </si>
  <si>
    <t>정승용</t>
  </si>
  <si>
    <t>정승택</t>
  </si>
  <si>
    <t>정신영</t>
  </si>
  <si>
    <t>정영철</t>
  </si>
  <si>
    <t>정운경</t>
  </si>
  <si>
    <t>정인수</t>
  </si>
  <si>
    <t>정철우</t>
  </si>
  <si>
    <t>정태원</t>
  </si>
  <si>
    <t>조성만</t>
  </si>
  <si>
    <t>조원준</t>
  </si>
  <si>
    <t>조인석</t>
  </si>
  <si>
    <t>조창훈</t>
  </si>
  <si>
    <t>지병섭</t>
  </si>
  <si>
    <t>차주만</t>
  </si>
  <si>
    <t>최기호</t>
  </si>
  <si>
    <t>최만수</t>
  </si>
  <si>
    <t>최명수</t>
  </si>
  <si>
    <t>최민호</t>
  </si>
  <si>
    <t>최복식</t>
  </si>
  <si>
    <t>최세종</t>
  </si>
  <si>
    <t>최오창</t>
  </si>
  <si>
    <t>최윤규</t>
  </si>
  <si>
    <t>최재석</t>
  </si>
  <si>
    <t>최정민</t>
  </si>
  <si>
    <t>하용호</t>
  </si>
  <si>
    <t>하재성</t>
  </si>
  <si>
    <t>한복현</t>
  </si>
  <si>
    <t>한상현</t>
  </si>
  <si>
    <t>한용수</t>
  </si>
  <si>
    <t>호건부</t>
  </si>
  <si>
    <t>홍광표</t>
  </si>
  <si>
    <t>홍성도</t>
  </si>
  <si>
    <t>황용춘</t>
  </si>
  <si>
    <t>▲</t>
  </si>
  <si>
    <t>▽</t>
  </si>
  <si>
    <t>=</t>
  </si>
  <si>
    <t>삼환교통23A1</t>
  </si>
  <si>
    <t>삼환교통23C3</t>
  </si>
  <si>
    <t>삼환교통58C1</t>
  </si>
  <si>
    <t>삼환교통79D5</t>
  </si>
  <si>
    <t>강원철</t>
  </si>
  <si>
    <t>김고경</t>
  </si>
  <si>
    <t>김한성</t>
  </si>
  <si>
    <t>한명희</t>
  </si>
  <si>
    <t>0%(0명)</t>
  </si>
  <si>
    <t>개선율(유카전)</t>
  </si>
  <si>
    <t>삼환교통14D2</t>
  </si>
  <si>
    <t>삼환교통62F7</t>
  </si>
  <si>
    <t>삼환교통79D7</t>
  </si>
  <si>
    <t>삼환교통79F2</t>
  </si>
  <si>
    <t>삼환교통79D6</t>
  </si>
  <si>
    <t>삼환교통급행99D1</t>
  </si>
  <si>
    <t>삼환교통급행99D3</t>
  </si>
  <si>
    <t>삼환교통급행99D2</t>
  </si>
  <si>
    <t>김명수</t>
  </si>
  <si>
    <t>김상화</t>
  </si>
  <si>
    <t>박상호</t>
  </si>
  <si>
    <t>신성배</t>
  </si>
  <si>
    <t>이영환</t>
  </si>
  <si>
    <t>인천전체</t>
  </si>
  <si>
    <t xml:space="preserve"> 장착대수</t>
    <phoneticPr fontId="3" type="noConversion"/>
  </si>
  <si>
    <t>삼환교통14D3</t>
  </si>
  <si>
    <t>삼환교통23C4</t>
  </si>
  <si>
    <t>삼환교통23F2</t>
  </si>
  <si>
    <t>삼환교통4C1</t>
  </si>
  <si>
    <t>삼환교통4C2</t>
  </si>
  <si>
    <t>삼환교통4D7</t>
  </si>
  <si>
    <t>삼환교통4D6</t>
  </si>
  <si>
    <t>삼환교통4D5</t>
  </si>
  <si>
    <t>삼환교통58D3</t>
  </si>
  <si>
    <t>삼환교통58D2</t>
  </si>
  <si>
    <t>삼환교통58D1</t>
  </si>
  <si>
    <t>삼환교통62D5</t>
  </si>
  <si>
    <t>삼환교통62C1</t>
  </si>
  <si>
    <t>삼환교통62D4</t>
  </si>
  <si>
    <t>삼환교통79C2</t>
  </si>
  <si>
    <t>삼환교통급행99B1</t>
  </si>
  <si>
    <t>강종협</t>
  </si>
  <si>
    <t>김민범</t>
  </si>
  <si>
    <t>김정배</t>
  </si>
  <si>
    <t>송인만</t>
  </si>
  <si>
    <t>S</t>
  </si>
  <si>
    <t>신정호</t>
  </si>
  <si>
    <t>유민호</t>
  </si>
  <si>
    <t>이동우</t>
  </si>
  <si>
    <t>이지수</t>
  </si>
  <si>
    <t>D</t>
    <phoneticPr fontId="3" type="noConversion"/>
  </si>
  <si>
    <t>삼환교통14F2</t>
  </si>
  <si>
    <t>삼환교통14F1</t>
  </si>
  <si>
    <t>70바3105</t>
  </si>
  <si>
    <t>NEW</t>
  </si>
  <si>
    <t>new</t>
  </si>
  <si>
    <t>삼환교통23D3</t>
  </si>
  <si>
    <t>삼환교통23D4</t>
  </si>
  <si>
    <t>삼환교통23C5</t>
  </si>
  <si>
    <t>삼환교통23F3</t>
  </si>
  <si>
    <t>삼환교통4B1</t>
  </si>
  <si>
    <t>삼환교통4C6</t>
  </si>
  <si>
    <t>72아1224</t>
  </si>
  <si>
    <t>삼환교통4C5</t>
  </si>
  <si>
    <t>삼환교통4C4</t>
  </si>
  <si>
    <t>삼환교통4C8</t>
  </si>
  <si>
    <t>삼환교통4C9</t>
  </si>
  <si>
    <t>삼환교통58D4</t>
  </si>
  <si>
    <t>삼환교통58D5</t>
  </si>
  <si>
    <t>삼환교통62C3</t>
  </si>
  <si>
    <t>삼환교통62B1</t>
  </si>
  <si>
    <t>삼환교통79C3</t>
  </si>
  <si>
    <t>삼환교통급행99S1</t>
  </si>
  <si>
    <t>삼환교통급행99D4</t>
  </si>
  <si>
    <t>삼환교통급행99S2</t>
  </si>
  <si>
    <t>김기웅</t>
  </si>
  <si>
    <t>김영운</t>
  </si>
  <si>
    <t>김유열</t>
  </si>
  <si>
    <t>김일권</t>
  </si>
  <si>
    <t>김태근</t>
  </si>
  <si>
    <t>노종학</t>
  </si>
  <si>
    <t>송병무</t>
  </si>
  <si>
    <t>양만영</t>
  </si>
  <si>
    <t>윤건우</t>
  </si>
  <si>
    <t>이민혁</t>
  </si>
  <si>
    <t>이호남</t>
  </si>
  <si>
    <t>전기영</t>
  </si>
  <si>
    <t>최항기</t>
  </si>
  <si>
    <t>70바3115</t>
  </si>
  <si>
    <t>삼환교통14B1</t>
  </si>
  <si>
    <t>70바3143</t>
  </si>
  <si>
    <t>삼환교통14D5</t>
  </si>
  <si>
    <t>70바3187</t>
  </si>
  <si>
    <t>삼환교통14D4</t>
  </si>
  <si>
    <t>삼환교통23C7</t>
  </si>
  <si>
    <t>삼환교통23C6</t>
  </si>
  <si>
    <t>삼환교통4C7</t>
  </si>
  <si>
    <t>삼환교통4D8</t>
  </si>
  <si>
    <t>삼환교통4C10</t>
  </si>
  <si>
    <t>삼환교통58S1</t>
  </si>
  <si>
    <t>삼환교통58C3</t>
  </si>
  <si>
    <t>삼환교통58C2</t>
  </si>
  <si>
    <t>삼환교통58B1</t>
  </si>
  <si>
    <t>삼환교통62D6</t>
  </si>
  <si>
    <t>삼환교통62D9</t>
  </si>
  <si>
    <t>삼환교통62D8</t>
  </si>
  <si>
    <t>삼환교통62D7</t>
  </si>
  <si>
    <t>72아1191</t>
  </si>
  <si>
    <t>삼환교통79B1</t>
  </si>
  <si>
    <t>삼환교통79S1</t>
  </si>
  <si>
    <t>삼환교통79C4</t>
  </si>
  <si>
    <t>삼환교통79D3</t>
  </si>
  <si>
    <t>삼환교통급행99F1</t>
  </si>
  <si>
    <t>삼환교통급행99B2</t>
  </si>
  <si>
    <t>강상수</t>
  </si>
  <si>
    <t>김태환</t>
  </si>
  <si>
    <t>오창길</t>
  </si>
  <si>
    <t>이태윤</t>
  </si>
  <si>
    <t>채용수</t>
  </si>
  <si>
    <t>최승우</t>
  </si>
  <si>
    <t>최영길</t>
  </si>
  <si>
    <t>표명근</t>
  </si>
  <si>
    <t>7%(1명)</t>
  </si>
  <si>
    <t>8%(1명)</t>
  </si>
  <si>
    <t>5%(1명)</t>
  </si>
  <si>
    <t>47%(7명)</t>
  </si>
  <si>
    <t>25%(3명)</t>
  </si>
  <si>
    <t>13%(2명)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</si>
  <si>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</si>
  <si>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</si>
  <si>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</si>
  <si>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</si>
  <si>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</si>
  <si>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</si>
  <si>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</si>
  <si>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44D</t>
  </si>
  <si>
    <t>삼환교통4D10</t>
  </si>
  <si>
    <t>2323D</t>
  </si>
  <si>
    <t>삼환교통23D7</t>
  </si>
  <si>
    <t>44C</t>
  </si>
  <si>
    <t>6262F</t>
  </si>
  <si>
    <t>삼환교통62F12</t>
  </si>
  <si>
    <t>급행99급행99A</t>
  </si>
  <si>
    <t>5858F</t>
  </si>
  <si>
    <t>5858D</t>
  </si>
  <si>
    <t>7979D</t>
  </si>
  <si>
    <t>삼환교통62F10</t>
  </si>
  <si>
    <t>44A</t>
  </si>
  <si>
    <t>삼환교통4A1</t>
  </si>
  <si>
    <t>1414C</t>
  </si>
  <si>
    <t>44B</t>
  </si>
  <si>
    <t>삼환교통4B3</t>
  </si>
  <si>
    <t>6262D</t>
  </si>
  <si>
    <t>6262B</t>
  </si>
  <si>
    <t>삼환교통62B2</t>
  </si>
  <si>
    <t>삼환교통14C5</t>
  </si>
  <si>
    <t>5858A</t>
  </si>
  <si>
    <t>삼환교통58A1</t>
  </si>
  <si>
    <t>44F</t>
  </si>
  <si>
    <t>삼환교통4C13</t>
  </si>
  <si>
    <t>6262C</t>
  </si>
  <si>
    <t>삼환교통62C8</t>
  </si>
  <si>
    <t>삼환교통23D6</t>
  </si>
  <si>
    <t>급행99급행99D</t>
  </si>
  <si>
    <t>5858C</t>
  </si>
  <si>
    <t>5858B</t>
  </si>
  <si>
    <t>1414D</t>
  </si>
  <si>
    <t>급행99급행99B</t>
  </si>
  <si>
    <t>1414B</t>
  </si>
  <si>
    <t>삼환교통23D5</t>
  </si>
  <si>
    <t>2323F</t>
  </si>
  <si>
    <t>삼환교통4C17</t>
  </si>
  <si>
    <t>급행99급행99C</t>
  </si>
  <si>
    <t>삼환교통62C11</t>
  </si>
  <si>
    <t>삼환교통4C18</t>
  </si>
  <si>
    <t>2323C</t>
  </si>
  <si>
    <t>삼환교통79D13</t>
  </si>
  <si>
    <t>삼환교통23C8</t>
  </si>
  <si>
    <t>삼환교통급행99C5</t>
  </si>
  <si>
    <t>7979B</t>
  </si>
  <si>
    <t>삼환교통79B3</t>
  </si>
  <si>
    <t>삼환교통58A2</t>
  </si>
  <si>
    <t>7979S</t>
  </si>
  <si>
    <t>삼환교통62C10</t>
  </si>
  <si>
    <t>삼환교통14D6</t>
  </si>
  <si>
    <t>삼환교통79D10</t>
  </si>
  <si>
    <t>6262A</t>
  </si>
  <si>
    <t>삼환교통62A1</t>
  </si>
  <si>
    <t>삼환교통4B5</t>
  </si>
  <si>
    <t>7979F</t>
  </si>
  <si>
    <t>삼환교통79F4</t>
  </si>
  <si>
    <t>7979C</t>
  </si>
  <si>
    <t>삼환교통14D7</t>
  </si>
  <si>
    <t>급행99급행99F</t>
  </si>
  <si>
    <t>삼환교통4C15</t>
  </si>
  <si>
    <t>삼환교통79F7</t>
  </si>
  <si>
    <t>삼환교통14C6</t>
  </si>
  <si>
    <t>삼환교통4C14</t>
  </si>
  <si>
    <t>삼환교통23D8</t>
  </si>
  <si>
    <t>삼환교통62C7</t>
  </si>
  <si>
    <t>삼환교통62F9</t>
  </si>
  <si>
    <t>삼환교통79D12</t>
  </si>
  <si>
    <t>삼환교통79D9</t>
  </si>
  <si>
    <t>삼환교통58D6</t>
  </si>
  <si>
    <t>삼환교통4B6</t>
  </si>
  <si>
    <t>삼환교통62C4</t>
  </si>
  <si>
    <t>삼환교통79B2</t>
  </si>
  <si>
    <t>2323B</t>
  </si>
  <si>
    <t>삼환교통23B2</t>
  </si>
  <si>
    <t>삼환교통79D15</t>
  </si>
  <si>
    <t>삼환교통급행99C3</t>
  </si>
  <si>
    <t>삼환교통23C11</t>
  </si>
  <si>
    <t>2323A</t>
  </si>
  <si>
    <t>급행99급행99S</t>
  </si>
  <si>
    <t>삼환교통급행99S3</t>
  </si>
  <si>
    <t>삼환교통62C13</t>
  </si>
  <si>
    <t>삼환교통62C5</t>
  </si>
  <si>
    <t>삼환교통급행99A1</t>
  </si>
  <si>
    <t>삼환교통58F3</t>
  </si>
  <si>
    <t>삼환교통23F5</t>
  </si>
  <si>
    <t>삼환교통62F11</t>
  </si>
  <si>
    <t>삼환교통23C9</t>
  </si>
  <si>
    <t>삼환교통79F3</t>
  </si>
  <si>
    <t>삼환교통23D9</t>
  </si>
  <si>
    <t>삼환교통62F8</t>
  </si>
  <si>
    <t>삼환교통23F4</t>
  </si>
  <si>
    <t>삼환교통79D14</t>
  </si>
  <si>
    <t>삼환교통14C9</t>
  </si>
  <si>
    <t>삼환교통4B4</t>
  </si>
  <si>
    <t>삼환교통23C10</t>
  </si>
  <si>
    <t>삼환교통23B1</t>
  </si>
  <si>
    <t>1414F</t>
  </si>
  <si>
    <t>삼환교통23D10</t>
  </si>
  <si>
    <t>삼환교통62C12</t>
  </si>
  <si>
    <t>삼환교통58B3</t>
  </si>
  <si>
    <t>삼환교통79F8</t>
  </si>
  <si>
    <t>삼환교통4B7</t>
  </si>
  <si>
    <t>삼환교통58B4</t>
  </si>
  <si>
    <t>삼환교통79F6</t>
  </si>
  <si>
    <t>삼환교통4D9</t>
  </si>
  <si>
    <t>삼환교통4D11</t>
  </si>
  <si>
    <t>삼환교통급행99C4</t>
  </si>
  <si>
    <t>삼환교통14C7</t>
  </si>
  <si>
    <t>삼환교통4C11</t>
  </si>
  <si>
    <t>2323S</t>
  </si>
  <si>
    <t>삼환교통23S1</t>
  </si>
  <si>
    <t>삼환교통79D11</t>
  </si>
  <si>
    <t>삼환교통79B4</t>
  </si>
  <si>
    <t>삼환교통4B2</t>
  </si>
  <si>
    <t>삼환교통58B2</t>
  </si>
  <si>
    <t>삼환교통14D8</t>
  </si>
  <si>
    <t>삼환교통79D8</t>
  </si>
  <si>
    <t>삼환교통62C6</t>
  </si>
  <si>
    <t>삼환교통62A2</t>
  </si>
  <si>
    <t>삼환교통급행99C2</t>
  </si>
  <si>
    <t>삼환교통23D11</t>
  </si>
  <si>
    <t>삼환교통급행99C1</t>
  </si>
  <si>
    <t>삼환교통62C9</t>
  </si>
  <si>
    <t>삼환교통79F5</t>
  </si>
  <si>
    <t>삼환교통14C8</t>
  </si>
  <si>
    <t>삼환교통4A2</t>
  </si>
  <si>
    <t>삼환교통14F4</t>
  </si>
  <si>
    <t>삼환교통62C2</t>
  </si>
  <si>
    <t>삼환교통4C12</t>
  </si>
  <si>
    <t>삼환교통14F3</t>
  </si>
  <si>
    <t>삼환교통14C10</t>
  </si>
  <si>
    <t>삼환교통4A3</t>
  </si>
  <si>
    <t>삼환교통4C3</t>
  </si>
  <si>
    <t>70바3122</t>
  </si>
  <si>
    <t>삼환교통79C5</t>
  </si>
  <si>
    <t>70바3197</t>
  </si>
  <si>
    <t>70바3169</t>
  </si>
  <si>
    <t>삼환교통예비F7</t>
  </si>
  <si>
    <t>삼환교통23D13</t>
  </si>
  <si>
    <t>강철용</t>
  </si>
  <si>
    <t>고성만</t>
  </si>
  <si>
    <t>삼환교통62A3</t>
  </si>
  <si>
    <t>5858S</t>
  </si>
  <si>
    <t>7979A</t>
  </si>
  <si>
    <t>삼환교통79A2</t>
  </si>
  <si>
    <t>삼환교통58B5</t>
  </si>
  <si>
    <t>김형남</t>
  </si>
  <si>
    <t>삼환교통23D12</t>
  </si>
  <si>
    <t>김형탁</t>
  </si>
  <si>
    <t>삼환교통62C15</t>
  </si>
  <si>
    <t>삼환교통79A1</t>
  </si>
  <si>
    <t>삼환교통62B5</t>
  </si>
  <si>
    <t>삼환교통62B3</t>
  </si>
  <si>
    <t>삼환교통23S2</t>
  </si>
  <si>
    <t>삼환교통62C14</t>
  </si>
  <si>
    <t>삼환교통급행99D5</t>
  </si>
  <si>
    <t>삼환교통58B6</t>
  </si>
  <si>
    <t>이정남</t>
  </si>
  <si>
    <t>삼환교통4C19</t>
  </si>
  <si>
    <t>삼환교통62C16</t>
  </si>
  <si>
    <t>삼환교통14F5</t>
  </si>
  <si>
    <t>삼환교통62B4</t>
  </si>
  <si>
    <t>최중한</t>
  </si>
  <si>
    <t>최진철</t>
  </si>
  <si>
    <t>황창덕</t>
  </si>
  <si>
    <t>대비</t>
  </si>
  <si>
    <t>20%(2명)</t>
  </si>
  <si>
    <t>10%(1명)</t>
  </si>
  <si>
    <t>33%(5명)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</si>
  <si>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</si>
  <si>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</si>
  <si>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</si>
  <si>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</si>
  <si>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</si>
  <si>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</si>
  <si>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</si>
  <si>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</si>
  <si>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</si>
  <si>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</si>
  <si>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</si>
  <si>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</si>
  <si>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</si>
  <si>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33%(4명)</t>
  </si>
  <si>
    <t>40%(6명)</t>
  </si>
  <si>
    <t>20%(4명)</t>
  </si>
  <si>
    <t>72아1212</t>
  </si>
  <si>
    <t>삼환교통예비C4</t>
  </si>
  <si>
    <t>삼환교통급행99S5</t>
  </si>
  <si>
    <t>삼환교통4C20</t>
  </si>
  <si>
    <t>삼환교통급행99S4</t>
  </si>
  <si>
    <t>삼환교통58B7</t>
  </si>
  <si>
    <t>6262S</t>
  </si>
  <si>
    <t>삼환교통62S1</t>
  </si>
  <si>
    <t>삼환교통58A3</t>
  </si>
  <si>
    <t>삼환교통79S2</t>
  </si>
  <si>
    <t>삼환교통14C11</t>
  </si>
  <si>
    <t>삼환교통79A3</t>
  </si>
  <si>
    <t>삼환교통급행99C6</t>
  </si>
  <si>
    <t>유정준</t>
  </si>
  <si>
    <t>삼환교통급행99C7</t>
  </si>
  <si>
    <t>이명규</t>
  </si>
  <si>
    <t>삼환교통62F13</t>
  </si>
  <si>
    <t>이순경</t>
  </si>
  <si>
    <t>삼환교통23C12</t>
  </si>
  <si>
    <t>삼환교통62F14</t>
  </si>
  <si>
    <t>삼환교통4A5</t>
  </si>
  <si>
    <t>이충환</t>
  </si>
  <si>
    <t>전광배</t>
  </si>
  <si>
    <t>정영준</t>
  </si>
  <si>
    <t>삼환교통14F6</t>
  </si>
  <si>
    <t>최용연</t>
  </si>
  <si>
    <t>삼환교통예비D5</t>
  </si>
  <si>
    <t>1414A</t>
  </si>
  <si>
    <t>삼환교통14A1</t>
  </si>
  <si>
    <t>한재호</t>
  </si>
  <si>
    <t>한정훈</t>
  </si>
  <si>
    <t>삼환교통4A4</t>
  </si>
  <si>
    <t>삼환교통58F5</t>
  </si>
  <si>
    <t>분석기간: 25.02.01~25.02.28</t>
    <phoneticPr fontId="3" type="noConversion"/>
  </si>
  <si>
    <t>25'02</t>
    <phoneticPr fontId="3" type="noConversion"/>
  </si>
  <si>
    <t>유카후(25년2월)</t>
  </si>
  <si>
    <t>12위/(32개사)</t>
  </si>
  <si>
    <t>4%(11명)</t>
  </si>
  <si>
    <t>8%(20명)</t>
  </si>
  <si>
    <t>11%(29명)</t>
  </si>
  <si>
    <t>29%(74명)</t>
  </si>
  <si>
    <t>31%(78명)</t>
  </si>
  <si>
    <t>17%(42명)</t>
  </si>
  <si>
    <t>15%(2명)</t>
  </si>
  <si>
    <t>11%(2명)</t>
  </si>
  <si>
    <t>30%(3명)</t>
  </si>
  <si>
    <t>45%(9명)</t>
  </si>
  <si>
    <t>31%(4명)</t>
  </si>
  <si>
    <t>32%(6명)</t>
  </si>
  <si>
    <t>30%(6명)</t>
  </si>
  <si>
    <t>23%(3명)</t>
  </si>
  <si>
    <t>21%(4명)</t>
  </si>
  <si>
    <t>삼환교통14B2</t>
  </si>
  <si>
    <t>삼환교통예비F5</t>
  </si>
  <si>
    <t>삼환교통예비C10</t>
  </si>
  <si>
    <t>5145820992.355</t>
  </si>
  <si>
    <t>5147877267.173</t>
  </si>
  <si>
    <t>5146686260.707</t>
  </si>
  <si>
    <t>5145739708.111</t>
  </si>
  <si>
    <t>51457422387.187</t>
  </si>
  <si>
    <t>-</t>
  </si>
  <si>
    <t>51455261429.07</t>
  </si>
  <si>
    <t>5142683475.626</t>
  </si>
  <si>
    <t>5149002115.611</t>
  </si>
  <si>
    <t>5146687264.142</t>
  </si>
  <si>
    <t>5143927943.323</t>
  </si>
  <si>
    <t>51490531727.371</t>
  </si>
  <si>
    <t>삼환교통4C21</t>
  </si>
  <si>
    <t>5143350360.284</t>
  </si>
  <si>
    <t>51411491852.756</t>
  </si>
  <si>
    <t>5147850522.139</t>
  </si>
  <si>
    <t>51488681762.456</t>
  </si>
  <si>
    <t>51436902160.464</t>
  </si>
  <si>
    <t>권순범</t>
  </si>
  <si>
    <t>5147417139.607</t>
  </si>
  <si>
    <t>51411562023.551</t>
  </si>
  <si>
    <t>51433471705.788</t>
  </si>
  <si>
    <t>5144788296.648</t>
  </si>
  <si>
    <t>5147411714.51</t>
  </si>
  <si>
    <t>51471701444.003</t>
  </si>
  <si>
    <t>5143521270.23</t>
  </si>
  <si>
    <t>5145431902.098</t>
  </si>
  <si>
    <t>5144248778.659</t>
  </si>
  <si>
    <t>51422682665.983</t>
  </si>
  <si>
    <t>5147662712.714</t>
  </si>
  <si>
    <t>51432172293.344</t>
  </si>
  <si>
    <t>51450991789.473</t>
  </si>
  <si>
    <t>51467711150.608</t>
  </si>
  <si>
    <t>51421562591.044</t>
  </si>
  <si>
    <t>51411011928.629</t>
  </si>
  <si>
    <t>5147453106.167</t>
  </si>
  <si>
    <t>삼환교통14D10</t>
  </si>
  <si>
    <t>5149256998.576</t>
  </si>
  <si>
    <t>51483351950.395</t>
  </si>
  <si>
    <t>5148286308.528</t>
  </si>
  <si>
    <t>51495851742.367</t>
  </si>
  <si>
    <t>5144710220.374</t>
  </si>
  <si>
    <t>51433711647.046</t>
  </si>
  <si>
    <t>5144271255.809</t>
  </si>
  <si>
    <t>5148781643.758</t>
  </si>
  <si>
    <t>5146088211.827</t>
  </si>
  <si>
    <t>삼환교통14D12</t>
  </si>
  <si>
    <t>5142709332.329</t>
  </si>
  <si>
    <t>삼환교통62D11</t>
  </si>
  <si>
    <t>51496362213.811</t>
  </si>
  <si>
    <t>5147942893.92</t>
  </si>
  <si>
    <t>5145914418.048</t>
  </si>
  <si>
    <t>5142547239.272</t>
  </si>
  <si>
    <t>51486951067.42</t>
  </si>
  <si>
    <t>5143322680.698</t>
  </si>
  <si>
    <t>51418432291.07</t>
  </si>
  <si>
    <t>51489661809.621</t>
  </si>
  <si>
    <t>51465691919.305</t>
  </si>
  <si>
    <t>51485582359.648</t>
  </si>
  <si>
    <t>51420782067.02</t>
  </si>
  <si>
    <t>51458361700.076</t>
  </si>
  <si>
    <t>51457531882.687</t>
  </si>
  <si>
    <t>51455722141.285</t>
  </si>
  <si>
    <t>5144124295.767</t>
  </si>
  <si>
    <t>51415471351.778</t>
  </si>
  <si>
    <t>삼환교통58D7</t>
  </si>
  <si>
    <t>51489011971.415</t>
  </si>
  <si>
    <t>51471511892.201</t>
  </si>
  <si>
    <t>51484352563.198</t>
  </si>
  <si>
    <t>51489122094.775</t>
  </si>
  <si>
    <t>51492981473.128</t>
  </si>
  <si>
    <t>삼환교통79F9</t>
  </si>
  <si>
    <t>5148833205.679</t>
  </si>
  <si>
    <t>5147143153.327</t>
  </si>
  <si>
    <t>51463462178.322</t>
  </si>
  <si>
    <t>5148708157.395</t>
  </si>
  <si>
    <t>51445802162.511</t>
  </si>
  <si>
    <t>51490952479.74</t>
  </si>
  <si>
    <t>514181697.519</t>
  </si>
  <si>
    <t>51477646105.932</t>
  </si>
  <si>
    <t>5147921195.209</t>
  </si>
  <si>
    <t>51446381200.228</t>
  </si>
  <si>
    <t>삼환교통23F6</t>
  </si>
  <si>
    <t>51421971874.995</t>
  </si>
  <si>
    <t>51442862048.815</t>
  </si>
  <si>
    <t>51421771464.885</t>
  </si>
  <si>
    <t>51460112299.561</t>
  </si>
  <si>
    <t>5144392074.938</t>
  </si>
  <si>
    <t>51437851948.302</t>
  </si>
  <si>
    <t>51495701503.147</t>
  </si>
  <si>
    <t>51492332.487</t>
  </si>
  <si>
    <t>51455791893.568</t>
  </si>
  <si>
    <t>51476301934.32</t>
  </si>
  <si>
    <t>51430871375.223</t>
  </si>
  <si>
    <t>51450822003.539</t>
  </si>
  <si>
    <t>5143053274.896</t>
  </si>
  <si>
    <t>51465131977.312</t>
  </si>
  <si>
    <t>51459632369.296</t>
  </si>
  <si>
    <t>51437622099.076</t>
  </si>
  <si>
    <t>5146991397.902</t>
  </si>
  <si>
    <t>5145945260.03</t>
  </si>
  <si>
    <t>5142098226.338</t>
  </si>
  <si>
    <t>5145209648.166</t>
  </si>
  <si>
    <t>51442911647.898</t>
  </si>
  <si>
    <t>51454441675.138</t>
  </si>
  <si>
    <t>삼환교통14A2</t>
  </si>
  <si>
    <t>5149735699.01</t>
  </si>
  <si>
    <t>514120388.99</t>
  </si>
  <si>
    <t>51491411692.869</t>
  </si>
  <si>
    <t>51472402605.53</t>
  </si>
  <si>
    <t>51428491258.83</t>
  </si>
  <si>
    <t>51438961925.586</t>
  </si>
  <si>
    <t>서희섭</t>
  </si>
  <si>
    <t>5141207661.413</t>
  </si>
  <si>
    <t>51431332276.21</t>
  </si>
  <si>
    <t>51431682026.418</t>
  </si>
  <si>
    <t>삼환교통62D10</t>
  </si>
  <si>
    <t>5144865300.763</t>
  </si>
  <si>
    <t>514315353.946</t>
  </si>
  <si>
    <t>5145147138.965</t>
  </si>
  <si>
    <t>삼환교통14D13</t>
  </si>
  <si>
    <t>51496272845.048</t>
  </si>
  <si>
    <t>삼환교통급행99C9</t>
  </si>
  <si>
    <t>5149956223.111</t>
  </si>
  <si>
    <t>51469952243.022</t>
  </si>
  <si>
    <t>51449432161.408</t>
  </si>
  <si>
    <t>51456432125.7</t>
  </si>
  <si>
    <t>5145357341.448</t>
  </si>
  <si>
    <t>5146917359.252</t>
  </si>
  <si>
    <t>삼환교통58D10</t>
  </si>
  <si>
    <t>5142409367.521</t>
  </si>
  <si>
    <t>51459912650.478</t>
  </si>
  <si>
    <t>삼환교통급행99F2</t>
  </si>
  <si>
    <t>51477401829.59</t>
  </si>
  <si>
    <t>51437732043.491</t>
  </si>
  <si>
    <t>5147593264.136</t>
  </si>
  <si>
    <t>51451072109.721</t>
  </si>
  <si>
    <t>삼환교통79A4</t>
  </si>
  <si>
    <t>51452302136.37</t>
  </si>
  <si>
    <t>51469651721.831</t>
  </si>
  <si>
    <t>51490061748.714</t>
  </si>
  <si>
    <t>51441520.34</t>
  </si>
  <si>
    <t>514225272.496</t>
  </si>
  <si>
    <t>51436421848.502</t>
  </si>
  <si>
    <t>51473892422.329</t>
  </si>
  <si>
    <t>51476741643.944</t>
  </si>
  <si>
    <t>51492972278.457</t>
  </si>
  <si>
    <t>51412011912.245</t>
  </si>
  <si>
    <t>51456001318.322</t>
  </si>
  <si>
    <t>51424515862.197</t>
  </si>
  <si>
    <t>51421005466.462</t>
  </si>
  <si>
    <t>삼환교통58D9</t>
  </si>
  <si>
    <t>51441051046.04</t>
  </si>
  <si>
    <t>51427821814.002</t>
  </si>
  <si>
    <t>5149727699.579</t>
  </si>
  <si>
    <t>51487211700.175</t>
  </si>
  <si>
    <t>51435511957.845</t>
  </si>
  <si>
    <t>51498562594.097</t>
  </si>
  <si>
    <t>삼환교통급행99C8</t>
  </si>
  <si>
    <t>51455142210.296</t>
  </si>
  <si>
    <t>51463681432.551</t>
  </si>
  <si>
    <t>51497461764.655</t>
  </si>
  <si>
    <t>51421991859.862</t>
  </si>
  <si>
    <t>5146299424.079</t>
  </si>
  <si>
    <t>5143507109.799</t>
  </si>
  <si>
    <t>삼환교통14D14</t>
  </si>
  <si>
    <t>51434262902.593</t>
  </si>
  <si>
    <t>51499001958.802</t>
  </si>
  <si>
    <t>51426851982.8</t>
  </si>
  <si>
    <t>51441011472.959</t>
  </si>
  <si>
    <t>51463701857.423</t>
  </si>
  <si>
    <t>51424052725.446</t>
  </si>
  <si>
    <t>51495921864.472</t>
  </si>
  <si>
    <t>51436962478.907</t>
  </si>
  <si>
    <t>5148371954.947</t>
  </si>
  <si>
    <t>51464441928.826</t>
  </si>
  <si>
    <t>51424671470.411</t>
  </si>
  <si>
    <t>5144870219.723</t>
  </si>
  <si>
    <t>5147662458.386</t>
  </si>
  <si>
    <t>5141675956.349</t>
  </si>
  <si>
    <t>5142781873.883</t>
  </si>
  <si>
    <t>삼환교통14D9</t>
  </si>
  <si>
    <t>51438122128.889</t>
  </si>
  <si>
    <t>51445642223.841</t>
  </si>
  <si>
    <t>51444882270.506</t>
  </si>
  <si>
    <t>51411401691.69</t>
  </si>
  <si>
    <t>5142260404.089</t>
  </si>
  <si>
    <t>51426181527.234</t>
  </si>
  <si>
    <t>51490581837.739</t>
  </si>
  <si>
    <t>51491161788.966</t>
  </si>
  <si>
    <t>5142278936.376</t>
  </si>
  <si>
    <t>51464702116.182</t>
  </si>
  <si>
    <t>5142482084.616</t>
  </si>
  <si>
    <t>51448521636.189</t>
  </si>
  <si>
    <t>514153271.373</t>
  </si>
  <si>
    <t>51499702625.358</t>
  </si>
  <si>
    <t>5143271476.415</t>
  </si>
  <si>
    <t>삼환교통14D11</t>
  </si>
  <si>
    <t>5142492201.776</t>
  </si>
  <si>
    <t>51470131750.66</t>
  </si>
  <si>
    <t>51477881783.346</t>
  </si>
  <si>
    <t>5145375202.99</t>
  </si>
  <si>
    <t>5146171572.198</t>
  </si>
  <si>
    <t>51463842106.461</t>
  </si>
  <si>
    <t>51446861478.682</t>
  </si>
  <si>
    <t>51452362239.145</t>
  </si>
  <si>
    <t>5149690269.35</t>
  </si>
  <si>
    <t>5144332122.833</t>
  </si>
  <si>
    <t>51452021978.58</t>
  </si>
  <si>
    <t>5149753375.191</t>
  </si>
  <si>
    <t>51467582015.691</t>
  </si>
  <si>
    <t>5142008223.62</t>
  </si>
  <si>
    <t>5142036333.933</t>
  </si>
  <si>
    <t>51412322488.788</t>
  </si>
  <si>
    <t>51432402057.804</t>
  </si>
  <si>
    <t>51430092026.311</t>
  </si>
  <si>
    <t>51425851641.354</t>
  </si>
  <si>
    <t>51431051794</t>
  </si>
  <si>
    <t>5147643170.252</t>
  </si>
  <si>
    <t>51453541987.233</t>
  </si>
  <si>
    <t>51480021793.557</t>
  </si>
  <si>
    <t>51466931321.246</t>
  </si>
  <si>
    <t>5147103238.044</t>
  </si>
  <si>
    <t>5145465279.093</t>
  </si>
  <si>
    <t>51436552327.973</t>
  </si>
  <si>
    <t>51430212278.44</t>
  </si>
  <si>
    <t>51470493013.955</t>
  </si>
  <si>
    <t>51442831676.738</t>
  </si>
  <si>
    <t>51441582513.143</t>
  </si>
  <si>
    <t>51498892099.163</t>
  </si>
  <si>
    <t>삼환교통58D8</t>
  </si>
  <si>
    <t>51441401824.142</t>
  </si>
  <si>
    <t>삼환교통4A6</t>
  </si>
  <si>
    <t>5144830469.366</t>
  </si>
  <si>
    <t>5148914301.433</t>
  </si>
  <si>
    <t>51419442611.068</t>
  </si>
  <si>
    <t>51439922288.924</t>
  </si>
  <si>
    <t>51414612383.367</t>
  </si>
  <si>
    <t>5149341950.197</t>
  </si>
  <si>
    <t>51436941736.281</t>
  </si>
  <si>
    <t>5148504384.499</t>
  </si>
  <si>
    <t>51419331733.045</t>
  </si>
  <si>
    <t>5148089860.427</t>
  </si>
  <si>
    <t>51470831955.866</t>
  </si>
  <si>
    <t>조해주</t>
  </si>
  <si>
    <t>5148257267.187</t>
  </si>
  <si>
    <t>5144111343.321</t>
  </si>
  <si>
    <t>51498282238.143</t>
  </si>
  <si>
    <t>51496471690.991</t>
  </si>
  <si>
    <t>51461923.841</t>
  </si>
  <si>
    <t>5141072198.308</t>
  </si>
  <si>
    <t>5144787220.457</t>
  </si>
  <si>
    <t>51440601356.108</t>
  </si>
  <si>
    <t>삼환교통14F7</t>
  </si>
  <si>
    <t>51416881953.01</t>
  </si>
  <si>
    <t>5144725258.454</t>
  </si>
  <si>
    <t>51437811727.13</t>
  </si>
  <si>
    <t>51432301945.497</t>
  </si>
  <si>
    <t>51459992224.979</t>
  </si>
  <si>
    <t>5146647213.553</t>
  </si>
  <si>
    <t>51481111813.093</t>
  </si>
  <si>
    <t>5141572488.602</t>
  </si>
  <si>
    <t>51492841948.114</t>
  </si>
  <si>
    <t>5144222257.893</t>
  </si>
  <si>
    <t>5147350176.28</t>
  </si>
  <si>
    <t>51484951725.471</t>
  </si>
  <si>
    <t>51450382303.151</t>
  </si>
  <si>
    <t>51436381952.883</t>
  </si>
  <si>
    <t>51422442471.352</t>
  </si>
  <si>
    <t>51494341799.948</t>
  </si>
  <si>
    <t>5142318154.569</t>
  </si>
  <si>
    <t>51443831895.753</t>
  </si>
  <si>
    <t>5143542158.494</t>
  </si>
  <si>
    <t>51474162582.325</t>
  </si>
  <si>
    <t>51467661899.459</t>
  </si>
  <si>
    <t>51494431908.879</t>
  </si>
  <si>
    <t>5141792555.553</t>
  </si>
  <si>
    <t>51478991703.502</t>
  </si>
  <si>
    <t>삼환교통58F4</t>
  </si>
  <si>
    <t>5141402188.032</t>
  </si>
  <si>
    <t>삼환교통58D11</t>
  </si>
  <si>
    <t>51489491664.651</t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</si>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</sst>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6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25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3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4" borderId="0" xfId="0" applyFont="1" applyFill="1">
      <alignment vertical="center"/>
    </xf>
    <xf numFmtId="49" fontId="24" fillId="4" borderId="0" xfId="0" applyNumberFormat="1" applyFont="1" applyFill="1">
      <alignment vertical="center"/>
    </xf>
    <xf numFmtId="41" fontId="24" fillId="4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8" fillId="0" borderId="0" xfId="0" applyFont="1">
      <alignment vertical="center"/>
    </xf>
    <xf numFmtId="186" fontId="29" fillId="2" borderId="1" xfId="562" applyFont="1" applyFill="1" applyBorder="1">
      <alignment vertical="center"/>
    </xf>
    <xf numFmtId="186" fontId="15" fillId="2" borderId="2" xfId="562" applyFont="1" applyFill="1" applyBorder="1">
      <alignment vertical="center"/>
    </xf>
    <xf numFmtId="186" fontId="15" fillId="2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7" borderId="0" xfId="0" applyFont="1" applyFill="1">
      <alignment vertical="center"/>
    </xf>
    <xf numFmtId="0" fontId="34" fillId="7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5" borderId="0" xfId="0" applyFont="1" applyFill="1" applyAlignment="1">
      <alignment horizontal="center" vertical="center"/>
    </xf>
    <xf numFmtId="186" fontId="29" fillId="2" borderId="1" xfId="562" applyFont="1" applyFill="1" applyBorder="1" applyAlignment="1">
      <alignment horizontal="center" vertical="center"/>
    </xf>
    <xf numFmtId="186" fontId="8" fillId="2" borderId="2" xfId="562" applyFont="1" applyFill="1" applyBorder="1" applyAlignment="1">
      <alignment horizontal="center" vertical="center"/>
    </xf>
    <xf numFmtId="186" fontId="8" fillId="2" borderId="3" xfId="562" applyFont="1" applyFill="1" applyBorder="1" applyAlignment="1">
      <alignment horizontal="center" vertical="center"/>
    </xf>
    <xf numFmtId="186" fontId="15" fillId="2" borderId="2" xfId="562" applyFont="1" applyFill="1" applyBorder="1" applyAlignment="1">
      <alignment horizontal="left" vertical="center"/>
    </xf>
    <xf numFmtId="186" fontId="15" fillId="2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1" borderId="0" xfId="0" applyFont="1" applyFill="1">
      <alignment vertical="center"/>
    </xf>
    <xf numFmtId="0" fontId="18" fillId="11" borderId="0" xfId="0" applyFont="1" applyFill="1">
      <alignment vertical="center"/>
    </xf>
    <xf numFmtId="0" fontId="11" fillId="5" borderId="0" xfId="0" applyFont="1" applyFill="1">
      <alignment vertical="center"/>
    </xf>
    <xf numFmtId="0" fontId="23" fillId="5" borderId="0" xfId="0" applyFont="1" applyFill="1" applyAlignment="1">
      <alignment horizontal="center" vertical="center"/>
    </xf>
    <xf numFmtId="178" fontId="23" fillId="5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5" borderId="0" xfId="2" applyFont="1" applyFill="1" applyAlignment="1">
      <alignment horizontal="center" vertical="center"/>
    </xf>
    <xf numFmtId="187" fontId="14" fillId="5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5" borderId="0" xfId="0" applyNumberFormat="1" applyFont="1" applyFill="1" applyAlignment="1">
      <alignment horizontal="center" vertical="center"/>
    </xf>
    <xf numFmtId="0" fontId="12" fillId="5" borderId="0" xfId="0" applyFont="1" applyFill="1">
      <alignment vertical="center"/>
    </xf>
    <xf numFmtId="189" fontId="12" fillId="5" borderId="0" xfId="0" applyNumberFormat="1" applyFont="1" applyFill="1" applyAlignment="1">
      <alignment horizontal="left" vertical="center"/>
    </xf>
    <xf numFmtId="10" fontId="12" fillId="5" borderId="0" xfId="2" applyNumberFormat="1" applyFont="1" applyFill="1">
      <alignment vertical="center"/>
    </xf>
    <xf numFmtId="179" fontId="12" fillId="5" borderId="0" xfId="1" applyNumberFormat="1" applyFont="1" applyFill="1">
      <alignment vertical="center"/>
    </xf>
    <xf numFmtId="181" fontId="12" fillId="5" borderId="0" xfId="1" applyNumberFormat="1" applyFont="1" applyFill="1">
      <alignment vertical="center"/>
    </xf>
    <xf numFmtId="177" fontId="47" fillId="5" borderId="0" xfId="1" applyNumberFormat="1" applyFont="1" applyFill="1">
      <alignment vertical="center"/>
    </xf>
    <xf numFmtId="177" fontId="17" fillId="5" borderId="0" xfId="0" applyNumberFormat="1" applyFont="1" applyFill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6" xfId="0" applyFont="1" applyFill="1" applyBorder="1">
      <alignment vertical="center"/>
    </xf>
    <xf numFmtId="0" fontId="11" fillId="5" borderId="6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2" borderId="8" xfId="562" applyFont="1" applyFill="1" applyBorder="1" applyAlignment="1">
      <alignment horizontal="center" vertical="center"/>
    </xf>
    <xf numFmtId="186" fontId="8" fillId="2" borderId="9" xfId="562" applyFont="1" applyFill="1" applyBorder="1" applyAlignment="1">
      <alignment horizontal="center" vertical="center"/>
    </xf>
    <xf numFmtId="0" fontId="51" fillId="12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7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7" borderId="0" xfId="0" applyFont="1" applyFill="1">
      <alignment vertical="center"/>
    </xf>
    <xf numFmtId="180" fontId="60" fillId="5" borderId="0" xfId="0" applyNumberFormat="1" applyFont="1" applyFill="1" applyAlignment="1">
      <alignment horizontal="center" vertical="center"/>
    </xf>
    <xf numFmtId="183" fontId="33" fillId="5" borderId="0" xfId="0" applyNumberFormat="1" applyFont="1" applyFill="1" applyAlignment="1">
      <alignment horizontal="center" vertical="center"/>
    </xf>
    <xf numFmtId="9" fontId="32" fillId="5" borderId="0" xfId="2" applyFont="1" applyFill="1" applyBorder="1" applyAlignment="1">
      <alignment horizontal="center" vertical="center"/>
    </xf>
    <xf numFmtId="9" fontId="7" fillId="5" borderId="0" xfId="2" applyFont="1" applyFill="1" applyBorder="1" applyAlignment="1">
      <alignment horizontal="center" vertical="center"/>
    </xf>
    <xf numFmtId="190" fontId="7" fillId="5" borderId="0" xfId="0" applyNumberFormat="1" applyFont="1" applyFill="1" applyAlignment="1">
      <alignment horizontal="center" vertical="center"/>
    </xf>
    <xf numFmtId="185" fontId="39" fillId="5" borderId="0" xfId="1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85" fontId="7" fillId="5" borderId="0" xfId="0" applyNumberFormat="1" applyFont="1" applyFill="1" applyAlignment="1">
      <alignment horizontal="center" vertical="center"/>
    </xf>
    <xf numFmtId="41" fontId="7" fillId="5" borderId="0" xfId="1" applyFont="1" applyFill="1" applyBorder="1" applyAlignment="1">
      <alignment horizontal="right" vertical="center"/>
    </xf>
    <xf numFmtId="10" fontId="7" fillId="5" borderId="0" xfId="2" applyNumberFormat="1" applyFont="1" applyFill="1" applyBorder="1" applyAlignment="1">
      <alignment horizontal="right" vertical="center"/>
    </xf>
    <xf numFmtId="179" fontId="7" fillId="5" borderId="0" xfId="0" applyNumberFormat="1" applyFont="1" applyFill="1" applyAlignment="1">
      <alignment horizontal="right" vertical="center"/>
    </xf>
    <xf numFmtId="191" fontId="7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9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0" fontId="60" fillId="12" borderId="0" xfId="0" applyNumberFormat="1" applyFont="1" applyFill="1" applyAlignment="1">
      <alignment horizontal="center" vertical="center"/>
    </xf>
    <xf numFmtId="183" fontId="33" fillId="12" borderId="0" xfId="0" applyNumberFormat="1" applyFont="1" applyFill="1" applyAlignment="1">
      <alignment horizontal="center" vertical="center"/>
    </xf>
    <xf numFmtId="9" fontId="32" fillId="12" borderId="0" xfId="2" applyFont="1" applyFill="1" applyBorder="1" applyAlignment="1">
      <alignment horizontal="center" vertical="center"/>
    </xf>
    <xf numFmtId="9" fontId="7" fillId="12" borderId="0" xfId="2" applyFont="1" applyFill="1" applyBorder="1" applyAlignment="1">
      <alignment horizontal="center" vertical="center"/>
    </xf>
    <xf numFmtId="190" fontId="7" fillId="12" borderId="0" xfId="0" applyNumberFormat="1" applyFont="1" applyFill="1" applyAlignment="1">
      <alignment horizontal="center" vertical="center"/>
    </xf>
    <xf numFmtId="185" fontId="39" fillId="12" borderId="0" xfId="1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85" fontId="7" fillId="12" borderId="0" xfId="0" applyNumberFormat="1" applyFont="1" applyFill="1" applyAlignment="1">
      <alignment horizontal="center" vertical="center"/>
    </xf>
    <xf numFmtId="41" fontId="7" fillId="12" borderId="0" xfId="1" applyFont="1" applyFill="1" applyBorder="1" applyAlignment="1">
      <alignment horizontal="right" vertical="center"/>
    </xf>
    <xf numFmtId="10" fontId="7" fillId="12" borderId="0" xfId="2" applyNumberFormat="1" applyFont="1" applyFill="1" applyBorder="1" applyAlignment="1">
      <alignment horizontal="right" vertical="center"/>
    </xf>
    <xf numFmtId="179" fontId="7" fillId="12" borderId="0" xfId="0" applyNumberFormat="1" applyFont="1" applyFill="1" applyAlignment="1">
      <alignment horizontal="right" vertical="center"/>
    </xf>
    <xf numFmtId="191" fontId="7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7" fillId="5" borderId="0" xfId="0" applyNumberFormat="1" applyFont="1" applyFill="1" applyAlignment="1">
      <alignment horizontal="center" vertical="center"/>
    </xf>
    <xf numFmtId="180" fontId="5" fillId="5" borderId="0" xfId="0" applyNumberFormat="1" applyFont="1" applyFill="1" applyAlignment="1">
      <alignment horizontal="center" vertical="center"/>
    </xf>
    <xf numFmtId="180" fontId="25" fillId="5" borderId="0" xfId="0" applyNumberFormat="1" applyFont="1" applyFill="1" applyAlignment="1">
      <alignment horizontal="center" vertical="center"/>
    </xf>
    <xf numFmtId="180" fontId="7" fillId="12" borderId="0" xfId="0" applyNumberFormat="1" applyFont="1" applyFill="1" applyAlignment="1">
      <alignment horizontal="center" vertical="center"/>
    </xf>
    <xf numFmtId="180" fontId="5" fillId="12" borderId="0" xfId="0" applyNumberFormat="1" applyFont="1" applyFill="1" applyAlignment="1">
      <alignment horizontal="center" vertical="center"/>
    </xf>
    <xf numFmtId="180" fontId="25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9" fillId="13" borderId="0" xfId="1" applyFont="1" applyFill="1" applyBorder="1" applyAlignment="1">
      <alignment horizontal="center" vertical="center" wrapText="1"/>
    </xf>
    <xf numFmtId="0" fontId="25" fillId="13" borderId="0" xfId="0" applyFont="1" applyFill="1" applyAlignment="1">
      <alignment horizontal="center" vertical="center" wrapText="1"/>
    </xf>
    <xf numFmtId="9" fontId="39" fillId="12" borderId="0" xfId="2" applyFont="1" applyFill="1" applyBorder="1" applyAlignment="1">
      <alignment horizontal="center" vertical="center"/>
    </xf>
    <xf numFmtId="177" fontId="39" fillId="12" borderId="0" xfId="1" applyNumberFormat="1" applyFont="1" applyFill="1" applyBorder="1" applyAlignment="1">
      <alignment horizontal="right" vertical="center"/>
    </xf>
    <xf numFmtId="176" fontId="39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9" fillId="5" borderId="0" xfId="2" applyFont="1" applyFill="1" applyBorder="1" applyAlignment="1">
      <alignment horizontal="center" vertical="center"/>
    </xf>
    <xf numFmtId="177" fontId="39" fillId="5" borderId="0" xfId="1" applyNumberFormat="1" applyFont="1" applyFill="1" applyBorder="1" applyAlignment="1">
      <alignment horizontal="right" vertical="center"/>
    </xf>
    <xf numFmtId="176" fontId="39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2" borderId="7" xfId="562" applyFont="1" applyFill="1" applyBorder="1" applyAlignment="1">
      <alignment horizontal="left" vertical="center"/>
    </xf>
    <xf numFmtId="0" fontId="42" fillId="8" borderId="11" xfId="0" applyFont="1" applyFill="1" applyBorder="1" applyAlignment="1">
      <alignment horizontal="center" vertical="center"/>
    </xf>
    <xf numFmtId="0" fontId="57" fillId="8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8" borderId="11" xfId="0" applyFont="1" applyFill="1" applyBorder="1" applyAlignment="1">
      <alignment horizontal="center" vertical="center"/>
    </xf>
    <xf numFmtId="0" fontId="56" fillId="8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8" borderId="17" xfId="0" applyFont="1" applyFill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9" fontId="44" fillId="9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0" fontId="58" fillId="8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9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8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9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8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9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8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9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8" borderId="31" xfId="0" applyFont="1" applyFill="1" applyBorder="1" applyAlignment="1">
      <alignment horizontal="center" vertical="center"/>
    </xf>
    <xf numFmtId="177" fontId="46" fillId="5" borderId="32" xfId="1" applyNumberFormat="1" applyFont="1" applyFill="1" applyBorder="1" applyAlignment="1">
      <alignment horizontal="center" vertical="center" wrapText="1"/>
    </xf>
    <xf numFmtId="177" fontId="46" fillId="9" borderId="32" xfId="1" applyNumberFormat="1" applyFont="1" applyFill="1" applyBorder="1" applyAlignment="1">
      <alignment horizontal="center" vertical="center" wrapText="1"/>
    </xf>
    <xf numFmtId="0" fontId="42" fillId="5" borderId="33" xfId="0" applyFont="1" applyFill="1" applyBorder="1" applyAlignment="1">
      <alignment horizontal="center" vertical="center"/>
    </xf>
    <xf numFmtId="0" fontId="42" fillId="8" borderId="36" xfId="0" applyFont="1" applyFill="1" applyBorder="1" applyAlignment="1">
      <alignment horizontal="center" vertical="center"/>
    </xf>
    <xf numFmtId="0" fontId="42" fillId="9" borderId="37" xfId="0" applyFont="1" applyFill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 wrapText="1"/>
    </xf>
    <xf numFmtId="0" fontId="57" fillId="8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8" borderId="39" xfId="0" applyFont="1" applyFill="1" applyBorder="1" applyAlignment="1">
      <alignment horizontal="center" vertical="center"/>
    </xf>
    <xf numFmtId="185" fontId="68" fillId="0" borderId="40" xfId="0" applyNumberFormat="1" applyFont="1" applyBorder="1" applyAlignment="1">
      <alignment horizontal="center" vertical="center"/>
    </xf>
    <xf numFmtId="185" fontId="68" fillId="0" borderId="41" xfId="0" applyNumberFormat="1" applyFont="1" applyBorder="1" applyAlignment="1">
      <alignment horizontal="center" vertical="center"/>
    </xf>
    <xf numFmtId="0" fontId="69" fillId="7" borderId="0" xfId="0" applyFont="1" applyFill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49" fontId="25" fillId="13" borderId="0" xfId="0" applyNumberFormat="1" applyFont="1" applyFill="1" applyAlignment="1">
      <alignment horizontal="center" vertical="center" wrapText="1"/>
    </xf>
    <xf numFmtId="192" fontId="7" fillId="12" borderId="0" xfId="0" applyNumberFormat="1" applyFont="1" applyFill="1" applyAlignment="1">
      <alignment horizontal="right" vertical="center"/>
    </xf>
    <xf numFmtId="192" fontId="25" fillId="12" borderId="0" xfId="0" applyNumberFormat="1" applyFont="1" applyFill="1" applyAlignment="1">
      <alignment horizontal="right" vertical="center"/>
    </xf>
    <xf numFmtId="192" fontId="7" fillId="5" borderId="0" xfId="0" applyNumberFormat="1" applyFont="1" applyFill="1" applyAlignment="1">
      <alignment horizontal="right" vertical="center"/>
    </xf>
    <xf numFmtId="192" fontId="25" fillId="5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5" borderId="0" xfId="0" applyNumberFormat="1" applyFont="1" applyFill="1" applyAlignment="1">
      <alignment horizontal="center" vertical="center"/>
    </xf>
    <xf numFmtId="49" fontId="73" fillId="13" borderId="0" xfId="0" applyNumberFormat="1" applyFont="1" applyFill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185" fontId="39" fillId="15" borderId="0" xfId="4" applyNumberFormat="1" applyFont="1" applyFill="1" applyBorder="1" applyAlignment="1">
      <alignment horizontal="center" vertical="center"/>
    </xf>
    <xf numFmtId="41" fontId="7" fillId="15" borderId="0" xfId="4" applyFont="1" applyFill="1" applyBorder="1" applyAlignment="1">
      <alignment horizontal="right" vertical="center"/>
    </xf>
    <xf numFmtId="177" fontId="75" fillId="0" borderId="43" xfId="4" applyNumberFormat="1" applyFont="1" applyFill="1" applyBorder="1" applyAlignment="1">
      <alignment horizontal="center" vertical="center" wrapText="1"/>
    </xf>
    <xf numFmtId="177" fontId="76" fillId="17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9" fontId="77" fillId="0" borderId="46" xfId="563" applyFont="1" applyFill="1" applyBorder="1" applyAlignment="1">
      <alignment horizontal="center" vertical="center"/>
    </xf>
    <xf numFmtId="178" fontId="77" fillId="0" borderId="46" xfId="563" applyNumberFormat="1" applyFont="1" applyFill="1" applyBorder="1" applyAlignment="1">
      <alignment horizontal="center" vertical="center"/>
    </xf>
    <xf numFmtId="0" fontId="78" fillId="16" borderId="45" xfId="562" applyNumberFormat="1" applyFont="1" applyFill="1" applyBorder="1" applyAlignment="1">
      <alignment horizontal="center" vertical="center"/>
    </xf>
    <xf numFmtId="178" fontId="75" fillId="0" borderId="47" xfId="563" applyNumberFormat="1" applyFont="1" applyFill="1" applyBorder="1" applyAlignment="1">
      <alignment horizontal="right" vertical="center" wrapText="1"/>
    </xf>
    <xf numFmtId="10" fontId="76" fillId="17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4" fillId="16" borderId="48" xfId="562" applyNumberFormat="1" applyFont="1" applyFill="1" applyBorder="1" applyAlignment="1">
      <alignment horizontal="center" vertical="center"/>
    </xf>
    <xf numFmtId="10" fontId="75" fillId="0" borderId="49" xfId="563" applyNumberFormat="1" applyFont="1" applyFill="1" applyBorder="1" applyAlignment="1">
      <alignment horizontal="center" vertical="center" wrapText="1"/>
    </xf>
    <xf numFmtId="187" fontId="79" fillId="17" borderId="49" xfId="563" applyNumberFormat="1" applyFont="1" applyFill="1" applyBorder="1" applyAlignment="1">
      <alignment horizontal="centerContinuous" vertical="center"/>
    </xf>
    <xf numFmtId="187" fontId="79" fillId="17" borderId="50" xfId="563" applyNumberFormat="1" applyFont="1" applyFill="1" applyBorder="1" applyAlignment="1">
      <alignment horizontal="centerContinuous" vertical="center"/>
    </xf>
    <xf numFmtId="0" fontId="80" fillId="0" borderId="0" xfId="0" applyFont="1">
      <alignment vertical="center"/>
    </xf>
    <xf numFmtId="9" fontId="80" fillId="0" borderId="0" xfId="2" applyFont="1" applyFill="1" applyBorder="1">
      <alignment vertical="center"/>
    </xf>
    <xf numFmtId="0" fontId="54" fillId="0" borderId="0" xfId="568" applyFont="1" applyAlignment="1">
      <alignment horizontal="right"/>
    </xf>
    <xf numFmtId="0" fontId="81" fillId="0" borderId="0" xfId="562" applyNumberFormat="1" applyFont="1">
      <alignment vertical="center"/>
    </xf>
    <xf numFmtId="0" fontId="82" fillId="0" borderId="0" xfId="562" applyNumberFormat="1" applyFont="1">
      <alignment vertical="center"/>
    </xf>
    <xf numFmtId="9" fontId="81" fillId="0" borderId="0" xfId="563" applyFont="1" applyFill="1" applyBorder="1" applyAlignment="1">
      <alignment horizontal="center" vertical="center"/>
    </xf>
    <xf numFmtId="0" fontId="83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86" fillId="0" borderId="0" xfId="563" applyFont="1" applyFill="1" applyBorder="1" applyAlignment="1">
      <alignment horizontal="center"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0" fontId="76" fillId="0" borderId="0" xfId="562" applyNumberFormat="1" applyFont="1">
      <alignment vertical="center"/>
    </xf>
    <xf numFmtId="0" fontId="58" fillId="18" borderId="0" xfId="562" applyNumberFormat="1" applyFont="1" applyFill="1">
      <alignment vertical="center"/>
    </xf>
    <xf numFmtId="0" fontId="7" fillId="18" borderId="0" xfId="562" applyNumberFormat="1" applyFont="1" applyFill="1">
      <alignment vertical="center"/>
    </xf>
    <xf numFmtId="49" fontId="60" fillId="14" borderId="0" xfId="562" applyNumberFormat="1" applyFont="1" applyFill="1" applyAlignment="1">
      <alignment horizontal="center" vertical="center" wrapText="1"/>
    </xf>
    <xf numFmtId="49" fontId="39" fillId="14" borderId="0" xfId="562" applyNumberFormat="1" applyFont="1" applyFill="1" applyAlignment="1">
      <alignment horizontal="center" vertical="center" wrapText="1"/>
    </xf>
    <xf numFmtId="9" fontId="65" fillId="14" borderId="0" xfId="563" applyFont="1" applyFill="1" applyBorder="1" applyAlignment="1">
      <alignment horizontal="center" vertical="center" wrapText="1"/>
    </xf>
    <xf numFmtId="49" fontId="65" fillId="14" borderId="0" xfId="562" applyNumberFormat="1" applyFont="1" applyFill="1" applyAlignment="1">
      <alignment horizontal="center" vertical="center" wrapText="1"/>
    </xf>
    <xf numFmtId="49" fontId="71" fillId="14" borderId="0" xfId="562" applyNumberFormat="1" applyFont="1" applyFill="1" applyAlignment="1">
      <alignment horizontal="center" vertical="center" wrapText="1"/>
    </xf>
    <xf numFmtId="180" fontId="60" fillId="15" borderId="0" xfId="562" applyNumberFormat="1" applyFont="1" applyFill="1" applyAlignment="1">
      <alignment horizontal="center" vertical="center"/>
    </xf>
    <xf numFmtId="183" fontId="33" fillId="15" borderId="0" xfId="562" applyNumberFormat="1" applyFont="1" applyFill="1" applyAlignment="1">
      <alignment horizontal="center" vertical="center"/>
    </xf>
    <xf numFmtId="9" fontId="72" fillId="15" borderId="0" xfId="563" applyFont="1" applyFill="1" applyBorder="1" applyAlignment="1">
      <alignment horizontal="center" vertical="center"/>
    </xf>
    <xf numFmtId="9" fontId="7" fillId="15" borderId="0" xfId="563" applyFont="1" applyFill="1" applyBorder="1" applyAlignment="1">
      <alignment horizontal="center" vertical="center"/>
    </xf>
    <xf numFmtId="190" fontId="7" fillId="15" borderId="0" xfId="562" applyNumberFormat="1" applyFont="1" applyFill="1" applyAlignment="1">
      <alignment horizontal="center" vertical="center"/>
    </xf>
    <xf numFmtId="0" fontId="7" fillId="15" borderId="0" xfId="562" applyNumberFormat="1" applyFont="1" applyFill="1" applyAlignment="1">
      <alignment horizontal="center" vertical="center"/>
    </xf>
    <xf numFmtId="185" fontId="7" fillId="15" borderId="0" xfId="562" applyNumberFormat="1" applyFont="1" applyFill="1" applyAlignment="1">
      <alignment horizontal="center" vertical="center"/>
    </xf>
    <xf numFmtId="10" fontId="7" fillId="15" borderId="0" xfId="563" applyNumberFormat="1" applyFont="1" applyFill="1" applyBorder="1" applyAlignment="1">
      <alignment horizontal="right" vertical="center"/>
    </xf>
    <xf numFmtId="179" fontId="7" fillId="15" borderId="0" xfId="562" applyNumberFormat="1" applyFont="1" applyFill="1" applyAlignment="1">
      <alignment horizontal="right" vertical="center"/>
    </xf>
    <xf numFmtId="191" fontId="7" fillId="15" borderId="0" xfId="562" applyNumberFormat="1" applyFont="1" applyFill="1" applyAlignment="1">
      <alignment horizontal="right" vertical="center"/>
    </xf>
    <xf numFmtId="192" fontId="7" fillId="15" borderId="0" xfId="562" applyNumberFormat="1" applyFont="1" applyFill="1" applyAlignment="1">
      <alignment horizontal="right" vertical="center"/>
    </xf>
    <xf numFmtId="192" fontId="71" fillId="15" borderId="0" xfId="562" applyNumberFormat="1" applyFont="1" applyFill="1" applyAlignment="1">
      <alignment horizontal="right" vertical="center"/>
    </xf>
    <xf numFmtId="193" fontId="78" fillId="16" borderId="42" xfId="562" applyNumberFormat="1" applyFont="1" applyFill="1" applyBorder="1" applyAlignment="1">
      <alignment horizontal="center" vertical="center"/>
    </xf>
    <xf numFmtId="194" fontId="78" fillId="16" borderId="45" xfId="562" applyNumberFormat="1" applyFont="1" applyFill="1" applyBorder="1" applyAlignment="1">
      <alignment horizontal="center" vertical="center"/>
    </xf>
    <xf numFmtId="185" fontId="90" fillId="15" borderId="0" xfId="562" applyNumberFormat="1" applyFont="1" applyFill="1">
      <alignment vertical="center"/>
    </xf>
    <xf numFmtId="195" fontId="90" fillId="15" borderId="0" xfId="562" applyNumberFormat="1" applyFont="1" applyFill="1" applyAlignment="1">
      <alignment horizontal="left" vertical="center"/>
    </xf>
    <xf numFmtId="10" fontId="90" fillId="15" borderId="0" xfId="563" applyNumberFormat="1" applyFont="1" applyFill="1" applyBorder="1">
      <alignment vertical="center"/>
    </xf>
    <xf numFmtId="179" fontId="90" fillId="15" borderId="0" xfId="4" applyNumberFormat="1" applyFont="1" applyFill="1" applyBorder="1">
      <alignment vertical="center"/>
    </xf>
    <xf numFmtId="181" fontId="90" fillId="15" borderId="0" xfId="4" applyNumberFormat="1" applyFont="1" applyFill="1" applyBorder="1">
      <alignment vertical="center"/>
    </xf>
    <xf numFmtId="177" fontId="91" fillId="15" borderId="0" xfId="4" applyNumberFormat="1" applyFont="1" applyFill="1" applyBorder="1">
      <alignment vertical="center"/>
    </xf>
    <xf numFmtId="185" fontId="90" fillId="0" borderId="0" xfId="562" applyNumberFormat="1" applyFont="1">
      <alignment vertical="center"/>
    </xf>
    <xf numFmtId="195" fontId="90" fillId="0" borderId="0" xfId="562" applyNumberFormat="1" applyFont="1" applyAlignment="1">
      <alignment horizontal="left" vertical="center"/>
    </xf>
    <xf numFmtId="10" fontId="90" fillId="0" borderId="0" xfId="563" applyNumberFormat="1" applyFont="1" applyFill="1" applyBorder="1">
      <alignment vertical="center"/>
    </xf>
    <xf numFmtId="179" fontId="90" fillId="0" borderId="0" xfId="4" applyNumberFormat="1" applyFont="1" applyFill="1" applyBorder="1">
      <alignment vertical="center"/>
    </xf>
    <xf numFmtId="181" fontId="90" fillId="0" borderId="0" xfId="4" applyNumberFormat="1" applyFont="1" applyFill="1" applyBorder="1">
      <alignment vertical="center"/>
    </xf>
    <xf numFmtId="177" fontId="91" fillId="0" borderId="0" xfId="4" applyNumberFormat="1" applyFont="1" applyFill="1" applyBorder="1">
      <alignment vertical="center"/>
    </xf>
    <xf numFmtId="178" fontId="55" fillId="5" borderId="0" xfId="2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184" fontId="9" fillId="0" borderId="0" xfId="1" applyNumberFormat="1" applyFont="1" applyFill="1" applyBorder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4" fillId="0" borderId="0" xfId="568">
      <alignment vertical="center"/>
    </xf>
    <xf numFmtId="0" fontId="94" fillId="0" borderId="0" xfId="568" applyFont="1">
      <alignment vertical="center"/>
    </xf>
    <xf numFmtId="0" fontId="95" fillId="0" borderId="0" xfId="568" applyFont="1">
      <alignment vertical="center"/>
    </xf>
    <xf numFmtId="0" fontId="92" fillId="19" borderId="0" xfId="568" applyFont="1" applyFill="1">
      <alignment vertical="center"/>
    </xf>
    <xf numFmtId="0" fontId="4" fillId="19" borderId="0" xfId="568" applyFill="1">
      <alignment vertical="center"/>
    </xf>
    <xf numFmtId="0" fontId="4" fillId="6" borderId="0" xfId="568" applyFill="1">
      <alignment vertical="center"/>
    </xf>
    <xf numFmtId="0" fontId="34" fillId="7" borderId="0" xfId="568" applyFont="1" applyFill="1">
      <alignment vertical="center"/>
    </xf>
    <xf numFmtId="9" fontId="8" fillId="7" borderId="0" xfId="569" applyFont="1" applyFill="1" applyAlignment="1">
      <alignment horizontal="center" vertical="center"/>
    </xf>
    <xf numFmtId="0" fontId="4" fillId="7" borderId="0" xfId="568" applyFill="1">
      <alignment vertical="center"/>
    </xf>
    <xf numFmtId="0" fontId="11" fillId="7" borderId="0" xfId="568" applyFont="1" applyFill="1">
      <alignment vertical="center"/>
    </xf>
    <xf numFmtId="0" fontId="1" fillId="0" borderId="0" xfId="571">
      <alignment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91" fontId="93" fillId="15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</cellXfs>
  <cellStyles count="574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백분율 4" xfId="572" xr:uid="{9B249A09-DF87-4C6D-8484-F07F6F578BBB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C75AEEED-E439-4205-8DE1-3CF45CC7CD2A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  <cellStyle name="표준 4" xfId="571" xr:uid="{E9429F8B-358D-4863-A59A-B48292D4E87E}"/>
  </cellStyles>
  <dxfs count="5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0FB-4D45-88AF-BFA02FF76FB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730-4D5A-82A0-070090F7975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7FA-4B26-9EEF-E6149BEE921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E4C-42A7-B10C-F96F58A06F7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026-4530-8E51-0C56612EC83E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111-4B8B-A78C-57814C7F365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FEB-4801-9591-E561788D0B44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8963-4812-ADB6-19025D0E3C9E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963-4812-ADB6-19025D0E3C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1.932779127135916</c:v>
                </c:pt>
                <c:pt idx="1">
                  <c:v>2.2507827236523932</c:v>
                </c:pt>
                <c:pt idx="2">
                  <c:v>2.23199806299785</c:v>
                </c:pt>
                <c:pt idx="3">
                  <c:v>2.1931355413503706</c:v>
                </c:pt>
                <c:pt idx="4">
                  <c:v>2.1605932873849274</c:v>
                </c:pt>
                <c:pt idx="5">
                  <c:v>2.0668874490647817</c:v>
                </c:pt>
                <c:pt idx="6">
                  <c:v>2.0329953095739177</c:v>
                </c:pt>
                <c:pt idx="7">
                  <c:v>1.97865294183062</c:v>
                </c:pt>
                <c:pt idx="8">
                  <c:v>2.024259208605713</c:v>
                </c:pt>
                <c:pt idx="9">
                  <c:v>2.1241096835224313</c:v>
                </c:pt>
                <c:pt idx="10">
                  <c:v>2.1308461014607865</c:v>
                </c:pt>
                <c:pt idx="11">
                  <c:v>2.1484141315442038</c:v>
                </c:pt>
                <c:pt idx="12">
                  <c:v>2.1654416082730283</c:v>
                </c:pt>
                <c:pt idx="13">
                  <c:v>2.152283652154944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4.230769230769231E-2</c:v>
                </c:pt>
                <c:pt idx="1">
                  <c:v>7.6923076923076927E-2</c:v>
                </c:pt>
                <c:pt idx="2">
                  <c:v>0.11153846153846154</c:v>
                </c:pt>
                <c:pt idx="3">
                  <c:v>0.28846153846153844</c:v>
                </c:pt>
                <c:pt idx="4">
                  <c:v>0.30769230769230771</c:v>
                </c:pt>
                <c:pt idx="5">
                  <c:v>0.17307692307692307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62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0.1</c:v>
                </c:pt>
                <c:pt idx="1">
                  <c:v>6.6666666666666666E-2</c:v>
                </c:pt>
                <c:pt idx="2">
                  <c:v>0.05</c:v>
                </c:pt>
                <c:pt idx="3">
                  <c:v>0.25</c:v>
                </c:pt>
                <c:pt idx="4">
                  <c:v>0.23076923076923078</c:v>
                </c:pt>
                <c:pt idx="5">
                  <c:v>0.21052631578947367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62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0.3</c:v>
                </c:pt>
                <c:pt idx="3">
                  <c:v>0.33333333333333331</c:v>
                </c:pt>
                <c:pt idx="4">
                  <c:v>0.30769230769230771</c:v>
                </c:pt>
                <c:pt idx="5">
                  <c:v>0.31578947368421051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62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0.45</c:v>
                </c:pt>
                <c:pt idx="3">
                  <c:v>0.25</c:v>
                </c:pt>
                <c:pt idx="4">
                  <c:v>0.30769230769230771</c:v>
                </c:pt>
                <c:pt idx="5">
                  <c:v>0.31578947368421051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62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0.1</c:v>
                </c:pt>
                <c:pt idx="1">
                  <c:v>6.6666666666666666E-2</c:v>
                </c:pt>
                <c:pt idx="2">
                  <c:v>0.2</c:v>
                </c:pt>
                <c:pt idx="3">
                  <c:v>8.3333333333333329E-2</c:v>
                </c:pt>
                <c:pt idx="4">
                  <c:v>0.15384615384615385</c:v>
                </c:pt>
                <c:pt idx="5">
                  <c:v>0.10526315789473684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62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62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0.2</c:v>
                </c:pt>
                <c:pt idx="1">
                  <c:v>6.6666666666666666E-2</c:v>
                </c:pt>
                <c:pt idx="2">
                  <c:v>0</c:v>
                </c:pt>
                <c:pt idx="3">
                  <c:v>8.3333333333333329E-2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급행99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14 </c:v>
                </c:pt>
                <c:pt idx="5">
                  <c:v> 62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196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1176618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5505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737346</xdr:colOff>
      <xdr:row>10</xdr:row>
      <xdr:rowOff>156881</xdr:rowOff>
    </xdr:from>
    <xdr:to>
      <xdr:col>6</xdr:col>
      <xdr:colOff>526677</xdr:colOff>
      <xdr:row>11</xdr:row>
      <xdr:rowOff>98613</xdr:rowOff>
    </xdr:to>
    <xdr:sp macro="" textlink="$K$23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4390464" y="3507440"/>
          <a:ext cx="663389" cy="23308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3E9F9A2-F28B-4133-A5F6-5474781C631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374274</xdr:colOff>
      <xdr:row>9</xdr:row>
      <xdr:rowOff>284631</xdr:rowOff>
    </xdr:from>
    <xdr:to>
      <xdr:col>7</xdr:col>
      <xdr:colOff>161366</xdr:colOff>
      <xdr:row>11</xdr:row>
      <xdr:rowOff>183779</xdr:rowOff>
    </xdr:to>
    <xdr:sp macro="" textlink="$K$24">
      <xdr:nvSpPr>
        <xdr:cNvPr id="17" name="TextBox 16">
          <a:extLst>
            <a:ext uri="{FF2B5EF4-FFF2-40B4-BE49-F238E27FC236}">
              <a16:creationId xmlns:a16="http://schemas.microsoft.com/office/drawing/2014/main" id="{3EF5E7DC-B1A0-4A56-9B40-B9545320DDC1}"/>
            </a:ext>
          </a:extLst>
        </xdr:cNvPr>
        <xdr:cNvSpPr txBox="1"/>
      </xdr:nvSpPr>
      <xdr:spPr>
        <a:xfrm>
          <a:off x="4901450" y="334383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6D8CF1B-46A5-4717-95B4-96711FD8DEE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661148</xdr:colOff>
      <xdr:row>11</xdr:row>
      <xdr:rowOff>100854</xdr:rowOff>
    </xdr:from>
    <xdr:to>
      <xdr:col>6</xdr:col>
      <xdr:colOff>885266</xdr:colOff>
      <xdr:row>11</xdr:row>
      <xdr:rowOff>224118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B32F9C15-213B-44F3-9D5A-931E884846D5}"/>
            </a:ext>
          </a:extLst>
        </xdr:cNvPr>
        <xdr:cNvCxnSpPr/>
      </xdr:nvCxnSpPr>
      <xdr:spPr>
        <a:xfrm>
          <a:off x="5188324" y="3742766"/>
          <a:ext cx="224118" cy="1232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156883</xdr:colOff>
      <xdr:row>11</xdr:row>
      <xdr:rowOff>107575</xdr:rowOff>
    </xdr:from>
    <xdr:to>
      <xdr:col>6</xdr:col>
      <xdr:colOff>376513</xdr:colOff>
      <xdr:row>11</xdr:row>
      <xdr:rowOff>268941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89375D2-8ECE-4475-A598-F35AD980B6D0}"/>
            </a:ext>
          </a:extLst>
        </xdr:cNvPr>
        <xdr:cNvCxnSpPr/>
      </xdr:nvCxnSpPr>
      <xdr:spPr>
        <a:xfrm flipV="1">
          <a:off x="4684059" y="3749487"/>
          <a:ext cx="219630" cy="16136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0648313-3438-4ADF-B639-E65FEE191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3698E96-F699-443A-8A68-92991C2C020C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59D5638-FA10-4D54-B287-EDE332CAA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20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K28" sqref="K28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.5703125" style="4" customWidth="1"/>
    <col min="8" max="8" width="18.140625" style="4" bestFit="1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42" t="s">
        <v>868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22" t="s">
        <v>38</v>
      </c>
      <c r="D4" s="322"/>
      <c r="E4" s="61" t="s">
        <v>111</v>
      </c>
      <c r="F4" s="61" t="s">
        <v>539</v>
      </c>
      <c r="G4" s="91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869</v>
      </c>
      <c r="C5" s="323" t="s">
        <v>179</v>
      </c>
      <c r="D5" s="323"/>
      <c r="E5" s="62">
        <v>7</v>
      </c>
      <c r="F5" s="63">
        <v>116</v>
      </c>
      <c r="G5" s="92" t="s">
        <v>169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90"/>
    </row>
    <row r="7" spans="1:28" ht="16.5" customHeight="1">
      <c r="B7" s="51" t="s">
        <v>130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1"/>
      <c r="P9" s="321"/>
    </row>
    <row r="10" spans="1:28" ht="23.25" customHeight="1" thickBot="1">
      <c r="G10" s="6"/>
      <c r="H10" s="189" t="s">
        <v>90</v>
      </c>
      <c r="I10" s="190" t="s">
        <v>91</v>
      </c>
      <c r="J10" s="191" t="str">
        <f>C5</f>
        <v>삼환교통</v>
      </c>
      <c r="K10" s="192" t="s">
        <v>92</v>
      </c>
      <c r="X10" s="290"/>
      <c r="Z10" s="39"/>
      <c r="AA10" s="39"/>
      <c r="AB10" s="240"/>
    </row>
    <row r="11" spans="1:28" ht="23.25" customHeight="1" thickTop="1">
      <c r="G11" s="6"/>
      <c r="H11" s="275" t="s">
        <v>829</v>
      </c>
      <c r="I11" s="227">
        <v>2.0099999999999998</v>
      </c>
      <c r="J11" s="228">
        <v>1.932779127135916</v>
      </c>
      <c r="K11" s="229"/>
      <c r="M11" s="2"/>
      <c r="Y11" s="291"/>
      <c r="Z11" s="292"/>
      <c r="AA11" s="293"/>
      <c r="AB11" s="240"/>
    </row>
    <row r="12" spans="1:28" ht="23.25" customHeight="1">
      <c r="G12" s="6"/>
      <c r="H12" s="276" t="s">
        <v>830</v>
      </c>
      <c r="I12" s="227">
        <v>2.3662575846193561</v>
      </c>
      <c r="J12" s="228">
        <v>2.2507827236523932</v>
      </c>
      <c r="K12" s="230">
        <v>0.1645317833019595</v>
      </c>
      <c r="M12" s="293"/>
      <c r="Y12" s="291"/>
      <c r="Z12" s="292"/>
      <c r="AA12" s="293"/>
      <c r="AB12" s="240"/>
    </row>
    <row r="13" spans="1:28" ht="23.25" customHeight="1">
      <c r="G13" s="6"/>
      <c r="H13" s="276" t="s">
        <v>819</v>
      </c>
      <c r="I13" s="227">
        <v>2.37</v>
      </c>
      <c r="J13" s="228">
        <v>2.23199806299785</v>
      </c>
      <c r="K13" s="231">
        <v>-8.3458347432403546E-3</v>
      </c>
      <c r="M13" s="293"/>
      <c r="Y13" s="291"/>
      <c r="Z13" s="292"/>
      <c r="AA13" s="293"/>
      <c r="AB13" s="240"/>
    </row>
    <row r="14" spans="1:28" ht="23.25" customHeight="1">
      <c r="G14" s="6"/>
      <c r="H14" s="276" t="s">
        <v>820</v>
      </c>
      <c r="I14" s="227">
        <v>2.33</v>
      </c>
      <c r="J14" s="228">
        <v>2.1931355413503706</v>
      </c>
      <c r="K14" s="231">
        <v>-1.741153914590865E-2</v>
      </c>
      <c r="M14" s="293"/>
      <c r="Y14" s="291"/>
      <c r="Z14" s="292"/>
      <c r="AA14" s="293"/>
      <c r="AB14" s="240"/>
    </row>
    <row r="15" spans="1:28" ht="23.25" customHeight="1">
      <c r="G15" s="6"/>
      <c r="H15" s="276" t="s">
        <v>821</v>
      </c>
      <c r="I15" s="227">
        <v>2.2850259626150282</v>
      </c>
      <c r="J15" s="228">
        <v>2.1605932873849274</v>
      </c>
      <c r="K15" s="231">
        <v>-1.4838231997921114E-2</v>
      </c>
      <c r="M15" s="293"/>
      <c r="Y15" s="291"/>
      <c r="Z15" s="292"/>
      <c r="AA15" s="293"/>
      <c r="AB15" s="240"/>
    </row>
    <row r="16" spans="1:28" ht="23.25" customHeight="1">
      <c r="G16" s="6"/>
      <c r="H16" s="276" t="s">
        <v>822</v>
      </c>
      <c r="I16" s="227">
        <v>2.0664933427553414</v>
      </c>
      <c r="J16" s="228">
        <v>2.0668874490647817</v>
      </c>
      <c r="K16" s="231">
        <v>-4.3370419998648879E-2</v>
      </c>
      <c r="M16" s="293"/>
      <c r="Y16" s="291"/>
      <c r="Z16" s="292"/>
      <c r="AA16" s="293"/>
      <c r="AB16" s="240"/>
    </row>
    <row r="17" spans="2:28" ht="23.25" customHeight="1">
      <c r="G17" s="6"/>
      <c r="H17" s="276" t="s">
        <v>823</v>
      </c>
      <c r="I17" s="227">
        <v>2.13</v>
      </c>
      <c r="J17" s="228">
        <v>2.0329953095739177</v>
      </c>
      <c r="K17" s="231">
        <v>-1.6397670567983469E-2</v>
      </c>
      <c r="M17" s="293"/>
      <c r="Y17" s="291"/>
      <c r="Z17" s="292"/>
      <c r="AA17" s="293"/>
      <c r="AB17" s="240"/>
    </row>
    <row r="18" spans="2:28" ht="23.25" customHeight="1">
      <c r="G18" s="6"/>
      <c r="H18" s="276" t="s">
        <v>824</v>
      </c>
      <c r="I18" s="227">
        <v>2.08</v>
      </c>
      <c r="J18" s="228">
        <v>1.97865294183062</v>
      </c>
      <c r="K18" s="231">
        <v>-2.6730198287908014E-2</v>
      </c>
      <c r="M18" s="293"/>
      <c r="Y18" s="291"/>
      <c r="Z18" s="292"/>
      <c r="AA18" s="293"/>
      <c r="AB18" s="240"/>
    </row>
    <row r="19" spans="2:28" ht="23.25" customHeight="1">
      <c r="G19" s="6"/>
      <c r="H19" s="276" t="s">
        <v>825</v>
      </c>
      <c r="I19" s="227">
        <v>2.13</v>
      </c>
      <c r="J19" s="228">
        <v>2.024259208605713</v>
      </c>
      <c r="K19" s="231">
        <v>2.3049149151391113E-2</v>
      </c>
      <c r="M19" s="293"/>
      <c r="Y19" s="291"/>
      <c r="Z19" s="292"/>
      <c r="AA19" s="293"/>
      <c r="AB19" s="240"/>
    </row>
    <row r="20" spans="2:28" ht="23.25" customHeight="1">
      <c r="G20" s="6"/>
      <c r="H20" s="276" t="s">
        <v>826</v>
      </c>
      <c r="I20" s="227">
        <v>2.25</v>
      </c>
      <c r="J20" s="228">
        <v>2.1241096835224313</v>
      </c>
      <c r="K20" s="231">
        <v>4.9326921420055792E-2</v>
      </c>
      <c r="M20" s="293"/>
      <c r="Y20" s="291"/>
      <c r="Z20" s="292"/>
      <c r="AA20" s="293"/>
      <c r="AB20" s="240"/>
    </row>
    <row r="21" spans="2:28" ht="23.25" customHeight="1">
      <c r="G21" s="6"/>
      <c r="H21" s="276" t="s">
        <v>827</v>
      </c>
      <c r="I21" s="227">
        <v>2.17</v>
      </c>
      <c r="J21" s="228">
        <v>2.1308461014607865</v>
      </c>
      <c r="K21" s="231">
        <v>3.1714077623261616E-3</v>
      </c>
      <c r="M21" s="293"/>
      <c r="Y21" s="291"/>
      <c r="Z21" s="292"/>
      <c r="AA21" s="293"/>
      <c r="AB21" s="240"/>
    </row>
    <row r="22" spans="2:28" ht="23.25" customHeight="1">
      <c r="G22" s="6"/>
      <c r="H22" s="276" t="s">
        <v>828</v>
      </c>
      <c r="I22" s="227">
        <v>2.25</v>
      </c>
      <c r="J22" s="228">
        <v>2.1484141315442038</v>
      </c>
      <c r="K22" s="231">
        <v>8.2446264286162307E-3</v>
      </c>
      <c r="M22" s="293"/>
      <c r="Y22" s="291"/>
      <c r="Z22" s="292"/>
      <c r="AA22" s="293"/>
      <c r="AB22" s="240"/>
    </row>
    <row r="23" spans="2:28" ht="23.25" customHeight="1">
      <c r="G23" s="6"/>
      <c r="H23" s="276" t="s">
        <v>831</v>
      </c>
      <c r="I23" s="227">
        <v>2.27</v>
      </c>
      <c r="J23" s="228">
        <v>2.1654416082730283</v>
      </c>
      <c r="K23" s="231">
        <v>7.9256026474681107E-3</v>
      </c>
      <c r="M23" s="293"/>
      <c r="Y23" s="291"/>
      <c r="Z23" s="292"/>
      <c r="AA23" s="293"/>
      <c r="AB23" s="240"/>
    </row>
    <row r="24" spans="2:28" ht="23.25" customHeight="1">
      <c r="G24" s="6"/>
      <c r="H24" s="276" t="s">
        <v>870</v>
      </c>
      <c r="I24" s="227">
        <v>2.2599999999999998</v>
      </c>
      <c r="J24" s="228">
        <v>2.152283652154944</v>
      </c>
      <c r="K24" s="231">
        <v>-6.0763384557748212E-3</v>
      </c>
      <c r="M24" s="293"/>
      <c r="Y24" s="291"/>
      <c r="Z24" s="292"/>
      <c r="AA24" s="293"/>
      <c r="AB24" s="240"/>
    </row>
    <row r="25" spans="2:28" ht="23.25" customHeight="1">
      <c r="G25" s="6"/>
      <c r="H25" s="232" t="s">
        <v>524</v>
      </c>
      <c r="I25" s="233">
        <v>0.12437810945273631</v>
      </c>
      <c r="J25" s="234">
        <v>0.11356937889964702</v>
      </c>
      <c r="K25" s="235">
        <v>-1.0808730553089285E-2</v>
      </c>
      <c r="M25" s="293"/>
      <c r="Y25" s="291"/>
      <c r="Z25" s="292"/>
      <c r="AA25" s="293"/>
      <c r="AB25" s="240"/>
    </row>
    <row r="26" spans="2:28" ht="23.25" customHeight="1">
      <c r="H26" s="236" t="s">
        <v>107</v>
      </c>
      <c r="I26" s="237"/>
      <c r="J26" s="238" t="s">
        <v>871</v>
      </c>
      <c r="K26" s="239"/>
      <c r="M26" s="293"/>
      <c r="X26" s="2"/>
      <c r="Y26" s="2"/>
      <c r="AB26" s="240"/>
    </row>
    <row r="27" spans="2:28" ht="9" customHeight="1">
      <c r="M27" s="293"/>
      <c r="X27" s="2"/>
      <c r="Y27" s="2"/>
      <c r="AB27" s="241"/>
    </row>
    <row r="28" spans="2:28" ht="16.5" customHeight="1">
      <c r="B28" s="51" t="s">
        <v>131</v>
      </c>
      <c r="C28" s="51"/>
      <c r="D28" s="50"/>
      <c r="E28" s="50"/>
      <c r="F28" s="50"/>
      <c r="G28" s="50"/>
      <c r="H28" s="50"/>
      <c r="I28" s="50"/>
      <c r="J28" s="50"/>
      <c r="K28" s="50"/>
      <c r="M28" s="293"/>
      <c r="X28" s="2"/>
      <c r="Y28" s="2"/>
      <c r="AB28" s="241"/>
    </row>
    <row r="29" spans="2:28" ht="27.75" customHeight="1">
      <c r="B29" s="55" t="s">
        <v>62</v>
      </c>
      <c r="C29" s="55" t="s">
        <v>99</v>
      </c>
      <c r="D29" s="55" t="s">
        <v>101</v>
      </c>
      <c r="E29" s="55" t="s">
        <v>102</v>
      </c>
      <c r="F29" s="55" t="s">
        <v>103</v>
      </c>
      <c r="G29" s="55" t="s">
        <v>104</v>
      </c>
      <c r="H29" s="55" t="s">
        <v>6</v>
      </c>
      <c r="I29" s="55" t="s">
        <v>7</v>
      </c>
      <c r="J29" s="55" t="s">
        <v>105</v>
      </c>
      <c r="K29" s="55" t="s">
        <v>70</v>
      </c>
      <c r="M29" s="293"/>
      <c r="X29" s="2"/>
      <c r="Y29" s="2"/>
      <c r="AB29" s="241"/>
    </row>
    <row r="30" spans="2:28" ht="23.25" customHeight="1">
      <c r="B30" s="74" t="s">
        <v>538</v>
      </c>
      <c r="C30" s="75">
        <v>2</v>
      </c>
      <c r="D30" s="76">
        <v>2.6148409044637833E-2</v>
      </c>
      <c r="E30" s="76">
        <v>0.37224024535669703</v>
      </c>
      <c r="F30" s="76">
        <v>0.19216790407386439</v>
      </c>
      <c r="G30" s="77">
        <v>12.827326666230176</v>
      </c>
      <c r="H30" s="78">
        <v>0.59498738809134477</v>
      </c>
      <c r="I30" s="78">
        <v>18.345349689733201</v>
      </c>
      <c r="J30" s="79">
        <v>2.2594863224926089</v>
      </c>
      <c r="K30" s="80" t="s">
        <v>68</v>
      </c>
      <c r="M30" s="293"/>
      <c r="N30" s="294" t="str">
        <f>C5</f>
        <v>삼환교통</v>
      </c>
      <c r="Y30" s="2"/>
    </row>
    <row r="31" spans="2:28" ht="22.5" customHeight="1">
      <c r="B31" s="221" t="s">
        <v>117</v>
      </c>
      <c r="C31" s="67">
        <v>2</v>
      </c>
      <c r="D31" s="68">
        <v>2.8318070713122888E-2</v>
      </c>
      <c r="E31" s="68">
        <v>0.36074797079967247</v>
      </c>
      <c r="F31" s="68">
        <v>0.21400329580909061</v>
      </c>
      <c r="G31" s="69">
        <v>11.456431192660546</v>
      </c>
      <c r="H31" s="70">
        <v>0.34720901209720756</v>
      </c>
      <c r="I31" s="70">
        <v>17.137925613353818</v>
      </c>
      <c r="J31" s="71">
        <v>2.152283652154944</v>
      </c>
      <c r="K31" s="72" t="s">
        <v>68</v>
      </c>
      <c r="M31" s="293"/>
      <c r="N31" s="39" t="s">
        <v>68</v>
      </c>
      <c r="O31" s="39">
        <v>254</v>
      </c>
      <c r="Y31" s="2"/>
    </row>
    <row r="32" spans="2:28" ht="22.5" customHeight="1">
      <c r="B32" s="52" t="s">
        <v>815</v>
      </c>
      <c r="C32" s="52"/>
      <c r="D32" s="65">
        <v>8.297490163861343E-2</v>
      </c>
      <c r="E32" s="65">
        <v>-3.0873272571621424E-2</v>
      </c>
      <c r="F32" s="65">
        <v>0.11362663208749613</v>
      </c>
      <c r="G32" s="65">
        <v>-0.10687304605555226</v>
      </c>
      <c r="H32" s="65">
        <v>-0.41644307249769352</v>
      </c>
      <c r="I32" s="65">
        <v>-6.581635655901974E-2</v>
      </c>
      <c r="J32" s="65">
        <v>-4.7445593837187605E-2</v>
      </c>
      <c r="K32" s="66" t="s">
        <v>871</v>
      </c>
      <c r="M32" s="2" t="s">
        <v>167</v>
      </c>
      <c r="N32" s="295">
        <v>4.230769230769231E-2</v>
      </c>
      <c r="O32" s="39">
        <v>11</v>
      </c>
      <c r="X32" s="2"/>
      <c r="Y32" s="2"/>
    </row>
    <row r="33" spans="2:28" ht="22.5" customHeight="1">
      <c r="M33" s="2" t="s">
        <v>168</v>
      </c>
      <c r="N33" s="295">
        <v>7.6923076923076927E-2</v>
      </c>
      <c r="O33" s="39">
        <v>20</v>
      </c>
      <c r="X33" s="2"/>
      <c r="Y33" s="2"/>
    </row>
    <row r="34" spans="2:28" ht="17.25" customHeight="1">
      <c r="B34" s="51" t="s">
        <v>132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116</v>
      </c>
      <c r="N34" s="295">
        <v>0.11153846153846154</v>
      </c>
      <c r="O34" s="39">
        <v>29</v>
      </c>
      <c r="X34" s="2"/>
      <c r="Y34" s="2"/>
    </row>
    <row r="35" spans="2:28" ht="22.5" customHeight="1">
      <c r="B35" s="59"/>
      <c r="C35" s="59"/>
      <c r="M35" s="2" t="s">
        <v>169</v>
      </c>
      <c r="N35" s="295">
        <v>0.28846153846153844</v>
      </c>
      <c r="O35" s="39">
        <v>74</v>
      </c>
      <c r="X35" s="2"/>
      <c r="Y35" s="2"/>
    </row>
    <row r="36" spans="2:28" ht="22.5" customHeight="1" thickBot="1">
      <c r="H36" s="193" t="s">
        <v>90</v>
      </c>
      <c r="I36" s="194" t="s">
        <v>91</v>
      </c>
      <c r="J36" s="195" t="str">
        <f>J10</f>
        <v>삼환교통</v>
      </c>
      <c r="K36" s="196" t="s">
        <v>115</v>
      </c>
      <c r="M36" s="2" t="s">
        <v>170</v>
      </c>
      <c r="N36" s="295">
        <v>0.30769230769230771</v>
      </c>
      <c r="O36" s="39">
        <v>78</v>
      </c>
      <c r="X36" s="2"/>
      <c r="Y36" s="2"/>
    </row>
    <row r="37" spans="2:28" ht="22.5" customHeight="1" thickTop="1">
      <c r="H37" s="201" t="s">
        <v>109</v>
      </c>
      <c r="I37" s="202" t="s">
        <v>68</v>
      </c>
      <c r="J37" s="203" t="s">
        <v>68</v>
      </c>
      <c r="K37" s="204"/>
      <c r="M37" s="2" t="s">
        <v>74</v>
      </c>
      <c r="N37" s="295">
        <v>0.17307692307692307</v>
      </c>
      <c r="O37" s="39">
        <v>42</v>
      </c>
      <c r="X37" s="2"/>
      <c r="Z37" s="39"/>
      <c r="AA37" s="39"/>
      <c r="AB37" s="240"/>
    </row>
    <row r="38" spans="2:28" ht="21" customHeight="1">
      <c r="H38" s="197" t="s">
        <v>93</v>
      </c>
      <c r="I38" s="198">
        <v>0.11328494793310193</v>
      </c>
      <c r="J38" s="199" t="s">
        <v>872</v>
      </c>
      <c r="K38" s="200">
        <v>-7.0977255625409616E-2</v>
      </c>
      <c r="M38" s="2"/>
      <c r="X38" s="2"/>
      <c r="Z38" s="39"/>
      <c r="AA38" s="39"/>
      <c r="AB38" s="240"/>
    </row>
    <row r="39" spans="2:28" ht="21" customHeight="1">
      <c r="H39" s="181" t="s">
        <v>94</v>
      </c>
      <c r="I39" s="173">
        <v>0.11076049226885452</v>
      </c>
      <c r="J39" s="182" t="s">
        <v>873</v>
      </c>
      <c r="K39" s="183">
        <v>-3.3837415345777597E-2</v>
      </c>
      <c r="L39" s="4"/>
      <c r="M39" s="2"/>
      <c r="X39" s="2"/>
      <c r="Z39" s="39"/>
      <c r="AA39" s="39"/>
      <c r="AB39" s="240"/>
    </row>
    <row r="40" spans="2:28" ht="21" customHeight="1">
      <c r="H40" s="180" t="s">
        <v>95</v>
      </c>
      <c r="I40" s="173">
        <v>0.16503628905017356</v>
      </c>
      <c r="J40" s="182" t="s">
        <v>874</v>
      </c>
      <c r="K40" s="183">
        <v>-5.3497827511712018E-2</v>
      </c>
      <c r="L40" s="4"/>
      <c r="M40" s="2"/>
      <c r="X40" s="2"/>
      <c r="Z40" s="39"/>
      <c r="AA40" s="39"/>
      <c r="AB40" s="240"/>
    </row>
    <row r="41" spans="2:28" ht="21" customHeight="1">
      <c r="H41" s="180" t="s">
        <v>98</v>
      </c>
      <c r="I41" s="173">
        <v>0.22278321236983276</v>
      </c>
      <c r="J41" s="182" t="s">
        <v>875</v>
      </c>
      <c r="K41" s="183">
        <v>6.567832609170568E-2</v>
      </c>
      <c r="L41" s="4"/>
      <c r="M41" s="2"/>
      <c r="X41" s="2"/>
      <c r="Z41" s="39"/>
      <c r="AA41" s="39"/>
      <c r="AB41" s="240"/>
    </row>
    <row r="42" spans="2:28" ht="21" customHeight="1">
      <c r="H42" s="184" t="s">
        <v>96</v>
      </c>
      <c r="I42" s="173">
        <v>0.21931208583149259</v>
      </c>
      <c r="J42" s="182" t="s">
        <v>876</v>
      </c>
      <c r="K42" s="183">
        <v>8.8380221860815122E-2</v>
      </c>
      <c r="L42" s="4"/>
      <c r="M42" s="2"/>
      <c r="X42" s="2"/>
      <c r="Z42" s="39"/>
      <c r="AA42" s="39"/>
      <c r="AB42" s="240"/>
    </row>
    <row r="43" spans="2:28" ht="21" customHeight="1">
      <c r="H43" s="185" t="s">
        <v>97</v>
      </c>
      <c r="I43" s="186">
        <v>0.16882297254654466</v>
      </c>
      <c r="J43" s="187" t="s">
        <v>877</v>
      </c>
      <c r="K43" s="188">
        <v>4.2539505303784142E-3</v>
      </c>
      <c r="L43" s="4"/>
      <c r="M43" s="2"/>
      <c r="X43" s="2"/>
      <c r="Z43" s="39"/>
      <c r="AA43" s="39"/>
      <c r="AB43" s="240"/>
    </row>
    <row r="44" spans="2:28" ht="22.5" customHeight="1">
      <c r="L44" s="4"/>
      <c r="M44" s="2"/>
      <c r="X44" s="2"/>
      <c r="Z44" s="39"/>
      <c r="AA44" s="39"/>
      <c r="AB44" s="240"/>
    </row>
    <row r="45" spans="2:28" ht="18" customHeight="1">
      <c r="B45" s="51" t="s">
        <v>133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39"/>
      <c r="AB45" s="240"/>
    </row>
    <row r="46" spans="2:28" ht="30.75" customHeight="1">
      <c r="B46" s="55" t="s">
        <v>62</v>
      </c>
      <c r="C46" s="55" t="s">
        <v>100</v>
      </c>
      <c r="D46" s="55" t="s">
        <v>101</v>
      </c>
      <c r="E46" s="55" t="s">
        <v>102</v>
      </c>
      <c r="F46" s="55" t="s">
        <v>103</v>
      </c>
      <c r="G46" s="55" t="s">
        <v>104</v>
      </c>
      <c r="H46" s="55" t="s">
        <v>6</v>
      </c>
      <c r="I46" s="55" t="s">
        <v>7</v>
      </c>
      <c r="J46" s="55" t="s">
        <v>105</v>
      </c>
      <c r="K46" s="55" t="s">
        <v>70</v>
      </c>
      <c r="L46" s="4"/>
      <c r="M46" s="2"/>
      <c r="N46" s="39" t="s">
        <v>126</v>
      </c>
      <c r="X46" s="2"/>
      <c r="Z46" s="39"/>
      <c r="AA46" s="39"/>
      <c r="AB46" s="240"/>
    </row>
    <row r="47" spans="2:28" ht="22.5" customHeight="1">
      <c r="B47" s="277" t="s">
        <v>117</v>
      </c>
      <c r="C47" s="278">
        <v>2401</v>
      </c>
      <c r="D47" s="279">
        <v>5.734723681084624E-2</v>
      </c>
      <c r="E47" s="279">
        <v>0.37307690390580706</v>
      </c>
      <c r="F47" s="279">
        <v>0.22424658705077552</v>
      </c>
      <c r="G47" s="280">
        <v>12.967111111111107</v>
      </c>
      <c r="H47" s="281">
        <v>2.1380090915668117</v>
      </c>
      <c r="I47" s="281">
        <v>34.857583329380638</v>
      </c>
      <c r="J47" s="282">
        <v>1.9696743148950608</v>
      </c>
      <c r="K47" s="81" t="s">
        <v>74</v>
      </c>
      <c r="L47" s="4"/>
      <c r="M47" s="2"/>
      <c r="N47" s="39">
        <v>1</v>
      </c>
      <c r="X47" s="2"/>
      <c r="Z47" s="39"/>
      <c r="AA47" s="39"/>
      <c r="AB47" s="240"/>
    </row>
    <row r="48" spans="2:28" ht="22.5" customHeight="1">
      <c r="B48" s="283" t="s">
        <v>117</v>
      </c>
      <c r="C48" s="284">
        <v>2402</v>
      </c>
      <c r="D48" s="285">
        <v>3.3259476176793201E-2</v>
      </c>
      <c r="E48" s="285">
        <v>0.34196175002009455</v>
      </c>
      <c r="F48" s="285">
        <v>0.19492678764737148</v>
      </c>
      <c r="G48" s="286">
        <v>9.5591532258064476</v>
      </c>
      <c r="H48" s="287">
        <v>0.26192586820840585</v>
      </c>
      <c r="I48" s="287">
        <v>9.7763293575450998</v>
      </c>
      <c r="J48" s="288">
        <v>2.1997102252507674</v>
      </c>
      <c r="K48" s="72" t="s">
        <v>67</v>
      </c>
      <c r="M48" s="2"/>
      <c r="N48" s="39">
        <v>4</v>
      </c>
      <c r="X48" s="2"/>
      <c r="Z48" s="39"/>
      <c r="AA48" s="39"/>
      <c r="AB48" s="240"/>
    </row>
    <row r="49" spans="2:28" ht="22.5" customHeight="1">
      <c r="B49" s="283" t="s">
        <v>117</v>
      </c>
      <c r="C49" s="284">
        <v>2403</v>
      </c>
      <c r="D49" s="285">
        <v>1.6784939575494415E-2</v>
      </c>
      <c r="E49" s="285">
        <v>0.34524234161731504</v>
      </c>
      <c r="F49" s="285">
        <v>0.20601243788308965</v>
      </c>
      <c r="G49" s="286">
        <v>9.6319512195121959</v>
      </c>
      <c r="H49" s="287">
        <v>0.18176369395817604</v>
      </c>
      <c r="I49" s="287">
        <v>10.943043799033568</v>
      </c>
      <c r="J49" s="288">
        <v>2.231254265797932</v>
      </c>
      <c r="K49" s="72" t="s">
        <v>68</v>
      </c>
      <c r="M49" s="2"/>
      <c r="N49" s="39">
        <v>3</v>
      </c>
      <c r="X49" s="2"/>
      <c r="Z49" s="39"/>
      <c r="AA49" s="39"/>
      <c r="AB49" s="240"/>
    </row>
    <row r="50" spans="2:28" ht="22.5" customHeight="1">
      <c r="B50" s="283" t="s">
        <v>117</v>
      </c>
      <c r="C50" s="284">
        <v>2404</v>
      </c>
      <c r="D50" s="285">
        <v>1.5176041965153814E-2</v>
      </c>
      <c r="E50" s="285">
        <v>0.34734857844106998</v>
      </c>
      <c r="F50" s="285">
        <v>0.21363390024099696</v>
      </c>
      <c r="G50" s="286">
        <v>10.133887096774194</v>
      </c>
      <c r="H50" s="287">
        <v>0.21626806578155908</v>
      </c>
      <c r="I50" s="287">
        <v>12.067963064038278</v>
      </c>
      <c r="J50" s="288">
        <v>2.1931355413503706</v>
      </c>
      <c r="K50" s="72" t="s">
        <v>68</v>
      </c>
      <c r="M50" s="2"/>
      <c r="N50" s="39">
        <v>3</v>
      </c>
      <c r="X50" s="2"/>
      <c r="Z50" s="39"/>
      <c r="AA50" s="39"/>
      <c r="AB50" s="240"/>
    </row>
    <row r="51" spans="2:28" ht="22.5" customHeight="1">
      <c r="B51" s="283" t="s">
        <v>117</v>
      </c>
      <c r="C51" s="284">
        <v>2405</v>
      </c>
      <c r="D51" s="285">
        <v>1.5385300893400526E-2</v>
      </c>
      <c r="E51" s="285">
        <v>0.34773229177200393</v>
      </c>
      <c r="F51" s="285">
        <v>0.21239429257246772</v>
      </c>
      <c r="G51" s="286">
        <v>10.533709677419356</v>
      </c>
      <c r="H51" s="287">
        <v>0.16392062271304014</v>
      </c>
      <c r="I51" s="287">
        <v>12.37608559614935</v>
      </c>
      <c r="J51" s="288">
        <v>2.1676228067263312</v>
      </c>
      <c r="K51" s="72" t="s">
        <v>68</v>
      </c>
      <c r="M51" s="2"/>
      <c r="N51" s="39">
        <v>3</v>
      </c>
      <c r="X51" s="2"/>
      <c r="Z51" s="39"/>
      <c r="AA51" s="39"/>
      <c r="AB51" s="240"/>
    </row>
    <row r="52" spans="2:28" ht="22.5" customHeight="1">
      <c r="B52" s="283" t="s">
        <v>117</v>
      </c>
      <c r="C52" s="284">
        <v>2406</v>
      </c>
      <c r="D52" s="285">
        <v>1.7310790050450303E-2</v>
      </c>
      <c r="E52" s="285">
        <v>0.34658394083132382</v>
      </c>
      <c r="F52" s="285">
        <v>0.20443470122211205</v>
      </c>
      <c r="G52" s="286">
        <v>11.820288135593225</v>
      </c>
      <c r="H52" s="287">
        <v>0.12019169353711688</v>
      </c>
      <c r="I52" s="287">
        <v>13.604400338741771</v>
      </c>
      <c r="J52" s="288">
        <v>2.066731105998175</v>
      </c>
      <c r="K52" s="72" t="s">
        <v>66</v>
      </c>
      <c r="M52" s="2"/>
      <c r="N52" s="39">
        <v>2</v>
      </c>
      <c r="X52" s="2"/>
      <c r="Z52" s="39"/>
      <c r="AA52" s="39"/>
      <c r="AB52" s="240"/>
    </row>
    <row r="53" spans="2:28" ht="22.5" customHeight="1">
      <c r="B53" s="283" t="s">
        <v>117</v>
      </c>
      <c r="C53" s="284">
        <v>2407</v>
      </c>
      <c r="D53" s="285">
        <v>1.9696305066792839E-2</v>
      </c>
      <c r="E53" s="285">
        <v>0.34574710668227671</v>
      </c>
      <c r="F53" s="285">
        <v>0.20038284030100442</v>
      </c>
      <c r="G53" s="286">
        <v>12.425991452991452</v>
      </c>
      <c r="H53" s="287">
        <v>0.11411758800760217</v>
      </c>
      <c r="I53" s="287">
        <v>13.474611659577064</v>
      </c>
      <c r="J53" s="288">
        <v>2.0316448458520502</v>
      </c>
      <c r="K53" s="72" t="s">
        <v>66</v>
      </c>
      <c r="M53" s="2"/>
      <c r="N53" s="39">
        <v>2</v>
      </c>
      <c r="X53" s="2"/>
      <c r="Z53" s="39"/>
      <c r="AA53" s="39"/>
      <c r="AB53" s="240"/>
    </row>
    <row r="54" spans="2:28" ht="22.5" customHeight="1">
      <c r="B54" s="283" t="s">
        <v>117</v>
      </c>
      <c r="C54" s="284">
        <v>2408</v>
      </c>
      <c r="D54" s="285">
        <v>2.419670047032196E-2</v>
      </c>
      <c r="E54" s="285">
        <v>0.34717426515404126</v>
      </c>
      <c r="F54" s="285">
        <v>0.18945404048745673</v>
      </c>
      <c r="G54" s="286">
        <v>13.413853448275866</v>
      </c>
      <c r="H54" s="287">
        <v>0.10358571267125698</v>
      </c>
      <c r="I54" s="287">
        <v>15.876941560126703</v>
      </c>
      <c r="J54" s="288">
        <v>1.97865294183062</v>
      </c>
      <c r="K54" s="72" t="s">
        <v>69</v>
      </c>
      <c r="M54" s="2"/>
      <c r="N54" s="39">
        <v>1</v>
      </c>
      <c r="X54" s="2"/>
      <c r="Z54" s="39"/>
      <c r="AA54" s="39"/>
      <c r="AB54" s="240"/>
    </row>
    <row r="55" spans="2:28" ht="22.5" customHeight="1">
      <c r="B55" s="283" t="s">
        <v>117</v>
      </c>
      <c r="C55" s="284">
        <v>2409</v>
      </c>
      <c r="D55" s="285">
        <v>2.1638837724690264E-2</v>
      </c>
      <c r="E55" s="285">
        <v>0.35011502451270243</v>
      </c>
      <c r="F55" s="285">
        <v>0.19847752460701237</v>
      </c>
      <c r="G55" s="286">
        <v>12.669127272727266</v>
      </c>
      <c r="H55" s="287">
        <v>0.12782417810498833</v>
      </c>
      <c r="I55" s="287">
        <v>16.31406886563277</v>
      </c>
      <c r="J55" s="288">
        <v>2.024259208605713</v>
      </c>
      <c r="K55" s="72" t="s">
        <v>565</v>
      </c>
      <c r="M55" s="2"/>
      <c r="N55" s="39">
        <v>2</v>
      </c>
      <c r="X55" s="2"/>
      <c r="Z55" s="39"/>
      <c r="AA55" s="39"/>
      <c r="AB55" s="240"/>
    </row>
    <row r="56" spans="2:28" ht="22.5" customHeight="1">
      <c r="B56" s="283" t="s">
        <v>117</v>
      </c>
      <c r="C56" s="284">
        <v>2410</v>
      </c>
      <c r="D56" s="285">
        <v>2.0466944234322892E-2</v>
      </c>
      <c r="E56" s="285">
        <v>0.35404918479330538</v>
      </c>
      <c r="F56" s="285">
        <v>0.22637632904829022</v>
      </c>
      <c r="G56" s="286">
        <v>11.599532110091749</v>
      </c>
      <c r="H56" s="287">
        <v>0.18020634800975077</v>
      </c>
      <c r="I56" s="287">
        <v>18.565712558769519</v>
      </c>
      <c r="J56" s="288">
        <v>2.1241096835224313</v>
      </c>
      <c r="K56" s="72" t="s">
        <v>66</v>
      </c>
      <c r="M56" s="2"/>
      <c r="N56" s="39">
        <v>2</v>
      </c>
      <c r="X56" s="2"/>
      <c r="Z56" s="39"/>
      <c r="AA56" s="39"/>
      <c r="AB56" s="240"/>
    </row>
    <row r="57" spans="2:28" ht="22.5" customHeight="1">
      <c r="B57" s="283" t="s">
        <v>117</v>
      </c>
      <c r="C57" s="284">
        <v>2411</v>
      </c>
      <c r="D57" s="285">
        <v>2.1226840913318955E-2</v>
      </c>
      <c r="E57" s="285">
        <v>0.357949208949635</v>
      </c>
      <c r="F57" s="285">
        <v>0.22827172633704274</v>
      </c>
      <c r="G57" s="286">
        <v>11.463495495495494</v>
      </c>
      <c r="H57" s="287">
        <v>0.24318628974536199</v>
      </c>
      <c r="I57" s="287">
        <v>19.098439385617713</v>
      </c>
      <c r="J57" s="288">
        <v>2.1308461014607865</v>
      </c>
      <c r="K57" s="72" t="s">
        <v>66</v>
      </c>
      <c r="M57" s="2"/>
      <c r="N57" s="39">
        <v>2</v>
      </c>
      <c r="X57" s="2"/>
      <c r="Z57" s="39"/>
      <c r="AA57" s="39"/>
      <c r="AB57" s="240"/>
    </row>
    <row r="58" spans="2:28" ht="22.5" customHeight="1">
      <c r="B58" s="283" t="s">
        <v>117</v>
      </c>
      <c r="C58" s="284">
        <v>2412</v>
      </c>
      <c r="D58" s="285">
        <v>2.5122331884380053E-2</v>
      </c>
      <c r="E58" s="285">
        <v>0.36092868320232285</v>
      </c>
      <c r="F58" s="285">
        <v>0.21928251970393617</v>
      </c>
      <c r="G58" s="286">
        <v>11.389657894736844</v>
      </c>
      <c r="H58" s="287">
        <v>0.29716998894532259</v>
      </c>
      <c r="I58" s="287">
        <v>18.201238613439799</v>
      </c>
      <c r="J58" s="288">
        <v>2.1484141315442038</v>
      </c>
      <c r="K58" s="72" t="s">
        <v>68</v>
      </c>
      <c r="M58" s="2"/>
      <c r="N58" s="39">
        <v>3</v>
      </c>
      <c r="X58" s="2"/>
      <c r="Z58" s="39"/>
      <c r="AA58" s="39"/>
      <c r="AB58" s="240"/>
    </row>
    <row r="59" spans="2:28" ht="22.5" customHeight="1">
      <c r="B59" s="283" t="s">
        <v>117</v>
      </c>
      <c r="C59" s="284">
        <v>2501</v>
      </c>
      <c r="D59" s="285">
        <v>2.8794704770727694E-2</v>
      </c>
      <c r="E59" s="285">
        <v>0.3571739303473585</v>
      </c>
      <c r="F59" s="285">
        <v>0.21881797631498015</v>
      </c>
      <c r="G59" s="286">
        <v>11.342769911504426</v>
      </c>
      <c r="H59" s="287">
        <v>0.38932519371010288</v>
      </c>
      <c r="I59" s="287">
        <v>17.036139613574573</v>
      </c>
      <c r="J59" s="288">
        <v>2.1654416082730283</v>
      </c>
      <c r="K59" s="72" t="s">
        <v>68</v>
      </c>
      <c r="M59" s="2"/>
      <c r="N59" s="39">
        <v>3</v>
      </c>
      <c r="X59" s="2"/>
      <c r="Z59" s="39"/>
      <c r="AA59" s="39"/>
      <c r="AB59" s="240"/>
    </row>
    <row r="60" spans="2:28" ht="22.5" customHeight="1">
      <c r="B60" s="283" t="s">
        <v>117</v>
      </c>
      <c r="C60" s="284">
        <v>2502</v>
      </c>
      <c r="D60" s="285">
        <v>2.8318070713122888E-2</v>
      </c>
      <c r="E60" s="285">
        <v>0.36074797079967247</v>
      </c>
      <c r="F60" s="285">
        <v>0.21400329580909061</v>
      </c>
      <c r="G60" s="286">
        <v>11.456431192660546</v>
      </c>
      <c r="H60" s="287">
        <v>0.34720901209720756</v>
      </c>
      <c r="I60" s="287">
        <v>17.137925613353818</v>
      </c>
      <c r="J60" s="288">
        <v>2.152283652154944</v>
      </c>
      <c r="K60" s="72" t="s">
        <v>68</v>
      </c>
      <c r="M60" s="2"/>
      <c r="N60" s="39">
        <v>3</v>
      </c>
      <c r="X60" s="2"/>
      <c r="Z60" s="39"/>
      <c r="AA60" s="39"/>
      <c r="AB60" s="240"/>
    </row>
    <row r="61" spans="2:28" ht="25.5" customHeight="1">
      <c r="B61" s="52" t="s">
        <v>106</v>
      </c>
      <c r="C61" s="52"/>
      <c r="D61" s="65" cm="1">
        <f t="array" aca="1" ref="D61" ca="1">(INDIRECT(ADDRESS(ROW()-1,COLUMN()))/INDIRECT(ADDRESS(ROW()-2,COLUMN())))-1</f>
        <v>-1.6552837106680318E-2</v>
      </c>
      <c r="E61" s="65" cm="1">
        <f t="array" aca="1" ref="E61" ca="1">(INDIRECT(ADDRESS(ROW()-1,COLUMN()))/INDIRECT(ADDRESS(ROW()-2,COLUMN())))-1</f>
        <v>1.0006442656209869E-2</v>
      </c>
      <c r="F61" s="65" cm="1">
        <f t="array" aca="1" ref="F61" ca="1">(INDIRECT(ADDRESS(ROW()-1,COLUMN()))/INDIRECT(ADDRESS(ROW()-2,COLUMN())))-1</f>
        <v>-2.2003130578993169E-2</v>
      </c>
      <c r="G61" s="65" cm="1">
        <f t="array" aca="1" ref="G61" ca="1">(INDIRECT(ADDRESS(ROW()-1,COLUMN()))/INDIRECT(ADDRESS(ROW()-2,COLUMN())))-1</f>
        <v>1.002059303352687E-2</v>
      </c>
      <c r="H61" s="65" cm="1">
        <f t="array" aca="1" ref="H61" ca="1">(INDIRECT(ADDRESS(ROW()-1,COLUMN()))/INDIRECT(ADDRESS(ROW()-2,COLUMN())))-1</f>
        <v>-0.10817738562343238</v>
      </c>
      <c r="I61" s="65" cm="1">
        <f t="array" aca="1" ref="I61" ca="1">(INDIRECT(ADDRESS(ROW()-1,COLUMN()))/INDIRECT(ADDRESS(ROW()-2,COLUMN())))-1</f>
        <v>5.9747103562206583E-3</v>
      </c>
      <c r="J61" s="65" cm="1">
        <f t="array" aca="1" ref="J61" ca="1">(INDIRECT(ADDRESS(ROW()-1,COLUMN()))/INDIRECT(ADDRESS(ROW()-2,COLUMN())))-1</f>
        <v>-6.0763384557748212E-3</v>
      </c>
      <c r="K61" s="73" t="str" cm="1">
        <f t="array" aca="1" ref="K61" ca="1">_xlfn.IFS(N61=0,"등급유지",N61&gt;0,N61&amp;"등급 상승",N61&lt;0,N61&amp;"등급 하락")</f>
        <v>등급유지</v>
      </c>
      <c r="M61" s="296"/>
      <c r="N61" s="39" cm="1">
        <f t="array" aca="1" ref="N61" ca="1">(INDIRECT(ADDRESS(ROW()-1,COLUMN()))-INDIRECT(ADDRESS(ROW()-2,COLUMN())))</f>
        <v>0</v>
      </c>
      <c r="O61" s="39" t="s">
        <v>127</v>
      </c>
      <c r="X61" s="297"/>
      <c r="Z61" s="298"/>
      <c r="AA61" s="39"/>
      <c r="AB61" s="240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96"/>
      <c r="N62" s="2"/>
      <c r="O62" s="2"/>
      <c r="X62" s="297"/>
      <c r="Z62" s="298"/>
      <c r="AA62" s="39"/>
      <c r="AB62" s="240"/>
    </row>
    <row r="63" spans="2:28" ht="18" customHeight="1">
      <c r="B63" s="51" t="s">
        <v>134</v>
      </c>
      <c r="C63" s="51"/>
      <c r="D63" s="50"/>
      <c r="E63" s="50"/>
      <c r="F63" s="50"/>
      <c r="G63" s="50"/>
      <c r="H63" s="50"/>
      <c r="I63" s="50"/>
      <c r="J63" s="50"/>
      <c r="K63" s="50"/>
      <c r="M63" s="296"/>
      <c r="X63" s="297"/>
      <c r="Z63" s="298"/>
      <c r="AA63" s="39"/>
      <c r="AB63" s="240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296"/>
      <c r="X64" s="297"/>
      <c r="Z64" s="298"/>
      <c r="AA64" s="39"/>
      <c r="AB64" s="240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296"/>
      <c r="N65" s="297"/>
      <c r="P65" s="298"/>
      <c r="AA65" s="299"/>
    </row>
    <row r="66" spans="2:27" ht="25.5" customHeight="1">
      <c r="B66" s="47"/>
      <c r="C66" s="47"/>
      <c r="D66" s="48"/>
      <c r="M66" s="296"/>
      <c r="N66" s="297"/>
      <c r="P66" s="298"/>
      <c r="AA66" s="299"/>
    </row>
    <row r="67" spans="2:27" ht="25.5" customHeight="1">
      <c r="B67" s="47"/>
      <c r="C67" s="47"/>
      <c r="D67" s="48"/>
      <c r="M67" s="296"/>
      <c r="N67" s="297"/>
      <c r="P67" s="298"/>
      <c r="AA67" s="299"/>
    </row>
    <row r="68" spans="2:27" ht="25.5" customHeight="1">
      <c r="B68" s="47"/>
      <c r="C68" s="47"/>
      <c r="D68" s="48"/>
      <c r="M68" s="296"/>
      <c r="N68" s="297"/>
      <c r="P68" s="298"/>
      <c r="AA68" s="299"/>
    </row>
    <row r="69" spans="2:27" ht="25.5" customHeight="1">
      <c r="B69" s="47"/>
      <c r="C69" s="47"/>
      <c r="D69" s="48"/>
      <c r="M69" s="296"/>
      <c r="N69" s="297"/>
      <c r="P69" s="298"/>
      <c r="AA69" s="299"/>
    </row>
    <row r="70" spans="2:27" ht="25.5" customHeight="1">
      <c r="B70" s="47"/>
      <c r="C70" s="47"/>
      <c r="D70" s="48"/>
      <c r="M70" s="296"/>
      <c r="N70" s="297"/>
      <c r="P70" s="298"/>
      <c r="AA70" s="299"/>
    </row>
    <row r="71" spans="2:27" ht="25.5" customHeight="1">
      <c r="B71" s="47"/>
      <c r="C71" s="47"/>
      <c r="D71" s="48"/>
      <c r="M71" s="296"/>
      <c r="N71" s="297"/>
      <c r="P71" s="298"/>
      <c r="AA71" s="299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296"/>
      <c r="N72" s="297"/>
      <c r="P72" s="298"/>
      <c r="AA72" s="299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296"/>
      <c r="N73" s="297"/>
      <c r="P73" s="298"/>
      <c r="AA73" s="299"/>
    </row>
    <row r="74" spans="2:27" ht="25.5" customHeight="1" thickBot="1">
      <c r="B74" s="205" t="s">
        <v>90</v>
      </c>
      <c r="C74" s="206" t="s">
        <v>124</v>
      </c>
      <c r="D74" s="206" t="s">
        <v>119</v>
      </c>
      <c r="E74" s="206" t="s">
        <v>120</v>
      </c>
      <c r="F74" s="206" t="s">
        <v>121</v>
      </c>
      <c r="G74" s="206" t="s">
        <v>118</v>
      </c>
      <c r="H74" s="206" t="s">
        <v>122</v>
      </c>
      <c r="I74" s="206" t="s">
        <v>123</v>
      </c>
      <c r="J74" s="206" t="s">
        <v>162</v>
      </c>
      <c r="K74" s="207" t="s">
        <v>162</v>
      </c>
      <c r="M74" s="300">
        <v>1</v>
      </c>
      <c r="N74" s="301">
        <v>2</v>
      </c>
      <c r="O74" s="301">
        <v>3</v>
      </c>
      <c r="P74" s="300">
        <v>4</v>
      </c>
      <c r="Q74" s="301">
        <v>5</v>
      </c>
      <c r="R74" s="301">
        <v>6</v>
      </c>
      <c r="S74" s="300">
        <v>7</v>
      </c>
      <c r="T74" s="301"/>
      <c r="U74" s="302"/>
      <c r="AA74" s="299"/>
    </row>
    <row r="75" spans="2:27" ht="25.5" customHeight="1" thickTop="1">
      <c r="B75" s="210" t="s">
        <v>109</v>
      </c>
      <c r="C75" s="211" t="s">
        <v>67</v>
      </c>
      <c r="D75" s="212" t="s">
        <v>68</v>
      </c>
      <c r="E75" s="212" t="s">
        <v>68</v>
      </c>
      <c r="F75" s="212" t="s">
        <v>68</v>
      </c>
      <c r="G75" s="212" t="s">
        <v>66</v>
      </c>
      <c r="H75" s="212" t="s">
        <v>66</v>
      </c>
      <c r="I75" s="212" t="s">
        <v>66</v>
      </c>
      <c r="J75" s="212" t="s">
        <v>162</v>
      </c>
      <c r="K75" s="212" t="s">
        <v>162</v>
      </c>
      <c r="M75" s="300" t="s">
        <v>124</v>
      </c>
      <c r="N75" s="300" t="s">
        <v>119</v>
      </c>
      <c r="O75" s="300" t="s">
        <v>120</v>
      </c>
      <c r="P75" s="300" t="s">
        <v>121</v>
      </c>
      <c r="Q75" s="300" t="s">
        <v>118</v>
      </c>
      <c r="R75" s="300" t="s">
        <v>122</v>
      </c>
      <c r="S75" s="300" t="s">
        <v>123</v>
      </c>
      <c r="T75" s="300"/>
      <c r="U75" s="296"/>
      <c r="AA75" s="299"/>
    </row>
    <row r="76" spans="2:27" ht="25.5" customHeight="1">
      <c r="B76" s="208" t="s">
        <v>93</v>
      </c>
      <c r="C76" s="198" t="s">
        <v>816</v>
      </c>
      <c r="D76" s="198" t="s">
        <v>637</v>
      </c>
      <c r="E76" s="198" t="s">
        <v>523</v>
      </c>
      <c r="F76" s="198" t="s">
        <v>638</v>
      </c>
      <c r="G76" s="198" t="s">
        <v>523</v>
      </c>
      <c r="H76" s="198" t="s">
        <v>523</v>
      </c>
      <c r="I76" s="198" t="s">
        <v>523</v>
      </c>
      <c r="J76" s="198" t="s">
        <v>162</v>
      </c>
      <c r="K76" s="209" t="s">
        <v>162</v>
      </c>
      <c r="M76" s="296"/>
      <c r="N76" s="297"/>
      <c r="P76" s="298"/>
      <c r="AA76" s="299"/>
    </row>
    <row r="77" spans="2:27" ht="25.5" customHeight="1">
      <c r="B77" s="172" t="s">
        <v>94</v>
      </c>
      <c r="C77" s="174" t="s">
        <v>523</v>
      </c>
      <c r="D77" s="174" t="s">
        <v>523</v>
      </c>
      <c r="E77" s="174" t="s">
        <v>523</v>
      </c>
      <c r="F77" s="174" t="s">
        <v>523</v>
      </c>
      <c r="G77" s="174" t="s">
        <v>523</v>
      </c>
      <c r="H77" s="174" t="s">
        <v>639</v>
      </c>
      <c r="I77" s="174" t="s">
        <v>637</v>
      </c>
      <c r="J77" s="174" t="s">
        <v>162</v>
      </c>
      <c r="K77" s="175" t="s">
        <v>162</v>
      </c>
      <c r="M77" s="303">
        <v>0.2</v>
      </c>
      <c r="N77" s="303">
        <v>6.6666666666666666E-2</v>
      </c>
      <c r="O77" s="303">
        <v>0</v>
      </c>
      <c r="P77" s="303">
        <v>8.3333333333333329E-2</v>
      </c>
      <c r="Q77" s="303">
        <v>0</v>
      </c>
      <c r="R77" s="303">
        <v>0</v>
      </c>
      <c r="S77" s="303">
        <v>0</v>
      </c>
      <c r="T77" s="303"/>
      <c r="AA77" s="299"/>
    </row>
    <row r="78" spans="2:27" ht="25.5" customHeight="1">
      <c r="B78" s="171" t="s">
        <v>95</v>
      </c>
      <c r="C78" s="174" t="s">
        <v>817</v>
      </c>
      <c r="D78" s="174" t="s">
        <v>637</v>
      </c>
      <c r="E78" s="174" t="s">
        <v>834</v>
      </c>
      <c r="F78" s="174" t="s">
        <v>638</v>
      </c>
      <c r="G78" s="174" t="s">
        <v>878</v>
      </c>
      <c r="H78" s="174" t="s">
        <v>879</v>
      </c>
      <c r="I78" s="174" t="s">
        <v>523</v>
      </c>
      <c r="J78" s="174" t="s">
        <v>162</v>
      </c>
      <c r="K78" s="175" t="s">
        <v>162</v>
      </c>
      <c r="M78" s="303">
        <v>0</v>
      </c>
      <c r="N78" s="303">
        <v>0</v>
      </c>
      <c r="O78" s="303">
        <v>0</v>
      </c>
      <c r="P78" s="303">
        <v>0</v>
      </c>
      <c r="Q78" s="303">
        <v>0</v>
      </c>
      <c r="R78" s="303">
        <v>5.2631578947368418E-2</v>
      </c>
      <c r="S78" s="303">
        <v>6.6666666666666666E-2</v>
      </c>
      <c r="T78" s="303"/>
      <c r="AA78" s="299"/>
    </row>
    <row r="79" spans="2:27" ht="25.5" customHeight="1">
      <c r="B79" s="171" t="s">
        <v>98</v>
      </c>
      <c r="C79" s="174" t="s">
        <v>880</v>
      </c>
      <c r="D79" s="174" t="s">
        <v>833</v>
      </c>
      <c r="E79" s="174" t="s">
        <v>881</v>
      </c>
      <c r="F79" s="174" t="s">
        <v>641</v>
      </c>
      <c r="G79" s="174" t="s">
        <v>882</v>
      </c>
      <c r="H79" s="174" t="s">
        <v>883</v>
      </c>
      <c r="I79" s="174" t="s">
        <v>818</v>
      </c>
      <c r="J79" s="174" t="s">
        <v>162</v>
      </c>
      <c r="K79" s="175" t="s">
        <v>162</v>
      </c>
      <c r="M79" s="303">
        <v>0.1</v>
      </c>
      <c r="N79" s="303">
        <v>6.6666666666666666E-2</v>
      </c>
      <c r="O79" s="303">
        <v>0.2</v>
      </c>
      <c r="P79" s="303">
        <v>8.3333333333333329E-2</v>
      </c>
      <c r="Q79" s="303">
        <v>0.15384615384615385</v>
      </c>
      <c r="R79" s="303">
        <v>0.10526315789473684</v>
      </c>
      <c r="S79" s="303">
        <v>0</v>
      </c>
      <c r="T79" s="303"/>
      <c r="AA79" s="299"/>
    </row>
    <row r="80" spans="2:27" ht="25.5" customHeight="1">
      <c r="B80" s="176" t="s">
        <v>96</v>
      </c>
      <c r="C80" s="174" t="s">
        <v>880</v>
      </c>
      <c r="D80" s="174" t="s">
        <v>833</v>
      </c>
      <c r="E80" s="174" t="s">
        <v>884</v>
      </c>
      <c r="F80" s="174" t="s">
        <v>832</v>
      </c>
      <c r="G80" s="174" t="s">
        <v>882</v>
      </c>
      <c r="H80" s="174" t="s">
        <v>883</v>
      </c>
      <c r="I80" s="174" t="s">
        <v>640</v>
      </c>
      <c r="J80" s="174" t="s">
        <v>162</v>
      </c>
      <c r="K80" s="175" t="s">
        <v>162</v>
      </c>
      <c r="M80" s="303">
        <v>0.3</v>
      </c>
      <c r="N80" s="303">
        <v>0.4</v>
      </c>
      <c r="O80" s="303">
        <v>0.45</v>
      </c>
      <c r="P80" s="303">
        <v>0.25</v>
      </c>
      <c r="Q80" s="303">
        <v>0.30769230769230771</v>
      </c>
      <c r="R80" s="303">
        <v>0.31578947368421051</v>
      </c>
      <c r="S80" s="303">
        <v>0.33333333333333331</v>
      </c>
      <c r="T80" s="303"/>
      <c r="AA80" s="299"/>
    </row>
    <row r="81" spans="2:27" ht="25.5" customHeight="1">
      <c r="B81" s="177" t="s">
        <v>97</v>
      </c>
      <c r="C81" s="178" t="s">
        <v>817</v>
      </c>
      <c r="D81" s="178" t="s">
        <v>637</v>
      </c>
      <c r="E81" s="178" t="s">
        <v>639</v>
      </c>
      <c r="F81" s="178" t="s">
        <v>641</v>
      </c>
      <c r="G81" s="178" t="s">
        <v>885</v>
      </c>
      <c r="H81" s="178" t="s">
        <v>886</v>
      </c>
      <c r="I81" s="178" t="s">
        <v>642</v>
      </c>
      <c r="J81" s="178" t="s">
        <v>162</v>
      </c>
      <c r="K81" s="179" t="s">
        <v>162</v>
      </c>
      <c r="M81" s="303">
        <v>0.3</v>
      </c>
      <c r="N81" s="303">
        <v>0.4</v>
      </c>
      <c r="O81" s="303">
        <v>0.3</v>
      </c>
      <c r="P81" s="303">
        <v>0.33333333333333331</v>
      </c>
      <c r="Q81" s="303">
        <v>0.30769230769230771</v>
      </c>
      <c r="R81" s="303">
        <v>0.31578947368421051</v>
      </c>
      <c r="S81" s="303">
        <v>0.46666666666666667</v>
      </c>
      <c r="T81" s="303"/>
      <c r="AA81" s="299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03">
        <v>0.1</v>
      </c>
      <c r="N82" s="303">
        <v>6.6666666666666666E-2</v>
      </c>
      <c r="O82" s="303">
        <v>0.05</v>
      </c>
      <c r="P82" s="303">
        <v>0.25</v>
      </c>
      <c r="Q82" s="303">
        <v>0.23076923076923078</v>
      </c>
      <c r="R82" s="303">
        <v>0.21052631578947367</v>
      </c>
      <c r="S82" s="303">
        <v>0.13333333333333333</v>
      </c>
      <c r="T82" s="303"/>
      <c r="AA82" s="299"/>
    </row>
    <row r="83" spans="2:27" ht="17.25" customHeight="1">
      <c r="B83" s="51" t="s">
        <v>135</v>
      </c>
      <c r="C83" s="51"/>
      <c r="D83" s="50"/>
      <c r="E83" s="50"/>
      <c r="F83" s="50"/>
      <c r="G83" s="50"/>
      <c r="H83" s="50"/>
      <c r="I83" s="50"/>
      <c r="J83" s="50"/>
      <c r="K83" s="50"/>
      <c r="M83" s="296"/>
      <c r="N83" s="297"/>
      <c r="P83" s="298"/>
      <c r="AA83" s="299"/>
    </row>
    <row r="84" spans="2:27" ht="30.75" customHeight="1">
      <c r="B84" s="55" t="s">
        <v>73</v>
      </c>
      <c r="C84" s="55" t="s">
        <v>100</v>
      </c>
      <c r="D84" s="55" t="s">
        <v>101</v>
      </c>
      <c r="E84" s="55" t="s">
        <v>102</v>
      </c>
      <c r="F84" s="55" t="s">
        <v>103</v>
      </c>
      <c r="G84" s="55" t="s">
        <v>104</v>
      </c>
      <c r="H84" s="55" t="s">
        <v>6</v>
      </c>
      <c r="I84" s="55" t="s">
        <v>7</v>
      </c>
      <c r="J84" s="55" t="s">
        <v>105</v>
      </c>
      <c r="K84" s="55" t="s">
        <v>108</v>
      </c>
      <c r="M84" s="296"/>
      <c r="N84" s="297"/>
      <c r="P84" s="298"/>
      <c r="AA84" s="299"/>
    </row>
    <row r="85" spans="2:27" ht="20.25" customHeight="1">
      <c r="B85" s="84" t="s">
        <v>124</v>
      </c>
      <c r="C85" s="64">
        <v>2401</v>
      </c>
      <c r="D85" s="85">
        <v>5.7076802784118495E-2</v>
      </c>
      <c r="E85" s="85">
        <v>0.35386754028845513</v>
      </c>
      <c r="F85" s="85">
        <v>0.2098952024767741</v>
      </c>
      <c r="G85" s="86">
        <v>12.803111111111111</v>
      </c>
      <c r="H85" s="87">
        <v>1.6586161806729536</v>
      </c>
      <c r="I85" s="87">
        <v>17.581331515133307</v>
      </c>
      <c r="J85" s="88">
        <v>2.495623144375382</v>
      </c>
      <c r="K85" s="72"/>
      <c r="M85" s="296"/>
      <c r="N85" s="297"/>
      <c r="P85" s="298"/>
      <c r="AA85" s="299"/>
    </row>
    <row r="86" spans="2:27" ht="20.25" customHeight="1">
      <c r="B86" s="84" t="s">
        <v>124</v>
      </c>
      <c r="C86" s="64">
        <v>2402</v>
      </c>
      <c r="D86" s="85">
        <v>2.8222059748370377E-2</v>
      </c>
      <c r="E86" s="85">
        <v>0.32658260641902409</v>
      </c>
      <c r="F86" s="85">
        <v>0.20515335704110879</v>
      </c>
      <c r="G86" s="86">
        <v>9.5524444444444452</v>
      </c>
      <c r="H86" s="87">
        <v>0.21424764519738959</v>
      </c>
      <c r="I86" s="87">
        <v>5.580926422099834</v>
      </c>
      <c r="J86" s="88">
        <v>2.8803846088947758</v>
      </c>
      <c r="K86" s="72"/>
      <c r="M86" s="296"/>
      <c r="N86" s="297"/>
      <c r="P86" s="298"/>
      <c r="AA86" s="299"/>
    </row>
    <row r="87" spans="2:27" ht="20.25" customHeight="1">
      <c r="B87" s="84" t="s">
        <v>124</v>
      </c>
      <c r="C87" s="64">
        <v>2403</v>
      </c>
      <c r="D87" s="85">
        <v>1.4660307039491132E-2</v>
      </c>
      <c r="E87" s="85">
        <v>0.32975769899072682</v>
      </c>
      <c r="F87" s="85">
        <v>0.21048292014437206</v>
      </c>
      <c r="G87" s="86">
        <v>9.9002222222222223</v>
      </c>
      <c r="H87" s="87">
        <v>0.21401564413314519</v>
      </c>
      <c r="I87" s="87">
        <v>7.0962310496476428</v>
      </c>
      <c r="J87" s="88">
        <v>2.8411349344885233</v>
      </c>
      <c r="K87" s="72"/>
      <c r="M87" s="296"/>
      <c r="N87" s="297"/>
      <c r="P87" s="298"/>
      <c r="AA87" s="299"/>
    </row>
    <row r="88" spans="2:27" ht="20.25" customHeight="1">
      <c r="B88" s="84" t="s">
        <v>124</v>
      </c>
      <c r="C88" s="64">
        <v>2404</v>
      </c>
      <c r="D88" s="85">
        <v>1.4040134945448989E-2</v>
      </c>
      <c r="E88" s="85">
        <v>0.33344158311827188</v>
      </c>
      <c r="F88" s="85">
        <v>0.21860239052027844</v>
      </c>
      <c r="G88" s="86">
        <v>10.786777777777779</v>
      </c>
      <c r="H88" s="87">
        <v>0.37890661763080485</v>
      </c>
      <c r="I88" s="87">
        <v>8.1975896445104421</v>
      </c>
      <c r="J88" s="88">
        <v>2.7139768819779628</v>
      </c>
      <c r="K88" s="72"/>
      <c r="M88" s="296"/>
      <c r="N88" s="297"/>
      <c r="P88" s="298"/>
      <c r="AA88" s="299"/>
    </row>
    <row r="89" spans="2:27" ht="20.25" customHeight="1">
      <c r="B89" s="84" t="s">
        <v>124</v>
      </c>
      <c r="C89" s="64">
        <v>2405</v>
      </c>
      <c r="D89" s="85">
        <v>1.5088971751659266E-2</v>
      </c>
      <c r="E89" s="85">
        <v>0.33077674214377806</v>
      </c>
      <c r="F89" s="85">
        <v>0.2155097205279751</v>
      </c>
      <c r="G89" s="86">
        <v>10.949111111111112</v>
      </c>
      <c r="H89" s="87">
        <v>5.8904186005282397E-2</v>
      </c>
      <c r="I89" s="87">
        <v>7.7180403717191641</v>
      </c>
      <c r="J89" s="88">
        <v>2.6879746886360922</v>
      </c>
      <c r="K89" s="72"/>
      <c r="M89" s="296"/>
      <c r="N89" s="297"/>
      <c r="P89" s="298"/>
      <c r="AA89" s="299"/>
    </row>
    <row r="90" spans="2:27" ht="20.25" customHeight="1">
      <c r="B90" s="84" t="s">
        <v>124</v>
      </c>
      <c r="C90" s="64">
        <v>2406</v>
      </c>
      <c r="D90" s="85">
        <v>1.5478869503185491E-2</v>
      </c>
      <c r="E90" s="85">
        <v>0.33321567174147876</v>
      </c>
      <c r="F90" s="85">
        <v>0.20653110062636629</v>
      </c>
      <c r="G90" s="86">
        <v>12.230222222222221</v>
      </c>
      <c r="H90" s="87">
        <v>2.1265245339186056E-2</v>
      </c>
      <c r="I90" s="87">
        <v>7.6509314838200115</v>
      </c>
      <c r="J90" s="88">
        <v>2.5102861488357684</v>
      </c>
      <c r="K90" s="72"/>
      <c r="M90" s="296"/>
      <c r="N90" s="297"/>
      <c r="P90" s="298"/>
      <c r="AA90" s="299"/>
    </row>
    <row r="91" spans="2:27" ht="20.25" customHeight="1">
      <c r="B91" s="84" t="s">
        <v>124</v>
      </c>
      <c r="C91" s="64">
        <v>2407</v>
      </c>
      <c r="D91" s="85">
        <v>1.8716138082877601E-2</v>
      </c>
      <c r="E91" s="85">
        <v>0.33789703294441986</v>
      </c>
      <c r="F91" s="85">
        <v>0.20678049704714047</v>
      </c>
      <c r="G91" s="86">
        <v>13.207875</v>
      </c>
      <c r="H91" s="87">
        <v>1.9454064794713333E-2</v>
      </c>
      <c r="I91" s="87">
        <v>7.3666058689314484</v>
      </c>
      <c r="J91" s="88">
        <v>2.4308638990480684</v>
      </c>
      <c r="K91" s="72"/>
      <c r="M91" s="296"/>
      <c r="N91" s="297"/>
      <c r="P91" s="298"/>
      <c r="AA91" s="299"/>
    </row>
    <row r="92" spans="2:27" ht="20.25" customHeight="1">
      <c r="B92" s="84" t="s">
        <v>124</v>
      </c>
      <c r="C92" s="64">
        <v>2408</v>
      </c>
      <c r="D92" s="85">
        <v>2.263704745650871E-2</v>
      </c>
      <c r="E92" s="85">
        <v>0.34158525954563501</v>
      </c>
      <c r="F92" s="85">
        <v>0.1977393024773518</v>
      </c>
      <c r="G92" s="86">
        <v>14.061499999999999</v>
      </c>
      <c r="H92" s="87">
        <v>1.4620281144351335E-2</v>
      </c>
      <c r="I92" s="87">
        <v>8.0813604025402004</v>
      </c>
      <c r="J92" s="88">
        <v>2.3532049528744112</v>
      </c>
      <c r="K92" s="72"/>
      <c r="M92" s="296"/>
      <c r="N92" s="297"/>
      <c r="P92" s="298"/>
      <c r="AA92" s="299"/>
    </row>
    <row r="93" spans="2:27" ht="20.25" customHeight="1">
      <c r="B93" s="84" t="s">
        <v>124</v>
      </c>
      <c r="C93" s="64">
        <v>2409</v>
      </c>
      <c r="D93" s="85">
        <v>1.8823668417341417E-2</v>
      </c>
      <c r="E93" s="85">
        <v>0.34121152767132668</v>
      </c>
      <c r="F93" s="85">
        <v>0.20470319664700118</v>
      </c>
      <c r="G93" s="86">
        <v>13.645444444444443</v>
      </c>
      <c r="H93" s="87">
        <v>2.8234923675448435E-2</v>
      </c>
      <c r="I93" s="87">
        <v>8.383890003363156</v>
      </c>
      <c r="J93" s="88">
        <v>2.3397453773844172</v>
      </c>
      <c r="K93" s="72"/>
      <c r="M93" s="296"/>
      <c r="N93" s="297"/>
      <c r="P93" s="298"/>
      <c r="AA93" s="299"/>
    </row>
    <row r="94" spans="2:27" ht="20.25" customHeight="1">
      <c r="B94" s="84" t="s">
        <v>124</v>
      </c>
      <c r="C94" s="64">
        <v>2410</v>
      </c>
      <c r="D94" s="85">
        <v>1.6501903068600322E-2</v>
      </c>
      <c r="E94" s="85">
        <v>0.3402771513190942</v>
      </c>
      <c r="F94" s="85">
        <v>0.21998261313538051</v>
      </c>
      <c r="G94" s="86">
        <v>12.263333333333334</v>
      </c>
      <c r="H94" s="87">
        <v>4.6319094358479876E-2</v>
      </c>
      <c r="I94" s="87">
        <v>8.868452316278951</v>
      </c>
      <c r="J94" s="88">
        <v>2.5060759983596355</v>
      </c>
      <c r="K94" s="72"/>
      <c r="M94" s="296"/>
      <c r="N94" s="297"/>
      <c r="P94" s="298"/>
      <c r="AA94" s="299"/>
    </row>
    <row r="95" spans="2:27" ht="20.25" customHeight="1">
      <c r="B95" s="84" t="s">
        <v>124</v>
      </c>
      <c r="C95" s="64">
        <v>2411</v>
      </c>
      <c r="D95" s="85">
        <v>1.652963603741717E-2</v>
      </c>
      <c r="E95" s="85">
        <v>0.34487894889822118</v>
      </c>
      <c r="F95" s="85">
        <v>0.22412338157494169</v>
      </c>
      <c r="G95" s="86">
        <v>12.309777777777777</v>
      </c>
      <c r="H95" s="87">
        <v>4.7239562763456221E-2</v>
      </c>
      <c r="I95" s="87">
        <v>9.6368708037450688</v>
      </c>
      <c r="J95" s="88">
        <v>2.5189938350465613</v>
      </c>
      <c r="K95" s="72"/>
      <c r="M95" s="296"/>
      <c r="N95" s="297"/>
      <c r="P95" s="298"/>
      <c r="AA95" s="299"/>
    </row>
    <row r="96" spans="2:27" ht="20.25" customHeight="1">
      <c r="B96" s="84" t="s">
        <v>124</v>
      </c>
      <c r="C96" s="64">
        <v>2412</v>
      </c>
      <c r="D96" s="85">
        <v>1.9393976309069562E-2</v>
      </c>
      <c r="E96" s="85">
        <v>0.35015231732952951</v>
      </c>
      <c r="F96" s="85">
        <v>0.21009936200725551</v>
      </c>
      <c r="G96" s="86">
        <v>12.115200000000002</v>
      </c>
      <c r="H96" s="87">
        <v>0.12481413150908183</v>
      </c>
      <c r="I96" s="87">
        <v>10.201563536002933</v>
      </c>
      <c r="J96" s="88">
        <v>2.5322622929587184</v>
      </c>
      <c r="K96" s="72"/>
      <c r="M96" s="296"/>
      <c r="N96" s="297"/>
      <c r="P96" s="298"/>
      <c r="AA96" s="299"/>
    </row>
    <row r="97" spans="2:27" ht="20.25" customHeight="1">
      <c r="B97" s="84" t="s">
        <v>124</v>
      </c>
      <c r="C97" s="64">
        <v>2501</v>
      </c>
      <c r="D97" s="85">
        <v>2.1616811868875953E-2</v>
      </c>
      <c r="E97" s="85">
        <v>0.34992341947826017</v>
      </c>
      <c r="F97" s="85">
        <v>0.20694218004506498</v>
      </c>
      <c r="G97" s="86">
        <v>12.0212</v>
      </c>
      <c r="H97" s="87">
        <v>0.13804325677479876</v>
      </c>
      <c r="I97" s="87">
        <v>8.5464114083242073</v>
      </c>
      <c r="J97" s="88">
        <v>2.5646271984887195</v>
      </c>
      <c r="K97" s="72"/>
      <c r="M97" s="296"/>
      <c r="N97" s="297"/>
      <c r="P97" s="298"/>
      <c r="AA97" s="299"/>
    </row>
    <row r="98" spans="2:27" ht="20.25" customHeight="1">
      <c r="B98" s="84" t="s">
        <v>124</v>
      </c>
      <c r="C98" s="64">
        <v>2502</v>
      </c>
      <c r="D98" s="85">
        <v>2.1617788609173513E-2</v>
      </c>
      <c r="E98" s="85">
        <v>0.34934430702046021</v>
      </c>
      <c r="F98" s="85">
        <v>0.20727947340702002</v>
      </c>
      <c r="G98" s="86">
        <v>12.146600000000001</v>
      </c>
      <c r="H98" s="87">
        <v>7.9576219495616746E-2</v>
      </c>
      <c r="I98" s="87">
        <v>7.7984695105704409</v>
      </c>
      <c r="J98" s="88">
        <v>2.534120911114341</v>
      </c>
      <c r="K98" s="72" t="s">
        <v>67</v>
      </c>
      <c r="M98" s="296"/>
      <c r="N98" s="297"/>
      <c r="P98" s="298"/>
      <c r="AA98" s="299"/>
    </row>
    <row r="99" spans="2:27" ht="20.25" customHeight="1">
      <c r="B99" s="84" t="s">
        <v>119</v>
      </c>
      <c r="C99" s="64">
        <v>2401</v>
      </c>
      <c r="D99" s="85">
        <v>5.391382013901138E-2</v>
      </c>
      <c r="E99" s="85">
        <v>0.39722123274603632</v>
      </c>
      <c r="F99" s="85">
        <v>0.19919336394879683</v>
      </c>
      <c r="G99" s="86">
        <v>13.292538461538459</v>
      </c>
      <c r="H99" s="87">
        <v>1.8693445739555703</v>
      </c>
      <c r="I99" s="87">
        <v>35.323401326258377</v>
      </c>
      <c r="J99" s="88">
        <v>1.6412919036698683</v>
      </c>
      <c r="K99" s="72"/>
      <c r="M99" s="296"/>
      <c r="N99" s="297"/>
      <c r="P99" s="298"/>
      <c r="AA99" s="299"/>
    </row>
    <row r="100" spans="2:27" ht="20.25" customHeight="1">
      <c r="B100" s="84" t="s">
        <v>119</v>
      </c>
      <c r="C100" s="64">
        <v>2402</v>
      </c>
      <c r="D100" s="85">
        <v>3.2778862752080175E-2</v>
      </c>
      <c r="E100" s="85">
        <v>0.36690506449814364</v>
      </c>
      <c r="F100" s="85">
        <v>0.19210840449986324</v>
      </c>
      <c r="G100" s="86">
        <v>11.176142857142858</v>
      </c>
      <c r="H100" s="87">
        <v>0.33171395026827011</v>
      </c>
      <c r="I100" s="87">
        <v>10.751341144101731</v>
      </c>
      <c r="J100" s="88">
        <v>1.7563176791151622</v>
      </c>
      <c r="K100" s="72"/>
      <c r="M100" s="296"/>
      <c r="N100" s="297"/>
      <c r="P100" s="298"/>
      <c r="AA100" s="299"/>
    </row>
    <row r="101" spans="2:27" ht="20.25" customHeight="1">
      <c r="B101" s="84" t="s">
        <v>119</v>
      </c>
      <c r="C101" s="64">
        <v>2403</v>
      </c>
      <c r="D101" s="85">
        <v>1.9205054260670741E-2</v>
      </c>
      <c r="E101" s="85">
        <v>0.35998564314039327</v>
      </c>
      <c r="F101" s="85">
        <v>0.19351298827432103</v>
      </c>
      <c r="G101" s="86">
        <v>10.698857142857142</v>
      </c>
      <c r="H101" s="87">
        <v>0.10254284011508306</v>
      </c>
      <c r="I101" s="87">
        <v>10.654976622042033</v>
      </c>
      <c r="J101" s="88">
        <v>1.8458660837383269</v>
      </c>
      <c r="K101" s="72"/>
      <c r="M101" s="296"/>
      <c r="N101" s="297"/>
      <c r="P101" s="298"/>
      <c r="AA101" s="299"/>
    </row>
    <row r="102" spans="2:27" ht="20.25" customHeight="1">
      <c r="B102" s="84" t="s">
        <v>119</v>
      </c>
      <c r="C102" s="64">
        <v>2404</v>
      </c>
      <c r="D102" s="85">
        <v>1.7519168967458344E-2</v>
      </c>
      <c r="E102" s="85">
        <v>0.3612260796673139</v>
      </c>
      <c r="F102" s="85">
        <v>0.20385647525630876</v>
      </c>
      <c r="G102" s="86">
        <v>11.04352380952381</v>
      </c>
      <c r="H102" s="87">
        <v>9.1609576534933818E-2</v>
      </c>
      <c r="I102" s="87">
        <v>11.57099420541241</v>
      </c>
      <c r="J102" s="88">
        <v>1.8281192261419152</v>
      </c>
      <c r="K102" s="72"/>
      <c r="M102" s="296"/>
      <c r="N102" s="297"/>
      <c r="P102" s="298"/>
      <c r="AA102" s="299"/>
    </row>
    <row r="103" spans="2:27" ht="20.25" customHeight="1">
      <c r="B103" s="84" t="s">
        <v>119</v>
      </c>
      <c r="C103" s="64">
        <v>2405</v>
      </c>
      <c r="D103" s="85">
        <v>1.8086991008133626E-2</v>
      </c>
      <c r="E103" s="85">
        <v>0.36092961256048223</v>
      </c>
      <c r="F103" s="85">
        <v>0.2026149166703797</v>
      </c>
      <c r="G103" s="86">
        <v>11.313428571428572</v>
      </c>
      <c r="H103" s="87">
        <v>7.4239848907059522E-2</v>
      </c>
      <c r="I103" s="87">
        <v>11.589798347926276</v>
      </c>
      <c r="J103" s="88">
        <v>1.8374754460481484</v>
      </c>
      <c r="K103" s="72"/>
      <c r="M103" s="296"/>
      <c r="N103" s="297"/>
      <c r="P103" s="298"/>
      <c r="AA103" s="299"/>
    </row>
    <row r="104" spans="2:27" ht="20.25" customHeight="1">
      <c r="B104" s="84" t="s">
        <v>119</v>
      </c>
      <c r="C104" s="64">
        <v>2406</v>
      </c>
      <c r="D104" s="85">
        <v>2.1658038943923045E-2</v>
      </c>
      <c r="E104" s="85">
        <v>0.35204971973066923</v>
      </c>
      <c r="F104" s="85">
        <v>0.20178319328256875</v>
      </c>
      <c r="G104" s="86">
        <v>12.223176470588234</v>
      </c>
      <c r="H104" s="87">
        <v>8.2604390595599098E-2</v>
      </c>
      <c r="I104" s="87">
        <v>11.497828154817219</v>
      </c>
      <c r="J104" s="88">
        <v>1.8115865028489069</v>
      </c>
      <c r="K104" s="72"/>
      <c r="M104" s="296"/>
      <c r="N104" s="297"/>
      <c r="P104" s="298"/>
      <c r="AA104" s="299"/>
    </row>
    <row r="105" spans="2:27" ht="20.25" customHeight="1">
      <c r="B105" s="84" t="s">
        <v>119</v>
      </c>
      <c r="C105" s="64">
        <v>2407</v>
      </c>
      <c r="D105" s="85">
        <v>2.5022208392500744E-2</v>
      </c>
      <c r="E105" s="85">
        <v>0.34891704090106945</v>
      </c>
      <c r="F105" s="85">
        <v>0.18914492590892382</v>
      </c>
      <c r="G105" s="86">
        <v>12.931941176470589</v>
      </c>
      <c r="H105" s="87">
        <v>0.10054729244800695</v>
      </c>
      <c r="I105" s="87">
        <v>10.83783796482844</v>
      </c>
      <c r="J105" s="88">
        <v>1.7701541702641441</v>
      </c>
      <c r="K105" s="72"/>
      <c r="M105" s="296"/>
      <c r="N105" s="297"/>
      <c r="P105" s="298"/>
      <c r="AA105" s="299"/>
    </row>
    <row r="106" spans="2:27" ht="20.25" customHeight="1">
      <c r="B106" s="84" t="s">
        <v>119</v>
      </c>
      <c r="C106" s="64">
        <v>2408</v>
      </c>
      <c r="D106" s="85">
        <v>3.145463242919859E-2</v>
      </c>
      <c r="E106" s="85">
        <v>0.34315028193265273</v>
      </c>
      <c r="F106" s="85">
        <v>0.17530300989390848</v>
      </c>
      <c r="G106" s="86">
        <v>13.740882352941176</v>
      </c>
      <c r="H106" s="87">
        <v>7.5834034561171659E-2</v>
      </c>
      <c r="I106" s="87">
        <v>12.000735969305415</v>
      </c>
      <c r="J106" s="88">
        <v>1.7732771751783125</v>
      </c>
      <c r="K106" s="72"/>
      <c r="M106" s="296"/>
      <c r="N106" s="297"/>
      <c r="P106" s="298"/>
      <c r="AA106" s="299"/>
    </row>
    <row r="107" spans="2:27" ht="20.25" customHeight="1">
      <c r="B107" s="84" t="s">
        <v>119</v>
      </c>
      <c r="C107" s="64">
        <v>2409</v>
      </c>
      <c r="D107" s="85">
        <v>3.014802563404459E-2</v>
      </c>
      <c r="E107" s="85">
        <v>0.34939075630935862</v>
      </c>
      <c r="F107" s="85">
        <v>0.18827681183579972</v>
      </c>
      <c r="G107" s="86">
        <v>13.161437499999996</v>
      </c>
      <c r="H107" s="87">
        <v>6.4174858765651585E-2</v>
      </c>
      <c r="I107" s="87">
        <v>14.017622721811611</v>
      </c>
      <c r="J107" s="88">
        <v>1.7828555964711514</v>
      </c>
      <c r="K107" s="72"/>
      <c r="M107" s="296"/>
      <c r="N107" s="297"/>
      <c r="P107" s="298"/>
      <c r="AA107" s="299"/>
    </row>
    <row r="108" spans="2:27" ht="20.25" customHeight="1">
      <c r="B108" s="84" t="s">
        <v>119</v>
      </c>
      <c r="C108" s="64">
        <v>2410</v>
      </c>
      <c r="D108" s="85">
        <v>2.3341741343861088E-2</v>
      </c>
      <c r="E108" s="85">
        <v>0.36433723251407929</v>
      </c>
      <c r="F108" s="85">
        <v>0.22097962180604983</v>
      </c>
      <c r="G108" s="86">
        <v>12.550882352941175</v>
      </c>
      <c r="H108" s="87">
        <v>7.3838316533639564E-2</v>
      </c>
      <c r="I108" s="87">
        <v>15.443283903010716</v>
      </c>
      <c r="J108" s="88">
        <v>1.774676576588293</v>
      </c>
      <c r="K108" s="72"/>
      <c r="M108" s="296"/>
      <c r="N108" s="297"/>
      <c r="P108" s="298"/>
      <c r="AA108" s="299"/>
    </row>
    <row r="109" spans="2:27" ht="20.25" customHeight="1">
      <c r="B109" s="84" t="s">
        <v>119</v>
      </c>
      <c r="C109" s="64">
        <v>2411</v>
      </c>
      <c r="D109" s="85">
        <v>2.2151760569994506E-2</v>
      </c>
      <c r="E109" s="85">
        <v>0.37190810377972872</v>
      </c>
      <c r="F109" s="85">
        <v>0.22092525165988436</v>
      </c>
      <c r="G109" s="86">
        <v>12.487733333333331</v>
      </c>
      <c r="H109" s="87">
        <v>8.5671449989291076E-2</v>
      </c>
      <c r="I109" s="87">
        <v>14.712286713785966</v>
      </c>
      <c r="J109" s="88">
        <v>1.7969834617096074</v>
      </c>
      <c r="K109" s="72"/>
      <c r="M109" s="296"/>
      <c r="N109" s="297"/>
      <c r="P109" s="298"/>
      <c r="AA109" s="299"/>
    </row>
    <row r="110" spans="2:27" ht="20.25" customHeight="1">
      <c r="B110" s="84" t="s">
        <v>119</v>
      </c>
      <c r="C110" s="64">
        <v>2412</v>
      </c>
      <c r="D110" s="85">
        <v>2.9284821749566241E-2</v>
      </c>
      <c r="E110" s="85">
        <v>0.37730862762099449</v>
      </c>
      <c r="F110" s="85">
        <v>0.2183512956142121</v>
      </c>
      <c r="G110" s="86">
        <v>12.643312500000002</v>
      </c>
      <c r="H110" s="87">
        <v>8.441988638682825E-2</v>
      </c>
      <c r="I110" s="87">
        <v>14.458016331723112</v>
      </c>
      <c r="J110" s="88">
        <v>1.7897901359023185</v>
      </c>
      <c r="K110" s="72"/>
      <c r="M110" s="296"/>
      <c r="N110" s="297"/>
      <c r="P110" s="298"/>
      <c r="AA110" s="299"/>
    </row>
    <row r="111" spans="2:27" ht="20.25" customHeight="1">
      <c r="B111" s="84" t="s">
        <v>119</v>
      </c>
      <c r="C111" s="64">
        <v>2501</v>
      </c>
      <c r="D111" s="85">
        <v>3.1094755723741329E-2</v>
      </c>
      <c r="E111" s="85">
        <v>0.37663464650370693</v>
      </c>
      <c r="F111" s="85">
        <v>0.21957258983356437</v>
      </c>
      <c r="G111" s="86">
        <v>12.707533333333334</v>
      </c>
      <c r="H111" s="87">
        <v>0.12695032149139593</v>
      </c>
      <c r="I111" s="87">
        <v>14.175547384910871</v>
      </c>
      <c r="J111" s="88">
        <v>1.8072581994349524</v>
      </c>
      <c r="K111" s="72"/>
      <c r="M111" s="296"/>
      <c r="N111" s="297"/>
      <c r="P111" s="298"/>
      <c r="AA111" s="299"/>
    </row>
    <row r="112" spans="2:27" ht="20.25" customHeight="1">
      <c r="B112" s="84" t="s">
        <v>119</v>
      </c>
      <c r="C112" s="64">
        <v>2502</v>
      </c>
      <c r="D112" s="85">
        <v>3.0613721545350008E-2</v>
      </c>
      <c r="E112" s="85">
        <v>0.37712383295623453</v>
      </c>
      <c r="F112" s="85">
        <v>0.21043302066838812</v>
      </c>
      <c r="G112" s="86">
        <v>12.435066666666664</v>
      </c>
      <c r="H112" s="87">
        <v>7.7094827372758704E-2</v>
      </c>
      <c r="I112" s="87">
        <v>13.228038054795668</v>
      </c>
      <c r="J112" s="88">
        <v>1.8027052213630756</v>
      </c>
      <c r="K112" s="72" t="s">
        <v>68</v>
      </c>
      <c r="M112" s="296"/>
      <c r="N112" s="297"/>
      <c r="P112" s="298"/>
      <c r="AA112" s="299"/>
    </row>
    <row r="113" spans="2:27" ht="20.25" customHeight="1">
      <c r="B113" s="84" t="s">
        <v>120</v>
      </c>
      <c r="C113" s="64">
        <v>2401</v>
      </c>
      <c r="D113" s="85">
        <v>7.4673767883378983E-2</v>
      </c>
      <c r="E113" s="85">
        <v>0.34274687618793559</v>
      </c>
      <c r="F113" s="85">
        <v>0.25198345141691775</v>
      </c>
      <c r="G113" s="86">
        <v>11.874047619047619</v>
      </c>
      <c r="H113" s="87">
        <v>1.5471136600345852</v>
      </c>
      <c r="I113" s="87">
        <v>43.238603644508252</v>
      </c>
      <c r="J113" s="88">
        <v>2.33805821938132</v>
      </c>
      <c r="K113" s="72"/>
      <c r="M113" s="296"/>
      <c r="N113" s="297"/>
      <c r="P113" s="298"/>
      <c r="AA113" s="299"/>
    </row>
    <row r="114" spans="2:27" ht="20.25" customHeight="1">
      <c r="B114" s="84" t="s">
        <v>120</v>
      </c>
      <c r="C114" s="64">
        <v>2402</v>
      </c>
      <c r="D114" s="85">
        <v>4.2106515836486925E-2</v>
      </c>
      <c r="E114" s="85">
        <v>0.30917657261391646</v>
      </c>
      <c r="F114" s="85">
        <v>0.21402104302089298</v>
      </c>
      <c r="G114" s="86">
        <v>8.3873043478260882</v>
      </c>
      <c r="H114" s="87">
        <v>0.27420237999933766</v>
      </c>
      <c r="I114" s="87">
        <v>9.8526714191929123</v>
      </c>
      <c r="J114" s="88">
        <v>2.6967240824674286</v>
      </c>
      <c r="K114" s="72"/>
      <c r="M114" s="296"/>
      <c r="N114" s="297"/>
      <c r="P114" s="298"/>
      <c r="AA114" s="299"/>
    </row>
    <row r="115" spans="2:27" ht="20.25" customHeight="1">
      <c r="B115" s="84" t="s">
        <v>120</v>
      </c>
      <c r="C115" s="64">
        <v>2403</v>
      </c>
      <c r="D115" s="85">
        <v>1.895633263466524E-2</v>
      </c>
      <c r="E115" s="85">
        <v>0.31920576330836059</v>
      </c>
      <c r="F115" s="85">
        <v>0.22575114705992952</v>
      </c>
      <c r="G115" s="86">
        <v>8.5658260869565215</v>
      </c>
      <c r="H115" s="87">
        <v>0.17709800282050187</v>
      </c>
      <c r="I115" s="87">
        <v>10.968920395165888</v>
      </c>
      <c r="J115" s="88">
        <v>2.6811668253076304</v>
      </c>
      <c r="K115" s="72"/>
      <c r="M115" s="296"/>
      <c r="N115" s="297"/>
      <c r="P115" s="298"/>
      <c r="AA115" s="299"/>
    </row>
    <row r="116" spans="2:27" ht="20.25" customHeight="1">
      <c r="B116" s="84" t="s">
        <v>120</v>
      </c>
      <c r="C116" s="64">
        <v>2404</v>
      </c>
      <c r="D116" s="85">
        <v>1.6989609907885794E-2</v>
      </c>
      <c r="E116" s="85">
        <v>0.32198334189475508</v>
      </c>
      <c r="F116" s="85">
        <v>0.23467010800193283</v>
      </c>
      <c r="G116" s="86">
        <v>8.9304347826086978</v>
      </c>
      <c r="H116" s="87">
        <v>0.22184303022846638</v>
      </c>
      <c r="I116" s="87">
        <v>13.361065323792024</v>
      </c>
      <c r="J116" s="88">
        <v>2.6214076468692089</v>
      </c>
      <c r="K116" s="72"/>
      <c r="M116" s="296"/>
      <c r="N116" s="297"/>
      <c r="P116" s="298"/>
      <c r="AA116" s="299"/>
    </row>
    <row r="117" spans="2:27" ht="20.25" customHeight="1">
      <c r="B117" s="84" t="s">
        <v>120</v>
      </c>
      <c r="C117" s="64">
        <v>2405</v>
      </c>
      <c r="D117" s="85">
        <v>1.7981020119865465E-2</v>
      </c>
      <c r="E117" s="85">
        <v>0.32393572414249366</v>
      </c>
      <c r="F117" s="85">
        <v>0.23013294591257902</v>
      </c>
      <c r="G117" s="86">
        <v>9.5891739130434779</v>
      </c>
      <c r="H117" s="87">
        <v>0.25744558171853649</v>
      </c>
      <c r="I117" s="87">
        <v>14.441136858157057</v>
      </c>
      <c r="J117" s="88">
        <v>2.519316668448643</v>
      </c>
      <c r="K117" s="72"/>
      <c r="M117" s="296"/>
      <c r="N117" s="297"/>
      <c r="P117" s="298"/>
      <c r="AA117" s="299"/>
    </row>
    <row r="118" spans="2:27" ht="20.25" customHeight="1">
      <c r="B118" s="84" t="s">
        <v>120</v>
      </c>
      <c r="C118" s="64">
        <v>2406</v>
      </c>
      <c r="D118" s="85">
        <v>2.0268345394671317E-2</v>
      </c>
      <c r="E118" s="85">
        <v>0.32311347178160699</v>
      </c>
      <c r="F118" s="85">
        <v>0.21416831704611355</v>
      </c>
      <c r="G118" s="86">
        <v>11.1275</v>
      </c>
      <c r="H118" s="87">
        <v>0.13025389862612821</v>
      </c>
      <c r="I118" s="87">
        <v>15.179362525204219</v>
      </c>
      <c r="J118" s="88">
        <v>2.3034409926732149</v>
      </c>
      <c r="K118" s="72"/>
      <c r="M118" s="296"/>
      <c r="N118" s="297"/>
      <c r="P118" s="298"/>
      <c r="AA118" s="299"/>
    </row>
    <row r="119" spans="2:27" ht="20.25" customHeight="1">
      <c r="B119" s="84" t="s">
        <v>120</v>
      </c>
      <c r="C119" s="64">
        <v>2407</v>
      </c>
      <c r="D119" s="85">
        <v>2.2923677582329757E-2</v>
      </c>
      <c r="E119" s="85">
        <v>0.32243862735065126</v>
      </c>
      <c r="F119" s="85">
        <v>0.20857062960416867</v>
      </c>
      <c r="G119" s="86">
        <v>11.734304347826084</v>
      </c>
      <c r="H119" s="87">
        <v>0.18208707599549115</v>
      </c>
      <c r="I119" s="87">
        <v>14.951372128963106</v>
      </c>
      <c r="J119" s="88">
        <v>2.2361310767115983</v>
      </c>
      <c r="K119" s="72"/>
      <c r="M119" s="296"/>
      <c r="N119" s="297"/>
      <c r="P119" s="298"/>
      <c r="AA119" s="299"/>
    </row>
    <row r="120" spans="2:27" ht="20.25" customHeight="1">
      <c r="B120" s="84" t="s">
        <v>120</v>
      </c>
      <c r="C120" s="64">
        <v>2408</v>
      </c>
      <c r="D120" s="85">
        <v>2.5623354545567027E-2</v>
      </c>
      <c r="E120" s="85">
        <v>0.32203639032291836</v>
      </c>
      <c r="F120" s="85">
        <v>0.1946072500823515</v>
      </c>
      <c r="G120" s="86">
        <v>12.453333333333335</v>
      </c>
      <c r="H120" s="87">
        <v>0.14071574267160061</v>
      </c>
      <c r="I120" s="87">
        <v>16.878897033999696</v>
      </c>
      <c r="J120" s="88">
        <v>2.1665049923130439</v>
      </c>
      <c r="K120" s="72"/>
      <c r="M120" s="296"/>
      <c r="N120" s="297"/>
      <c r="P120" s="298"/>
      <c r="AA120" s="299"/>
    </row>
    <row r="121" spans="2:27" ht="20.25" customHeight="1">
      <c r="B121" s="84" t="s">
        <v>120</v>
      </c>
      <c r="C121" s="64">
        <v>2409</v>
      </c>
      <c r="D121" s="85">
        <v>2.3192279122775654E-2</v>
      </c>
      <c r="E121" s="85">
        <v>0.32681650752484442</v>
      </c>
      <c r="F121" s="85">
        <v>0.19816596006414225</v>
      </c>
      <c r="G121" s="86">
        <v>11.861599999999999</v>
      </c>
      <c r="H121" s="87">
        <v>0.17239806059322577</v>
      </c>
      <c r="I121" s="87">
        <v>18.90564057381215</v>
      </c>
      <c r="J121" s="88">
        <v>2.2492169529502712</v>
      </c>
      <c r="K121" s="72"/>
      <c r="M121" s="296"/>
      <c r="N121" s="297"/>
      <c r="P121" s="298"/>
      <c r="AA121" s="299"/>
    </row>
    <row r="122" spans="2:27" ht="20.25" customHeight="1">
      <c r="B122" s="84" t="s">
        <v>120</v>
      </c>
      <c r="C122" s="64">
        <v>2410</v>
      </c>
      <c r="D122" s="85">
        <v>2.3636252426339273E-2</v>
      </c>
      <c r="E122" s="85">
        <v>0.32853092085636065</v>
      </c>
      <c r="F122" s="85">
        <v>0.23706539478289562</v>
      </c>
      <c r="G122" s="86">
        <v>10.608454545454546</v>
      </c>
      <c r="H122" s="87">
        <v>0.29291028431708094</v>
      </c>
      <c r="I122" s="87">
        <v>21.56019973110001</v>
      </c>
      <c r="J122" s="88">
        <v>2.4335703875586288</v>
      </c>
      <c r="K122" s="72"/>
      <c r="M122" s="296"/>
      <c r="N122" s="297"/>
      <c r="P122" s="298"/>
      <c r="AA122" s="299"/>
    </row>
    <row r="123" spans="2:27" ht="20.25" customHeight="1">
      <c r="B123" s="84" t="s">
        <v>120</v>
      </c>
      <c r="C123" s="64">
        <v>2411</v>
      </c>
      <c r="D123" s="85">
        <v>2.3463934010131859E-2</v>
      </c>
      <c r="E123" s="85">
        <v>0.33608531830184629</v>
      </c>
      <c r="F123" s="85">
        <v>0.23639359507049776</v>
      </c>
      <c r="G123" s="86">
        <v>10.581136363636363</v>
      </c>
      <c r="H123" s="87">
        <v>0.34809871336686116</v>
      </c>
      <c r="I123" s="87">
        <v>22.63525952322712</v>
      </c>
      <c r="J123" s="88">
        <v>2.4495774897402405</v>
      </c>
      <c r="K123" s="72"/>
      <c r="M123" s="296"/>
      <c r="N123" s="297"/>
      <c r="P123" s="298"/>
      <c r="AA123" s="299"/>
    </row>
    <row r="124" spans="2:27" ht="20.25" customHeight="1">
      <c r="B124" s="84" t="s">
        <v>120</v>
      </c>
      <c r="C124" s="64">
        <v>2412</v>
      </c>
      <c r="D124" s="85">
        <v>2.8053417392698399E-2</v>
      </c>
      <c r="E124" s="85">
        <v>0.33627279545694339</v>
      </c>
      <c r="F124" s="85">
        <v>0.22371831062772643</v>
      </c>
      <c r="G124" s="86">
        <v>10.358863636363635</v>
      </c>
      <c r="H124" s="87">
        <v>0.30680552884682621</v>
      </c>
      <c r="I124" s="87">
        <v>19.826058674573861</v>
      </c>
      <c r="J124" s="88">
        <v>2.4859755266603951</v>
      </c>
      <c r="K124" s="72"/>
      <c r="M124" s="296"/>
      <c r="N124" s="297"/>
      <c r="P124" s="298"/>
      <c r="AA124" s="299"/>
    </row>
    <row r="125" spans="2:27" ht="20.25" customHeight="1">
      <c r="B125" s="84" t="s">
        <v>120</v>
      </c>
      <c r="C125" s="64">
        <v>2501</v>
      </c>
      <c r="D125" s="85">
        <v>3.2206154466746052E-2</v>
      </c>
      <c r="E125" s="85">
        <v>0.3313097537672578</v>
      </c>
      <c r="F125" s="85">
        <v>0.22499935437337309</v>
      </c>
      <c r="G125" s="86">
        <v>10.283304347826087</v>
      </c>
      <c r="H125" s="87">
        <v>0.46119092592618954</v>
      </c>
      <c r="I125" s="87">
        <v>19.073132314009204</v>
      </c>
      <c r="J125" s="88">
        <v>2.5063979186446477</v>
      </c>
      <c r="K125" s="72"/>
      <c r="M125" s="296"/>
      <c r="N125" s="297"/>
      <c r="P125" s="298"/>
      <c r="AA125" s="299"/>
    </row>
    <row r="126" spans="2:27" ht="20.25" customHeight="1">
      <c r="B126" s="84" t="s">
        <v>120</v>
      </c>
      <c r="C126" s="64">
        <v>2502</v>
      </c>
      <c r="D126" s="85">
        <v>3.0448481732096761E-2</v>
      </c>
      <c r="E126" s="85">
        <v>0.33573200366273598</v>
      </c>
      <c r="F126" s="85">
        <v>0.21769026194706817</v>
      </c>
      <c r="G126" s="86">
        <v>10.394650000000002</v>
      </c>
      <c r="H126" s="87">
        <v>0.32407739055836726</v>
      </c>
      <c r="I126" s="87">
        <v>18.36172636843623</v>
      </c>
      <c r="J126" s="88">
        <v>2.5062807288067597</v>
      </c>
      <c r="K126" s="72" t="s">
        <v>68</v>
      </c>
      <c r="M126" s="296"/>
      <c r="N126" s="297"/>
      <c r="P126" s="298"/>
      <c r="AA126" s="299"/>
    </row>
    <row r="127" spans="2:27" ht="20.25" customHeight="1">
      <c r="B127" s="84" t="s">
        <v>121</v>
      </c>
      <c r="C127" s="64">
        <v>2401</v>
      </c>
      <c r="D127" s="85">
        <v>6.9280757012897307E-2</v>
      </c>
      <c r="E127" s="85">
        <v>0.38280144019812534</v>
      </c>
      <c r="F127" s="85">
        <v>0.25447792565056965</v>
      </c>
      <c r="G127" s="86">
        <v>13.328083333333334</v>
      </c>
      <c r="H127" s="87">
        <v>1.0506196735719719</v>
      </c>
      <c r="I127" s="87">
        <v>28.317173654670981</v>
      </c>
      <c r="J127" s="88">
        <v>2.2970967724125271</v>
      </c>
      <c r="K127" s="72"/>
      <c r="M127" s="296"/>
      <c r="N127" s="297"/>
      <c r="P127" s="298"/>
      <c r="AA127" s="299"/>
    </row>
    <row r="128" spans="2:27" ht="20.25" customHeight="1">
      <c r="B128" s="84" t="s">
        <v>121</v>
      </c>
      <c r="C128" s="64">
        <v>2402</v>
      </c>
      <c r="D128" s="85">
        <v>3.7226322543770105E-2</v>
      </c>
      <c r="E128" s="85">
        <v>0.35891938719073296</v>
      </c>
      <c r="F128" s="85">
        <v>0.22360260164992882</v>
      </c>
      <c r="G128" s="86">
        <v>9.5274166666666655</v>
      </c>
      <c r="H128" s="87">
        <v>4.478489862175454E-2</v>
      </c>
      <c r="I128" s="87">
        <v>9.2998641044237154</v>
      </c>
      <c r="J128" s="88">
        <v>2.6422353359820283</v>
      </c>
      <c r="K128" s="72"/>
      <c r="M128" s="296"/>
      <c r="N128" s="297"/>
      <c r="P128" s="298"/>
      <c r="AA128" s="299"/>
    </row>
    <row r="129" spans="2:27" ht="20.25" customHeight="1">
      <c r="B129" s="84" t="s">
        <v>121</v>
      </c>
      <c r="C129" s="64">
        <v>2403</v>
      </c>
      <c r="D129" s="85">
        <v>1.7322095658295258E-2</v>
      </c>
      <c r="E129" s="85">
        <v>0.36866940370276341</v>
      </c>
      <c r="F129" s="85">
        <v>0.23602024872882771</v>
      </c>
      <c r="G129" s="86">
        <v>10.051</v>
      </c>
      <c r="H129" s="87">
        <v>5.9577669786263797E-2</v>
      </c>
      <c r="I129" s="87">
        <v>11.420377323918034</v>
      </c>
      <c r="J129" s="88">
        <v>2.5641096539040418</v>
      </c>
      <c r="K129" s="72"/>
      <c r="M129" s="296"/>
      <c r="N129" s="297"/>
      <c r="P129" s="298"/>
      <c r="AA129" s="299"/>
    </row>
    <row r="130" spans="2:27" ht="20.25" customHeight="1">
      <c r="B130" s="84" t="s">
        <v>121</v>
      </c>
      <c r="C130" s="64">
        <v>2404</v>
      </c>
      <c r="D130" s="85">
        <v>1.5833431704923243E-2</v>
      </c>
      <c r="E130" s="85">
        <v>0.37379870885175043</v>
      </c>
      <c r="F130" s="85">
        <v>0.24356400505496084</v>
      </c>
      <c r="G130" s="86">
        <v>10.759749999999999</v>
      </c>
      <c r="H130" s="87">
        <v>8.3113463591523926E-2</v>
      </c>
      <c r="I130" s="87">
        <v>12.29386648957958</v>
      </c>
      <c r="J130" s="88">
        <v>2.4705223835776047</v>
      </c>
      <c r="K130" s="72"/>
      <c r="M130" s="296"/>
      <c r="N130" s="297"/>
      <c r="P130" s="298"/>
      <c r="AA130" s="299"/>
    </row>
    <row r="131" spans="2:27" ht="20.25" customHeight="1">
      <c r="B131" s="84" t="s">
        <v>121</v>
      </c>
      <c r="C131" s="64">
        <v>2405</v>
      </c>
      <c r="D131" s="85">
        <v>1.4204354947694828E-2</v>
      </c>
      <c r="E131" s="85">
        <v>0.37140592661230004</v>
      </c>
      <c r="F131" s="85">
        <v>0.24218976888602314</v>
      </c>
      <c r="G131" s="86">
        <v>10.844999999999999</v>
      </c>
      <c r="H131" s="87">
        <v>6.050062626070881E-2</v>
      </c>
      <c r="I131" s="87">
        <v>11.534012249273701</v>
      </c>
      <c r="J131" s="88">
        <v>2.4491042646787018</v>
      </c>
      <c r="K131" s="72"/>
      <c r="M131" s="296"/>
      <c r="N131" s="297"/>
      <c r="P131" s="298"/>
      <c r="AA131" s="299"/>
    </row>
    <row r="132" spans="2:27" ht="20.25" customHeight="1">
      <c r="B132" s="84" t="s">
        <v>121</v>
      </c>
      <c r="C132" s="64">
        <v>2406</v>
      </c>
      <c r="D132" s="85">
        <v>1.5441699214146967E-2</v>
      </c>
      <c r="E132" s="85">
        <v>0.37710597865803697</v>
      </c>
      <c r="F132" s="85">
        <v>0.22749202011140554</v>
      </c>
      <c r="G132" s="86">
        <v>12.875416666666668</v>
      </c>
      <c r="H132" s="87">
        <v>5.4763941334779805E-2</v>
      </c>
      <c r="I132" s="87">
        <v>16.113637786076399</v>
      </c>
      <c r="J132" s="88">
        <v>2.2072845097369518</v>
      </c>
      <c r="K132" s="72"/>
      <c r="M132" s="296"/>
      <c r="N132" s="297"/>
      <c r="P132" s="298"/>
      <c r="AA132" s="299"/>
    </row>
    <row r="133" spans="2:27" ht="20.25" customHeight="1">
      <c r="B133" s="84" t="s">
        <v>121</v>
      </c>
      <c r="C133" s="64">
        <v>2407</v>
      </c>
      <c r="D133" s="85">
        <v>1.7103933377320898E-2</v>
      </c>
      <c r="E133" s="85">
        <v>0.37396332654465347</v>
      </c>
      <c r="F133" s="85">
        <v>0.21670307142287376</v>
      </c>
      <c r="G133" s="86">
        <v>13.253083333333334</v>
      </c>
      <c r="H133" s="87">
        <v>2.0672513809101414E-2</v>
      </c>
      <c r="I133" s="87">
        <v>15.923348303357182</v>
      </c>
      <c r="J133" s="88">
        <v>2.1454897566333693</v>
      </c>
      <c r="K133" s="72"/>
      <c r="M133" s="296"/>
      <c r="N133" s="297"/>
      <c r="P133" s="298"/>
      <c r="AA133" s="299"/>
    </row>
    <row r="134" spans="2:27" ht="20.25" customHeight="1">
      <c r="B134" s="84" t="s">
        <v>121</v>
      </c>
      <c r="C134" s="64">
        <v>2408</v>
      </c>
      <c r="D134" s="85">
        <v>2.130142303046768E-2</v>
      </c>
      <c r="E134" s="85">
        <v>0.37697906240419099</v>
      </c>
      <c r="F134" s="85">
        <v>0.21384053275172479</v>
      </c>
      <c r="G134" s="86">
        <v>14.43125</v>
      </c>
      <c r="H134" s="87">
        <v>3.0974280506181687E-2</v>
      </c>
      <c r="I134" s="87">
        <v>18.245326183879403</v>
      </c>
      <c r="J134" s="88">
        <v>2.0595044742109878</v>
      </c>
      <c r="K134" s="72"/>
      <c r="M134" s="296"/>
      <c r="N134" s="297"/>
      <c r="P134" s="298"/>
      <c r="AA134" s="299"/>
    </row>
    <row r="135" spans="2:27" ht="20.25" customHeight="1">
      <c r="B135" s="84" t="s">
        <v>121</v>
      </c>
      <c r="C135" s="64">
        <v>2409</v>
      </c>
      <c r="D135" s="85">
        <v>2.0393121513785625E-2</v>
      </c>
      <c r="E135" s="85">
        <v>0.37615305825883788</v>
      </c>
      <c r="F135" s="85">
        <v>0.22697873908118116</v>
      </c>
      <c r="G135" s="86">
        <v>12.988333333333337</v>
      </c>
      <c r="H135" s="87">
        <v>2.3076995985014788E-2</v>
      </c>
      <c r="I135" s="87">
        <v>16.300600949700804</v>
      </c>
      <c r="J135" s="88">
        <v>2.1563110685218585</v>
      </c>
      <c r="K135" s="72"/>
      <c r="M135" s="296"/>
      <c r="N135" s="297"/>
      <c r="P135" s="298"/>
      <c r="AA135" s="299"/>
    </row>
    <row r="136" spans="2:27" ht="20.25" customHeight="1">
      <c r="B136" s="84" t="s">
        <v>121</v>
      </c>
      <c r="C136" s="64">
        <v>2410</v>
      </c>
      <c r="D136" s="85">
        <v>2.0632012576275342E-2</v>
      </c>
      <c r="E136" s="85">
        <v>0.37696533271753546</v>
      </c>
      <c r="F136" s="85">
        <v>0.26103767562202573</v>
      </c>
      <c r="G136" s="86">
        <v>11.3865</v>
      </c>
      <c r="H136" s="87">
        <v>0.10095802280136945</v>
      </c>
      <c r="I136" s="87">
        <v>19.139193655920224</v>
      </c>
      <c r="J136" s="88">
        <v>2.3894631633427337</v>
      </c>
      <c r="K136" s="72"/>
      <c r="M136" s="296"/>
      <c r="N136" s="297"/>
      <c r="P136" s="298"/>
      <c r="AA136" s="299"/>
    </row>
    <row r="137" spans="2:27" ht="20.25" customHeight="1">
      <c r="B137" s="84" t="s">
        <v>121</v>
      </c>
      <c r="C137" s="64">
        <v>2411</v>
      </c>
      <c r="D137" s="85">
        <v>2.0748063545079479E-2</v>
      </c>
      <c r="E137" s="85">
        <v>0.38109833252084113</v>
      </c>
      <c r="F137" s="85">
        <v>0.26517052767105787</v>
      </c>
      <c r="G137" s="86">
        <v>11.071083333333332</v>
      </c>
      <c r="H137" s="87">
        <v>0.16314636902265073</v>
      </c>
      <c r="I137" s="87">
        <v>18.003778601742013</v>
      </c>
      <c r="J137" s="88">
        <v>2.4264224861782178</v>
      </c>
      <c r="K137" s="72"/>
      <c r="M137" s="296"/>
      <c r="N137" s="297"/>
      <c r="P137" s="298"/>
      <c r="AA137" s="299"/>
    </row>
    <row r="138" spans="2:27" ht="20.25" customHeight="1">
      <c r="B138" s="84" t="s">
        <v>121</v>
      </c>
      <c r="C138" s="64">
        <v>2412</v>
      </c>
      <c r="D138" s="85">
        <v>2.2816913997210714E-2</v>
      </c>
      <c r="E138" s="85">
        <v>0.38244298326598491</v>
      </c>
      <c r="F138" s="85">
        <v>0.2574417052208347</v>
      </c>
      <c r="G138" s="86">
        <v>10.807583333333335</v>
      </c>
      <c r="H138" s="87">
        <v>0.18695040532909826</v>
      </c>
      <c r="I138" s="87">
        <v>15.819303415641638</v>
      </c>
      <c r="J138" s="88">
        <v>2.4789880426032589</v>
      </c>
      <c r="K138" s="72"/>
      <c r="M138" s="296"/>
      <c r="N138" s="297"/>
      <c r="P138" s="298"/>
      <c r="AA138" s="299"/>
    </row>
    <row r="139" spans="2:27" ht="20.25" customHeight="1">
      <c r="B139" s="84" t="s">
        <v>121</v>
      </c>
      <c r="C139" s="64">
        <v>2501</v>
      </c>
      <c r="D139" s="85">
        <v>2.5445914802082054E-2</v>
      </c>
      <c r="E139" s="85">
        <v>0.38239894492379267</v>
      </c>
      <c r="F139" s="85">
        <v>0.25456696883115848</v>
      </c>
      <c r="G139" s="86">
        <v>10.942166666666665</v>
      </c>
      <c r="H139" s="87">
        <v>0.24007414903655885</v>
      </c>
      <c r="I139" s="87">
        <v>15.806599800370243</v>
      </c>
      <c r="J139" s="88">
        <v>2.4816410865964964</v>
      </c>
      <c r="K139" s="72"/>
      <c r="M139" s="296"/>
      <c r="N139" s="297"/>
      <c r="P139" s="298"/>
      <c r="AA139" s="299"/>
    </row>
    <row r="140" spans="2:27" ht="20.25" customHeight="1">
      <c r="B140" s="84" t="s">
        <v>121</v>
      </c>
      <c r="C140" s="64">
        <v>2502</v>
      </c>
      <c r="D140" s="85">
        <v>2.8505827868623188E-2</v>
      </c>
      <c r="E140" s="85">
        <v>0.38487598792411926</v>
      </c>
      <c r="F140" s="85">
        <v>0.25049616487537107</v>
      </c>
      <c r="G140" s="86">
        <v>11.125416666666668</v>
      </c>
      <c r="H140" s="87">
        <v>0.24962649836493839</v>
      </c>
      <c r="I140" s="87">
        <v>18.037527623789096</v>
      </c>
      <c r="J140" s="88">
        <v>2.4502835201724444</v>
      </c>
      <c r="K140" s="72" t="s">
        <v>68</v>
      </c>
      <c r="M140" s="296"/>
      <c r="N140" s="297"/>
      <c r="P140" s="298"/>
      <c r="AA140" s="299"/>
    </row>
    <row r="141" spans="2:27" ht="20.25" customHeight="1">
      <c r="B141" s="84" t="s">
        <v>118</v>
      </c>
      <c r="C141" s="64">
        <v>2401</v>
      </c>
      <c r="D141" s="85">
        <v>4.8595966074153306E-2</v>
      </c>
      <c r="E141" s="85">
        <v>0.37704966998854589</v>
      </c>
      <c r="F141" s="85">
        <v>0.20053794630517766</v>
      </c>
      <c r="G141" s="86">
        <v>13.381625</v>
      </c>
      <c r="H141" s="87">
        <v>2.6977768533011739</v>
      </c>
      <c r="I141" s="87">
        <v>37.797677834329967</v>
      </c>
      <c r="J141" s="88">
        <v>1.6378174074159213</v>
      </c>
      <c r="K141" s="72"/>
      <c r="M141" s="296"/>
      <c r="N141" s="297"/>
      <c r="P141" s="298"/>
      <c r="AA141" s="299"/>
    </row>
    <row r="142" spans="2:27" ht="20.25" customHeight="1">
      <c r="B142" s="84" t="s">
        <v>118</v>
      </c>
      <c r="C142" s="64">
        <v>2402</v>
      </c>
      <c r="D142" s="85">
        <v>3.1262449130459703E-2</v>
      </c>
      <c r="E142" s="85">
        <v>0.33879057448002925</v>
      </c>
      <c r="F142" s="85">
        <v>0.16710932882858845</v>
      </c>
      <c r="G142" s="86">
        <v>9.55336842105263</v>
      </c>
      <c r="H142" s="87">
        <v>0.59719266614974476</v>
      </c>
      <c r="I142" s="87">
        <v>11.221119424837029</v>
      </c>
      <c r="J142" s="88">
        <v>1.9007379619109868</v>
      </c>
      <c r="K142" s="72"/>
      <c r="M142" s="296"/>
      <c r="N142" s="297"/>
      <c r="P142" s="298"/>
      <c r="AA142" s="299"/>
    </row>
    <row r="143" spans="2:27" ht="20.25" customHeight="1">
      <c r="B143" s="84" t="s">
        <v>118</v>
      </c>
      <c r="C143" s="64">
        <v>2403</v>
      </c>
      <c r="D143" s="85">
        <v>1.7848228352793993E-2</v>
      </c>
      <c r="E143" s="85">
        <v>0.3393673368363912</v>
      </c>
      <c r="F143" s="85">
        <v>0.17646747158877635</v>
      </c>
      <c r="G143" s="86">
        <v>9.4638421052631578</v>
      </c>
      <c r="H143" s="87">
        <v>0.43447273867212449</v>
      </c>
      <c r="I143" s="87">
        <v>10.489288628624402</v>
      </c>
      <c r="J143" s="88">
        <v>1.9332668950604572</v>
      </c>
      <c r="K143" s="72"/>
      <c r="M143" s="296"/>
      <c r="N143" s="297"/>
      <c r="P143" s="298"/>
      <c r="AA143" s="299"/>
    </row>
    <row r="144" spans="2:27" ht="20.25" customHeight="1">
      <c r="B144" s="84" t="s">
        <v>118</v>
      </c>
      <c r="C144" s="64">
        <v>2404</v>
      </c>
      <c r="D144" s="85">
        <v>1.5370970519892894E-2</v>
      </c>
      <c r="E144" s="85">
        <v>0.33913478037176675</v>
      </c>
      <c r="F144" s="85">
        <v>0.18547243002242397</v>
      </c>
      <c r="G144" s="86">
        <v>9.8055263157894732</v>
      </c>
      <c r="H144" s="87">
        <v>0.52640900284305481</v>
      </c>
      <c r="I144" s="87">
        <v>10.786923465038191</v>
      </c>
      <c r="J144" s="88">
        <v>1.9103727998366735</v>
      </c>
      <c r="K144" s="72"/>
      <c r="M144" s="296"/>
      <c r="N144" s="297"/>
      <c r="P144" s="298"/>
      <c r="AA144" s="299"/>
    </row>
    <row r="145" spans="2:27" ht="20.25" customHeight="1">
      <c r="B145" s="84" t="s">
        <v>118</v>
      </c>
      <c r="C145" s="64">
        <v>2405</v>
      </c>
      <c r="D145" s="85">
        <v>1.5708706882930763E-2</v>
      </c>
      <c r="E145" s="85">
        <v>0.34032361964193936</v>
      </c>
      <c r="F145" s="85">
        <v>0.18233846205446544</v>
      </c>
      <c r="G145" s="86">
        <v>10.132736842105263</v>
      </c>
      <c r="H145" s="87">
        <v>0.41643184067647304</v>
      </c>
      <c r="I145" s="87">
        <v>10.32841248203545</v>
      </c>
      <c r="J145" s="88">
        <v>1.8897126391494097</v>
      </c>
      <c r="K145" s="72"/>
      <c r="M145" s="296"/>
      <c r="N145" s="297"/>
      <c r="P145" s="298"/>
      <c r="AA145" s="299"/>
    </row>
    <row r="146" spans="2:27" ht="20.25" customHeight="1">
      <c r="B146" s="84" t="s">
        <v>118</v>
      </c>
      <c r="C146" s="64">
        <v>2406</v>
      </c>
      <c r="D146" s="85">
        <v>1.8234141332336619E-2</v>
      </c>
      <c r="E146" s="85">
        <v>0.33421667638486879</v>
      </c>
      <c r="F146" s="85">
        <v>0.17399891002884793</v>
      </c>
      <c r="G146" s="86">
        <v>11.287333333333333</v>
      </c>
      <c r="H146" s="87">
        <v>0.44700533771572548</v>
      </c>
      <c r="I146" s="87">
        <v>10.333874950173479</v>
      </c>
      <c r="J146" s="88">
        <v>1.8183188924073965</v>
      </c>
      <c r="K146" s="72"/>
      <c r="M146" s="296"/>
      <c r="N146" s="297"/>
      <c r="P146" s="298"/>
      <c r="AA146" s="299"/>
    </row>
    <row r="147" spans="2:27" ht="20.25" customHeight="1">
      <c r="B147" s="84" t="s">
        <v>118</v>
      </c>
      <c r="C147" s="64">
        <v>2407</v>
      </c>
      <c r="D147" s="85">
        <v>2.0410699050170802E-2</v>
      </c>
      <c r="E147" s="85">
        <v>0.33401081739550015</v>
      </c>
      <c r="F147" s="85">
        <v>0.16654671036341978</v>
      </c>
      <c r="G147" s="86">
        <v>12.065333333333335</v>
      </c>
      <c r="H147" s="87">
        <v>0.32796013170878896</v>
      </c>
      <c r="I147" s="87">
        <v>10.445609412348047</v>
      </c>
      <c r="J147" s="88">
        <v>1.7679348642951056</v>
      </c>
      <c r="K147" s="72"/>
      <c r="M147" s="296"/>
      <c r="N147" s="297"/>
      <c r="P147" s="298"/>
      <c r="AA147" s="299"/>
    </row>
    <row r="148" spans="2:27" ht="20.25" customHeight="1">
      <c r="B148" s="84" t="s">
        <v>118</v>
      </c>
      <c r="C148" s="64">
        <v>2408</v>
      </c>
      <c r="D148" s="85">
        <v>2.7261545827795167E-2</v>
      </c>
      <c r="E148" s="85">
        <v>0.3257261604643108</v>
      </c>
      <c r="F148" s="85">
        <v>0.1568483831483298</v>
      </c>
      <c r="G148" s="86">
        <v>13.056666666666667</v>
      </c>
      <c r="H148" s="87">
        <v>0.51032009828164726</v>
      </c>
      <c r="I148" s="87">
        <v>13.430924547422372</v>
      </c>
      <c r="J148" s="88">
        <v>1.7519994972111697</v>
      </c>
      <c r="K148" s="72"/>
      <c r="M148" s="296"/>
      <c r="N148" s="297"/>
      <c r="P148" s="298"/>
      <c r="AA148" s="299"/>
    </row>
    <row r="149" spans="2:27" ht="20.25" customHeight="1">
      <c r="B149" s="84" t="s">
        <v>118</v>
      </c>
      <c r="C149" s="64">
        <v>2409</v>
      </c>
      <c r="D149" s="85">
        <v>2.4897399843524515E-2</v>
      </c>
      <c r="E149" s="85">
        <v>0.33045429111441627</v>
      </c>
      <c r="F149" s="85">
        <v>0.18111903556590875</v>
      </c>
      <c r="G149" s="86">
        <v>12.145571428571428</v>
      </c>
      <c r="H149" s="87">
        <v>0.82921139003389066</v>
      </c>
      <c r="I149" s="87">
        <v>15.170095513109644</v>
      </c>
      <c r="J149" s="88">
        <v>1.7912027819340439</v>
      </c>
      <c r="K149" s="72"/>
      <c r="M149" s="296"/>
      <c r="N149" s="297"/>
      <c r="P149" s="298"/>
      <c r="AA149" s="299"/>
    </row>
    <row r="150" spans="2:27" ht="20.25" customHeight="1">
      <c r="B150" s="84" t="s">
        <v>118</v>
      </c>
      <c r="C150" s="64">
        <v>2410</v>
      </c>
      <c r="D150" s="85">
        <v>2.1777722154119168E-2</v>
      </c>
      <c r="E150" s="85">
        <v>0.34502973809053045</v>
      </c>
      <c r="F150" s="85">
        <v>0.21004298137822622</v>
      </c>
      <c r="G150" s="86">
        <v>11.7019</v>
      </c>
      <c r="H150" s="87">
        <v>0.64283963695631485</v>
      </c>
      <c r="I150" s="87">
        <v>17.751139975043696</v>
      </c>
      <c r="J150" s="88">
        <v>1.7716057834681591</v>
      </c>
      <c r="K150" s="72"/>
      <c r="M150" s="296"/>
      <c r="N150" s="297"/>
      <c r="P150" s="298"/>
      <c r="AA150" s="299"/>
    </row>
    <row r="151" spans="2:27" ht="20.25" customHeight="1">
      <c r="B151" s="84" t="s">
        <v>118</v>
      </c>
      <c r="C151" s="64">
        <v>2411</v>
      </c>
      <c r="D151" s="85">
        <v>2.388001378376892E-2</v>
      </c>
      <c r="E151" s="85">
        <v>0.3494180538633655</v>
      </c>
      <c r="F151" s="85">
        <v>0.21284021645807272</v>
      </c>
      <c r="G151" s="86">
        <v>11.551384615384617</v>
      </c>
      <c r="H151" s="87">
        <v>0.57875728203542198</v>
      </c>
      <c r="I151" s="87">
        <v>20.334859703269181</v>
      </c>
      <c r="J151" s="88">
        <v>1.8049415234480433</v>
      </c>
      <c r="K151" s="72"/>
      <c r="M151" s="296"/>
      <c r="N151" s="297"/>
      <c r="P151" s="298"/>
      <c r="AA151" s="299"/>
    </row>
    <row r="152" spans="2:27" ht="20.25" customHeight="1">
      <c r="B152" s="84" t="s">
        <v>118</v>
      </c>
      <c r="C152" s="64">
        <v>2412</v>
      </c>
      <c r="D152" s="85">
        <v>2.8080777552376562E-2</v>
      </c>
      <c r="E152" s="85">
        <v>0.35436978170034067</v>
      </c>
      <c r="F152" s="85">
        <v>0.20362573955595947</v>
      </c>
      <c r="G152" s="86">
        <v>11.86646153846154</v>
      </c>
      <c r="H152" s="87">
        <v>0.71269008844585813</v>
      </c>
      <c r="I152" s="87">
        <v>21.323978340213728</v>
      </c>
      <c r="J152" s="88">
        <v>1.7798461257683678</v>
      </c>
      <c r="K152" s="72"/>
      <c r="M152" s="296"/>
      <c r="N152" s="297"/>
      <c r="P152" s="298"/>
      <c r="AA152" s="299"/>
    </row>
    <row r="153" spans="2:27" ht="20.25" customHeight="1">
      <c r="B153" s="84" t="s">
        <v>118</v>
      </c>
      <c r="C153" s="64">
        <v>2501</v>
      </c>
      <c r="D153" s="85">
        <v>3.1758789676741624E-2</v>
      </c>
      <c r="E153" s="85">
        <v>0.34980504366241244</v>
      </c>
      <c r="F153" s="85">
        <v>0.19665922305253314</v>
      </c>
      <c r="G153" s="86">
        <v>11.853538461538461</v>
      </c>
      <c r="H153" s="87">
        <v>0.86996507502489628</v>
      </c>
      <c r="I153" s="87">
        <v>20.466895952665016</v>
      </c>
      <c r="J153" s="88">
        <v>1.792192496067909</v>
      </c>
      <c r="K153" s="72"/>
      <c r="M153" s="296"/>
      <c r="N153" s="297"/>
      <c r="P153" s="298"/>
      <c r="AA153" s="299"/>
    </row>
    <row r="154" spans="2:27" ht="20.25" customHeight="1">
      <c r="B154" s="84" t="s">
        <v>118</v>
      </c>
      <c r="C154" s="64">
        <v>2502</v>
      </c>
      <c r="D154" s="85">
        <v>3.0968313753899343E-2</v>
      </c>
      <c r="E154" s="85">
        <v>0.35617522807468621</v>
      </c>
      <c r="F154" s="85">
        <v>0.19233089973098105</v>
      </c>
      <c r="G154" s="86">
        <v>11.843307692307691</v>
      </c>
      <c r="H154" s="87">
        <v>0.75883498964299489</v>
      </c>
      <c r="I154" s="87">
        <v>19.078144608720741</v>
      </c>
      <c r="J154" s="88">
        <v>1.8013056411633397</v>
      </c>
      <c r="K154" s="72" t="s">
        <v>66</v>
      </c>
      <c r="M154" s="296"/>
      <c r="N154" s="297"/>
      <c r="P154" s="298"/>
      <c r="AA154" s="299"/>
    </row>
    <row r="155" spans="2:27" ht="20.25" customHeight="1">
      <c r="B155" s="84" t="s">
        <v>122</v>
      </c>
      <c r="C155" s="64">
        <v>2401</v>
      </c>
      <c r="D155" s="85">
        <v>4.3798853187746636E-2</v>
      </c>
      <c r="E155" s="85">
        <v>0.38061165129757574</v>
      </c>
      <c r="F155" s="85">
        <v>0.21309768729010914</v>
      </c>
      <c r="G155" s="86">
        <v>12.808190476190475</v>
      </c>
      <c r="H155" s="87">
        <v>2.2048665009489792</v>
      </c>
      <c r="I155" s="87">
        <v>25.475665958350842</v>
      </c>
      <c r="J155" s="88">
        <v>1.8456682142494485</v>
      </c>
      <c r="K155" s="72"/>
      <c r="M155" s="296"/>
      <c r="N155" s="297"/>
      <c r="P155" s="298"/>
      <c r="AA155" s="299"/>
    </row>
    <row r="156" spans="2:27" ht="20.25" customHeight="1">
      <c r="B156" s="84" t="s">
        <v>122</v>
      </c>
      <c r="C156" s="64">
        <v>2402</v>
      </c>
      <c r="D156" s="85">
        <v>2.6072653908965716E-2</v>
      </c>
      <c r="E156" s="85">
        <v>0.35086918485735769</v>
      </c>
      <c r="F156" s="85">
        <v>0.17342239005684496</v>
      </c>
      <c r="G156" s="86">
        <v>9.1888571428571435</v>
      </c>
      <c r="H156" s="87">
        <v>8.5374523200535318E-2</v>
      </c>
      <c r="I156" s="87">
        <v>5.5984990365441947</v>
      </c>
      <c r="J156" s="88">
        <v>2.1331446437738011</v>
      </c>
      <c r="K156" s="72"/>
      <c r="M156" s="296"/>
      <c r="N156" s="297"/>
      <c r="P156" s="298"/>
      <c r="AA156" s="299"/>
    </row>
    <row r="157" spans="2:27" ht="20.25" customHeight="1">
      <c r="B157" s="84" t="s">
        <v>122</v>
      </c>
      <c r="C157" s="64">
        <v>2403</v>
      </c>
      <c r="D157" s="85">
        <v>1.1749023081230194E-2</v>
      </c>
      <c r="E157" s="85">
        <v>0.3575818776716872</v>
      </c>
      <c r="F157" s="85">
        <v>0.1864036506635102</v>
      </c>
      <c r="G157" s="86">
        <v>9.2527142857142852</v>
      </c>
      <c r="H157" s="87">
        <v>6.4043291456743603E-2</v>
      </c>
      <c r="I157" s="87">
        <v>5.9032845713363065</v>
      </c>
      <c r="J157" s="88">
        <v>2.1460130020140689</v>
      </c>
      <c r="K157" s="72"/>
      <c r="M157" s="296"/>
      <c r="N157" s="297"/>
      <c r="P157" s="298"/>
      <c r="AA157" s="299"/>
    </row>
    <row r="158" spans="2:27" ht="20.25" customHeight="1">
      <c r="B158" s="84" t="s">
        <v>122</v>
      </c>
      <c r="C158" s="64">
        <v>2404</v>
      </c>
      <c r="D158" s="85">
        <v>1.0362574592070278E-2</v>
      </c>
      <c r="E158" s="85">
        <v>0.36060181422987175</v>
      </c>
      <c r="F158" s="85">
        <v>0.19195913142099807</v>
      </c>
      <c r="G158" s="86">
        <v>10.016380952380953</v>
      </c>
      <c r="H158" s="87">
        <v>8.4403524220081988E-2</v>
      </c>
      <c r="I158" s="87">
        <v>7.0094182555793667</v>
      </c>
      <c r="J158" s="88">
        <v>2.0701426638543694</v>
      </c>
      <c r="K158" s="72"/>
      <c r="M158" s="296"/>
      <c r="N158" s="297"/>
      <c r="P158" s="298"/>
      <c r="AA158" s="299"/>
    </row>
    <row r="159" spans="2:27" ht="20.25" customHeight="1">
      <c r="B159" s="84" t="s">
        <v>122</v>
      </c>
      <c r="C159" s="64">
        <v>2405</v>
      </c>
      <c r="D159" s="85">
        <v>1.0656061321381929E-2</v>
      </c>
      <c r="E159" s="85">
        <v>0.36270665721681078</v>
      </c>
      <c r="F159" s="85">
        <v>0.19590387225741721</v>
      </c>
      <c r="G159" s="86">
        <v>10.664142857142856</v>
      </c>
      <c r="H159" s="87">
        <v>5.4052294391395243E-2</v>
      </c>
      <c r="I159" s="87">
        <v>7.6958228958012924</v>
      </c>
      <c r="J159" s="88">
        <v>2.0196230527698273</v>
      </c>
      <c r="K159" s="72"/>
      <c r="M159" s="296"/>
      <c r="N159" s="297"/>
      <c r="P159" s="298"/>
      <c r="AA159" s="299"/>
    </row>
    <row r="160" spans="2:27" ht="20.25" customHeight="1">
      <c r="B160" s="84" t="s">
        <v>122</v>
      </c>
      <c r="C160" s="64">
        <v>2406</v>
      </c>
      <c r="D160" s="85">
        <v>1.3735371651829897E-2</v>
      </c>
      <c r="E160" s="85">
        <v>0.36333187400940598</v>
      </c>
      <c r="F160" s="85">
        <v>0.19156173965066414</v>
      </c>
      <c r="G160" s="86">
        <v>11.874761904761906</v>
      </c>
      <c r="H160" s="87">
        <v>4.4757415806229939E-2</v>
      </c>
      <c r="I160" s="87">
        <v>8.9000597473409577</v>
      </c>
      <c r="J160" s="88">
        <v>1.8834172416192754</v>
      </c>
      <c r="K160" s="72"/>
      <c r="M160" s="296"/>
      <c r="N160" s="297"/>
      <c r="P160" s="298"/>
      <c r="AA160" s="299"/>
    </row>
    <row r="161" spans="2:27" ht="20.25" customHeight="1">
      <c r="B161" s="84" t="s">
        <v>122</v>
      </c>
      <c r="C161" s="64">
        <v>2407</v>
      </c>
      <c r="D161" s="85">
        <v>1.4723821982539116E-2</v>
      </c>
      <c r="E161" s="85">
        <v>0.36505482696382097</v>
      </c>
      <c r="F161" s="85">
        <v>0.19428431038337138</v>
      </c>
      <c r="G161" s="86">
        <v>12.364749999999997</v>
      </c>
      <c r="H161" s="87">
        <v>2.1565845997167519E-2</v>
      </c>
      <c r="I161" s="87">
        <v>8.5077262458825871</v>
      </c>
      <c r="J161" s="88">
        <v>1.8494357064941218</v>
      </c>
      <c r="K161" s="72"/>
      <c r="M161" s="296"/>
      <c r="N161" s="297"/>
      <c r="P161" s="298"/>
      <c r="AA161" s="299"/>
    </row>
    <row r="162" spans="2:27" ht="20.25" customHeight="1">
      <c r="B162" s="84" t="s">
        <v>122</v>
      </c>
      <c r="C162" s="64">
        <v>2408</v>
      </c>
      <c r="D162" s="85">
        <v>1.9701675479816966E-2</v>
      </c>
      <c r="E162" s="85">
        <v>0.3649906183024475</v>
      </c>
      <c r="F162" s="85">
        <v>0.1748408220291453</v>
      </c>
      <c r="G162" s="86">
        <v>13.278749999999997</v>
      </c>
      <c r="H162" s="87">
        <v>3.9649441838947461E-2</v>
      </c>
      <c r="I162" s="87">
        <v>8.5100918666994225</v>
      </c>
      <c r="J162" s="88">
        <v>1.778441938253791</v>
      </c>
      <c r="K162" s="72"/>
      <c r="M162" s="296"/>
      <c r="N162" s="297"/>
      <c r="P162" s="298"/>
      <c r="AA162" s="299"/>
    </row>
    <row r="163" spans="2:27" ht="20.25" customHeight="1">
      <c r="B163" s="84" t="s">
        <v>122</v>
      </c>
      <c r="C163" s="64">
        <v>2409</v>
      </c>
      <c r="D163" s="85">
        <v>1.7278153705293724E-2</v>
      </c>
      <c r="E163" s="85">
        <v>0.36580239339906839</v>
      </c>
      <c r="F163" s="85">
        <v>0.18309366514682812</v>
      </c>
      <c r="G163" s="86">
        <v>12.688699999999999</v>
      </c>
      <c r="H163" s="87">
        <v>6.1755663148699888E-2</v>
      </c>
      <c r="I163" s="87">
        <v>9.8239008762701054</v>
      </c>
      <c r="J163" s="88">
        <v>1.8319897666109703</v>
      </c>
      <c r="K163" s="72"/>
      <c r="M163" s="296"/>
      <c r="N163" s="297"/>
      <c r="P163" s="298"/>
      <c r="AA163" s="299"/>
    </row>
    <row r="164" spans="2:27" ht="20.25" customHeight="1">
      <c r="B164" s="84" t="s">
        <v>122</v>
      </c>
      <c r="C164" s="64">
        <v>2410</v>
      </c>
      <c r="D164" s="85">
        <v>1.554764420614215E-2</v>
      </c>
      <c r="E164" s="85">
        <v>0.36982834264200376</v>
      </c>
      <c r="F164" s="85">
        <v>0.20744681445415292</v>
      </c>
      <c r="G164" s="86">
        <v>11.408100000000001</v>
      </c>
      <c r="H164" s="87">
        <v>7.8216652203358022E-2</v>
      </c>
      <c r="I164" s="87">
        <v>10.302250475928012</v>
      </c>
      <c r="J164" s="88">
        <v>1.9595817165467906</v>
      </c>
      <c r="K164" s="72"/>
      <c r="M164" s="296"/>
      <c r="N164" s="297"/>
      <c r="P164" s="298"/>
      <c r="AA164" s="299"/>
    </row>
    <row r="165" spans="2:27" ht="20.25" customHeight="1">
      <c r="B165" s="84" t="s">
        <v>122</v>
      </c>
      <c r="C165" s="64">
        <v>2411</v>
      </c>
      <c r="D165" s="85">
        <v>1.5993046796400123E-2</v>
      </c>
      <c r="E165" s="85">
        <v>0.37469231144268134</v>
      </c>
      <c r="F165" s="85">
        <v>0.20861541774410583</v>
      </c>
      <c r="G165" s="86">
        <v>11.314619047619047</v>
      </c>
      <c r="H165" s="87">
        <v>0.13975974084319251</v>
      </c>
      <c r="I165" s="87">
        <v>11.03461831710794</v>
      </c>
      <c r="J165" s="88">
        <v>1.9652092848622045</v>
      </c>
      <c r="K165" s="72"/>
    </row>
    <row r="166" spans="2:27" ht="20.25" customHeight="1">
      <c r="B166" s="84" t="s">
        <v>122</v>
      </c>
      <c r="C166" s="64">
        <v>2412</v>
      </c>
      <c r="D166" s="85">
        <v>1.8242854797345852E-2</v>
      </c>
      <c r="E166" s="85">
        <v>0.37190382314012504</v>
      </c>
      <c r="F166" s="85">
        <v>0.19707204218811442</v>
      </c>
      <c r="G166" s="86">
        <v>10.891333333333334</v>
      </c>
      <c r="H166" s="87">
        <v>0.17600578300568179</v>
      </c>
      <c r="I166" s="87">
        <v>9.8635818187514044</v>
      </c>
      <c r="J166" s="88">
        <v>2.0090758846863634</v>
      </c>
      <c r="K166" s="72"/>
    </row>
    <row r="167" spans="2:27" ht="20.25" customHeight="1">
      <c r="B167" s="84" t="s">
        <v>122</v>
      </c>
      <c r="C167" s="64">
        <v>2501</v>
      </c>
      <c r="D167" s="85">
        <v>2.3089065731958836E-2</v>
      </c>
      <c r="E167" s="85">
        <v>0.36673249813655817</v>
      </c>
      <c r="F167" s="85">
        <v>0.20421008889504516</v>
      </c>
      <c r="G167" s="86">
        <v>10.805449999999999</v>
      </c>
      <c r="H167" s="87">
        <v>0.34429869698774285</v>
      </c>
      <c r="I167" s="87">
        <v>9.6038302134040805</v>
      </c>
      <c r="J167" s="88">
        <v>2.0170235692545364</v>
      </c>
      <c r="K167" s="72"/>
    </row>
    <row r="168" spans="2:27" ht="20.25" customHeight="1">
      <c r="B168" s="84" t="s">
        <v>122</v>
      </c>
      <c r="C168" s="64">
        <v>2502</v>
      </c>
      <c r="D168" s="85">
        <v>2.1950889066483209E-2</v>
      </c>
      <c r="E168" s="85">
        <v>0.36781694675834969</v>
      </c>
      <c r="F168" s="85">
        <v>0.20190557024437264</v>
      </c>
      <c r="G168" s="86">
        <v>11.018631578947369</v>
      </c>
      <c r="H168" s="87">
        <v>0.20637111470378217</v>
      </c>
      <c r="I168" s="87">
        <v>10.732463903097823</v>
      </c>
      <c r="J168" s="88">
        <v>2.02177445455842</v>
      </c>
      <c r="K168" s="72" t="s">
        <v>66</v>
      </c>
    </row>
    <row r="169" spans="2:27" ht="20.25" customHeight="1">
      <c r="B169" s="84" t="s">
        <v>123</v>
      </c>
      <c r="C169" s="64">
        <v>2401</v>
      </c>
      <c r="D169" s="85">
        <v>5.213890440396992E-2</v>
      </c>
      <c r="E169" s="85">
        <v>0.38813654423160504</v>
      </c>
      <c r="F169" s="85">
        <v>0.22583204051460262</v>
      </c>
      <c r="G169" s="86">
        <v>14.15807142857143</v>
      </c>
      <c r="H169" s="87">
        <v>3.8612850848771272</v>
      </c>
      <c r="I169" s="87">
        <v>48.907643039898822</v>
      </c>
      <c r="J169" s="88">
        <v>1.8394460198291402</v>
      </c>
      <c r="K169" s="72"/>
    </row>
    <row r="170" spans="2:27" ht="20.25" customHeight="1">
      <c r="B170" s="84" t="s">
        <v>123</v>
      </c>
      <c r="C170" s="64">
        <v>2402</v>
      </c>
      <c r="D170" s="85">
        <v>3.1008512911249807E-2</v>
      </c>
      <c r="E170" s="85">
        <v>0.34296565841406002</v>
      </c>
      <c r="F170" s="85">
        <v>0.20099409484895661</v>
      </c>
      <c r="G170" s="86">
        <v>9.8501333333333339</v>
      </c>
      <c r="H170" s="87">
        <v>0.16679174037655867</v>
      </c>
      <c r="I170" s="87">
        <v>14.066773284770008</v>
      </c>
      <c r="J170" s="88">
        <v>2.1713582803236675</v>
      </c>
      <c r="K170" s="72"/>
    </row>
    <row r="171" spans="2:27" ht="20.25" customHeight="1">
      <c r="B171" s="84" t="s">
        <v>123</v>
      </c>
      <c r="C171" s="64">
        <v>2403</v>
      </c>
      <c r="D171" s="85">
        <v>1.615355537841253E-2</v>
      </c>
      <c r="E171" s="85">
        <v>0.34699804226682562</v>
      </c>
      <c r="F171" s="85">
        <v>0.21738019901335587</v>
      </c>
      <c r="G171" s="86">
        <v>10.1226</v>
      </c>
      <c r="H171" s="87">
        <v>0.18412298487102668</v>
      </c>
      <c r="I171" s="87">
        <v>18.047888412878759</v>
      </c>
      <c r="J171" s="88">
        <v>2.1646440436542735</v>
      </c>
      <c r="K171" s="72"/>
    </row>
    <row r="172" spans="2:27" ht="20.25" customHeight="1">
      <c r="B172" s="84" t="s">
        <v>123</v>
      </c>
      <c r="C172" s="64">
        <v>2404</v>
      </c>
      <c r="D172" s="85">
        <v>1.5490366186420275E-2</v>
      </c>
      <c r="E172" s="85">
        <v>0.34785351306443113</v>
      </c>
      <c r="F172" s="85">
        <v>0.21620057774416862</v>
      </c>
      <c r="G172" s="86">
        <v>10.417133333333334</v>
      </c>
      <c r="H172" s="87">
        <v>0.13993564902535185</v>
      </c>
      <c r="I172" s="87">
        <v>18.977989177147158</v>
      </c>
      <c r="J172" s="88">
        <v>2.1247508959403203</v>
      </c>
      <c r="K172" s="72"/>
    </row>
    <row r="173" spans="2:27" ht="20.25" customHeight="1">
      <c r="B173" s="84" t="s">
        <v>123</v>
      </c>
      <c r="C173" s="64">
        <v>2405</v>
      </c>
      <c r="D173" s="85">
        <v>1.5236283959433567E-2</v>
      </c>
      <c r="E173" s="85">
        <v>0.34613836545496574</v>
      </c>
      <c r="F173" s="85">
        <v>0.21555055212453958</v>
      </c>
      <c r="G173" s="86">
        <v>10.781733333333333</v>
      </c>
      <c r="H173" s="87">
        <v>0.13398219301624786</v>
      </c>
      <c r="I173" s="87">
        <v>20.104831955246091</v>
      </c>
      <c r="J173" s="88">
        <v>2.0928779860127809</v>
      </c>
      <c r="K173" s="72"/>
    </row>
    <row r="174" spans="2:27" ht="20.25" customHeight="1">
      <c r="B174" s="84" t="s">
        <v>123</v>
      </c>
      <c r="C174" s="64">
        <v>2406</v>
      </c>
      <c r="D174" s="85">
        <v>1.629199798048022E-2</v>
      </c>
      <c r="E174" s="85">
        <v>0.34778605589262251</v>
      </c>
      <c r="F174" s="85">
        <v>0.20734749201195957</v>
      </c>
      <c r="G174" s="86">
        <v>11.754066666666667</v>
      </c>
      <c r="H174" s="87">
        <v>8.0404642474003238E-2</v>
      </c>
      <c r="I174" s="87">
        <v>21.550588306832175</v>
      </c>
      <c r="J174" s="88">
        <v>2.0091115660896763</v>
      </c>
      <c r="K174" s="72"/>
    </row>
    <row r="175" spans="2:27" ht="20.25" customHeight="1">
      <c r="B175" s="84" t="s">
        <v>123</v>
      </c>
      <c r="C175" s="64">
        <v>2407</v>
      </c>
      <c r="D175" s="85">
        <v>1.7945299613146417E-2</v>
      </c>
      <c r="E175" s="85">
        <v>0.35113789384203808</v>
      </c>
      <c r="F175" s="85">
        <v>0.20347151305431777</v>
      </c>
      <c r="G175" s="86">
        <v>12.223266666666667</v>
      </c>
      <c r="H175" s="87">
        <v>7.6159019234304834E-2</v>
      </c>
      <c r="I175" s="87">
        <v>24.769814350966762</v>
      </c>
      <c r="J175" s="88">
        <v>1.9498550879080789</v>
      </c>
      <c r="K175" s="72"/>
    </row>
    <row r="176" spans="2:27" ht="20.25" customHeight="1">
      <c r="B176" s="84" t="s">
        <v>123</v>
      </c>
      <c r="C176" s="64">
        <v>2408</v>
      </c>
      <c r="D176" s="85">
        <v>2.5793806307789581E-2</v>
      </c>
      <c r="E176" s="85">
        <v>0.35240223464854559</v>
      </c>
      <c r="F176" s="85">
        <v>0.18962543716931413</v>
      </c>
      <c r="G176" s="86">
        <v>13.293199999999997</v>
      </c>
      <c r="H176" s="87">
        <v>3.8248928360649657E-2</v>
      </c>
      <c r="I176" s="87">
        <v>26.445309068553176</v>
      </c>
      <c r="J176" s="88">
        <v>1.890349898131094</v>
      </c>
      <c r="K176" s="72"/>
    </row>
    <row r="177" spans="2:11" ht="20.25" customHeight="1">
      <c r="B177" s="84" t="s">
        <v>123</v>
      </c>
      <c r="C177" s="64">
        <v>2409</v>
      </c>
      <c r="D177" s="85">
        <v>2.2571598937627529E-2</v>
      </c>
      <c r="E177" s="85">
        <v>0.35108790609095347</v>
      </c>
      <c r="F177" s="85">
        <v>0.19843527743941758</v>
      </c>
      <c r="G177" s="86">
        <v>12.6732</v>
      </c>
      <c r="H177" s="87">
        <v>5.0553369151903116E-2</v>
      </c>
      <c r="I177" s="87">
        <v>26.226555775279419</v>
      </c>
      <c r="J177" s="88">
        <v>1.9481390975114963</v>
      </c>
      <c r="K177" s="72"/>
    </row>
    <row r="178" spans="2:11" ht="20.25" customHeight="1">
      <c r="B178" s="84" t="s">
        <v>123</v>
      </c>
      <c r="C178" s="64">
        <v>2410</v>
      </c>
      <c r="D178" s="85">
        <v>2.1368268522164589E-2</v>
      </c>
      <c r="E178" s="85">
        <v>0.3556787732107734</v>
      </c>
      <c r="F178" s="85">
        <v>0.22041370013573605</v>
      </c>
      <c r="G178" s="86">
        <v>12.096533333333333</v>
      </c>
      <c r="H178" s="87">
        <v>0.14282399700232831</v>
      </c>
      <c r="I178" s="87">
        <v>31.355534960939728</v>
      </c>
      <c r="J178" s="88">
        <v>2.0068283438633636</v>
      </c>
      <c r="K178" s="72"/>
    </row>
    <row r="179" spans="2:11" ht="20.25" customHeight="1">
      <c r="B179" s="84" t="s">
        <v>123</v>
      </c>
      <c r="C179" s="64">
        <v>2411</v>
      </c>
      <c r="D179" s="85">
        <v>2.4107324269226831E-2</v>
      </c>
      <c r="E179" s="85">
        <v>0.35569504709047101</v>
      </c>
      <c r="F179" s="85">
        <v>0.22687618982608374</v>
      </c>
      <c r="G179" s="86">
        <v>11.938266666666664</v>
      </c>
      <c r="H179" s="87">
        <v>0.26219236086825071</v>
      </c>
      <c r="I179" s="87">
        <v>30.853201073474807</v>
      </c>
      <c r="J179" s="88">
        <v>2.0377982208901493</v>
      </c>
      <c r="K179" s="72"/>
    </row>
    <row r="180" spans="2:11" ht="20.25" customHeight="1">
      <c r="B180" s="84" t="s">
        <v>123</v>
      </c>
      <c r="C180" s="64">
        <v>2412</v>
      </c>
      <c r="D180" s="85">
        <v>2.9297625597001557E-2</v>
      </c>
      <c r="E180" s="85">
        <v>0.36343428748371115</v>
      </c>
      <c r="F180" s="85">
        <v>0.2263618605067608</v>
      </c>
      <c r="G180" s="86">
        <v>11.955533333333333</v>
      </c>
      <c r="H180" s="87">
        <v>0.4330763578083624</v>
      </c>
      <c r="I180" s="87">
        <v>31.342411454782262</v>
      </c>
      <c r="J180" s="88">
        <v>2.0362688548118806</v>
      </c>
      <c r="K180" s="72"/>
    </row>
    <row r="181" spans="2:11" ht="20.25" customHeight="1">
      <c r="B181" s="84" t="s">
        <v>123</v>
      </c>
      <c r="C181" s="64">
        <v>2501</v>
      </c>
      <c r="D181" s="85">
        <v>3.4036626573332701E-2</v>
      </c>
      <c r="E181" s="85">
        <v>0.35789053641433133</v>
      </c>
      <c r="F181" s="85">
        <v>0.21986831385683853</v>
      </c>
      <c r="G181" s="86">
        <v>11.8026</v>
      </c>
      <c r="H181" s="87">
        <v>0.46490603734156488</v>
      </c>
      <c r="I181" s="87">
        <v>26.704535603539195</v>
      </c>
      <c r="J181" s="88">
        <v>2.0462768391912447</v>
      </c>
      <c r="K181" s="72"/>
    </row>
    <row r="182" spans="2:11" ht="20.25" customHeight="1">
      <c r="B182" s="84" t="s">
        <v>123</v>
      </c>
      <c r="C182" s="64">
        <v>2502</v>
      </c>
      <c r="D182" s="85">
        <v>3.2747341901608801E-2</v>
      </c>
      <c r="E182" s="85">
        <v>0.36144426221424103</v>
      </c>
      <c r="F182" s="85">
        <v>0.21303271967510851</v>
      </c>
      <c r="G182" s="86">
        <v>12.063133333333333</v>
      </c>
      <c r="H182" s="87">
        <v>0.69687913065297624</v>
      </c>
      <c r="I182" s="87">
        <v>27.745942605865515</v>
      </c>
      <c r="J182" s="88">
        <v>2.0258213765013631</v>
      </c>
      <c r="K182" s="72" t="s">
        <v>66</v>
      </c>
    </row>
    <row r="183" spans="2:11" ht="20.25" customHeight="1">
      <c r="B183" s="83" t="s">
        <v>129</v>
      </c>
      <c r="C183" s="82"/>
      <c r="D183" s="83"/>
      <c r="E183" s="83"/>
      <c r="F183" s="83"/>
      <c r="G183" s="83"/>
      <c r="H183" s="83"/>
      <c r="I183" s="83"/>
      <c r="J183" s="83"/>
      <c r="K183" s="82"/>
    </row>
    <row r="184" spans="2:11" ht="20.25" customHeight="1">
      <c r="B184" s="222" t="str">
        <f>C74</f>
        <v>급행99</v>
      </c>
      <c r="C184" s="53"/>
      <c r="D184" s="289">
        <f>IFERROR((SUMIFS(D$85:D$182,$B$85:$B$182,$B184,$C$85:$C$182,MAX($C$85:$C$182))/SUMIFS(D$85:D$182,$B$85:$B$182,$B184,$C$85:$C$182,MAX($C$85:$C$182)-1))-1, "-")</f>
        <v>4.5184290055511056E-5</v>
      </c>
      <c r="E184" s="289">
        <f t="shared" ref="E184:J190" si="0">IFERROR((SUMIFS(E$85:E$182,$B$85:$B$182,$B184,$C$85:$C$182,MAX($C$85:$C$182))/SUMIFS(E$85:E$182,$B$85:$B$182,$B184,$C$85:$C$182,MAX($C$85:$C$182)-1))-1, "-")</f>
        <v>-1.6549691319986959E-3</v>
      </c>
      <c r="F184" s="289">
        <f t="shared" si="0"/>
        <v>1.629891798190064E-3</v>
      </c>
      <c r="G184" s="289">
        <f t="shared" si="0"/>
        <v>1.0431570891425324E-2</v>
      </c>
      <c r="H184" s="289">
        <f t="shared" si="0"/>
        <v>-0.42354142205268352</v>
      </c>
      <c r="I184" s="289">
        <f t="shared" si="0"/>
        <v>-8.7515316314549341E-2</v>
      </c>
      <c r="J184" s="289">
        <f t="shared" si="0"/>
        <v>-1.1895018267120916E-2</v>
      </c>
      <c r="K184" s="54"/>
    </row>
    <row r="185" spans="2:11" ht="20.25" customHeight="1">
      <c r="B185" s="41" t="str">
        <f>D74</f>
        <v>23</v>
      </c>
      <c r="C185" s="53"/>
      <c r="D185" s="289">
        <f t="shared" ref="D185:D190" si="1">IFERROR((SUMIFS(D$85:D$182,$B$85:$B$182,$B185,$C$85:$C$182,MAX($C$85:$C$182))/SUMIFS(D$85:D$182,$B$85:$B$182,$B185,$C$85:$C$182,MAX($C$85:$C$182)-1))-1, "-")</f>
        <v>-1.5469945564616339E-2</v>
      </c>
      <c r="E185" s="289">
        <f t="shared" si="0"/>
        <v>1.2988355082803604E-3</v>
      </c>
      <c r="F185" s="289">
        <f t="shared" si="0"/>
        <v>-4.1624362913895707E-2</v>
      </c>
      <c r="G185" s="289">
        <f t="shared" si="0"/>
        <v>-2.1441349750541905E-2</v>
      </c>
      <c r="H185" s="289">
        <f t="shared" si="0"/>
        <v>-0.39271656450288062</v>
      </c>
      <c r="I185" s="289">
        <f t="shared" si="0"/>
        <v>-6.6841110567890771E-2</v>
      </c>
      <c r="J185" s="289">
        <f t="shared" si="0"/>
        <v>-2.51927371158156E-3</v>
      </c>
      <c r="K185" s="54"/>
    </row>
    <row r="186" spans="2:11" ht="20.25" customHeight="1">
      <c r="B186" s="41" t="str">
        <f>E74</f>
        <v>4</v>
      </c>
      <c r="C186" s="53"/>
      <c r="D186" s="289">
        <f t="shared" si="1"/>
        <v>-5.4575678585412901E-2</v>
      </c>
      <c r="E186" s="289">
        <f t="shared" si="0"/>
        <v>1.3347780574503698E-2</v>
      </c>
      <c r="F186" s="289">
        <f t="shared" si="0"/>
        <v>-3.2484948442011663E-2</v>
      </c>
      <c r="G186" s="289">
        <f t="shared" si="0"/>
        <v>1.0827808689475749E-2</v>
      </c>
      <c r="H186" s="289">
        <f t="shared" si="0"/>
        <v>-0.29730319410006423</v>
      </c>
      <c r="I186" s="289">
        <f t="shared" si="0"/>
        <v>-3.7298852325920562E-2</v>
      </c>
      <c r="J186" s="289">
        <f t="shared" si="0"/>
        <v>-4.6756278010096075E-5</v>
      </c>
      <c r="K186" s="54"/>
    </row>
    <row r="187" spans="2:11" ht="20.25" customHeight="1">
      <c r="B187" s="41" t="str">
        <f>F74</f>
        <v>58</v>
      </c>
      <c r="C187" s="53"/>
      <c r="D187" s="289">
        <f t="shared" si="1"/>
        <v>0.12025164315533909</v>
      </c>
      <c r="E187" s="289">
        <f t="shared" si="0"/>
        <v>6.477640781201055E-3</v>
      </c>
      <c r="F187" s="289">
        <f t="shared" si="0"/>
        <v>-1.599109253835429E-2</v>
      </c>
      <c r="G187" s="289">
        <f t="shared" si="0"/>
        <v>1.6747140267771687E-2</v>
      </c>
      <c r="H187" s="289">
        <f t="shared" si="0"/>
        <v>3.9789162501310704E-2</v>
      </c>
      <c r="I187" s="289">
        <f t="shared" si="0"/>
        <v>0.1411390084897699</v>
      </c>
      <c r="J187" s="289">
        <f t="shared" si="0"/>
        <v>-1.2635818528882403E-2</v>
      </c>
      <c r="K187" s="54"/>
    </row>
    <row r="188" spans="2:11" ht="20.25" customHeight="1">
      <c r="B188" s="41" t="str">
        <f>G74</f>
        <v>14</v>
      </c>
      <c r="C188" s="53"/>
      <c r="D188" s="289">
        <f t="shared" si="1"/>
        <v>-2.4889988909784555E-2</v>
      </c>
      <c r="E188" s="289">
        <f t="shared" si="0"/>
        <v>1.8210670565463438E-2</v>
      </c>
      <c r="F188" s="289">
        <f t="shared" si="0"/>
        <v>-2.2009256694743851E-2</v>
      </c>
      <c r="G188" s="289">
        <f t="shared" si="0"/>
        <v>-8.6309832831488187E-4</v>
      </c>
      <c r="H188" s="289">
        <f t="shared" si="0"/>
        <v>-0.12774085830827298</v>
      </c>
      <c r="I188" s="289">
        <f t="shared" si="0"/>
        <v>-6.7853540036365123E-2</v>
      </c>
      <c r="J188" s="289">
        <f t="shared" si="0"/>
        <v>5.0849142128566172E-3</v>
      </c>
      <c r="K188" s="54"/>
    </row>
    <row r="189" spans="2:11" ht="20.25" customHeight="1">
      <c r="B189" s="41" t="str">
        <f>H74</f>
        <v>62</v>
      </c>
      <c r="C189" s="53"/>
      <c r="D189" s="289">
        <f t="shared" si="1"/>
        <v>-4.9295050682809372E-2</v>
      </c>
      <c r="E189" s="289">
        <f t="shared" si="0"/>
        <v>2.9570562393619326E-3</v>
      </c>
      <c r="F189" s="289">
        <f t="shared" si="0"/>
        <v>-1.1285038183676321E-2</v>
      </c>
      <c r="G189" s="289">
        <f t="shared" si="0"/>
        <v>1.9729079209784839E-2</v>
      </c>
      <c r="H189" s="289">
        <f t="shared" si="0"/>
        <v>-0.40060442717525291</v>
      </c>
      <c r="I189" s="289">
        <f t="shared" si="0"/>
        <v>0.1175191214978486</v>
      </c>
      <c r="J189" s="289">
        <f t="shared" si="0"/>
        <v>2.3553940451173094E-3</v>
      </c>
      <c r="K189" s="54"/>
    </row>
    <row r="190" spans="2:11" ht="20.25" customHeight="1">
      <c r="B190" s="41" t="str">
        <f>I74</f>
        <v>79</v>
      </c>
      <c r="C190" s="53"/>
      <c r="D190" s="289">
        <f t="shared" si="1"/>
        <v>-3.7879331811750072E-2</v>
      </c>
      <c r="E190" s="289">
        <f t="shared" si="0"/>
        <v>9.9296445095031771E-3</v>
      </c>
      <c r="F190" s="289">
        <f t="shared" si="0"/>
        <v>-3.1089491986466267E-2</v>
      </c>
      <c r="G190" s="289">
        <f t="shared" si="0"/>
        <v>2.2074232231316326E-2</v>
      </c>
      <c r="H190" s="289">
        <f t="shared" si="0"/>
        <v>0.49896769385462192</v>
      </c>
      <c r="I190" s="289">
        <f t="shared" si="0"/>
        <v>3.8997382983447126E-2</v>
      </c>
      <c r="J190" s="289">
        <f t="shared" si="0"/>
        <v>-9.9964297587252782E-3</v>
      </c>
      <c r="K190" s="54"/>
    </row>
    <row r="191" spans="2:11" ht="20.25" customHeight="1" thickBot="1"/>
    <row r="192" spans="2:11" ht="17.25" thickTop="1">
      <c r="B192" s="25" t="s">
        <v>51</v>
      </c>
      <c r="C192" s="25"/>
      <c r="D192" s="25"/>
      <c r="E192" s="25"/>
      <c r="F192" s="170" t="s">
        <v>75</v>
      </c>
      <c r="G192" s="42"/>
      <c r="H192" s="25"/>
      <c r="I192" s="25"/>
    </row>
    <row r="193" spans="2:9">
      <c r="B193" s="26" t="s">
        <v>33</v>
      </c>
      <c r="C193" s="26" t="s">
        <v>52</v>
      </c>
      <c r="D193" s="26"/>
      <c r="E193" s="26"/>
      <c r="F193" s="89" t="s">
        <v>76</v>
      </c>
      <c r="G193" s="43"/>
      <c r="H193" s="45" t="s">
        <v>79</v>
      </c>
      <c r="I193" s="45"/>
    </row>
    <row r="194" spans="2:9">
      <c r="B194" s="26" t="s">
        <v>34</v>
      </c>
      <c r="C194" s="26" t="s">
        <v>53</v>
      </c>
      <c r="D194" s="26"/>
      <c r="E194" s="26"/>
      <c r="F194" s="89" t="s">
        <v>77</v>
      </c>
      <c r="G194" s="43"/>
      <c r="H194" s="45" t="s">
        <v>80</v>
      </c>
      <c r="I194" s="45"/>
    </row>
    <row r="195" spans="2:9">
      <c r="B195" s="26" t="s">
        <v>4</v>
      </c>
      <c r="C195" s="26" t="s">
        <v>54</v>
      </c>
      <c r="D195" s="26"/>
      <c r="E195" s="26"/>
      <c r="F195" s="89" t="s">
        <v>78</v>
      </c>
      <c r="G195" s="43"/>
      <c r="H195" s="45" t="s">
        <v>81</v>
      </c>
      <c r="I195" s="45"/>
    </row>
    <row r="196" spans="2:9">
      <c r="B196" s="26" t="s">
        <v>5</v>
      </c>
      <c r="C196" s="26" t="s">
        <v>55</v>
      </c>
      <c r="D196" s="26"/>
      <c r="E196" s="26"/>
      <c r="F196" s="89" t="s">
        <v>85</v>
      </c>
      <c r="G196" s="43"/>
      <c r="H196" s="45" t="s">
        <v>82</v>
      </c>
      <c r="I196" s="45"/>
    </row>
    <row r="197" spans="2:9">
      <c r="B197" s="26" t="s">
        <v>56</v>
      </c>
      <c r="C197" s="26" t="s">
        <v>57</v>
      </c>
      <c r="D197" s="26"/>
      <c r="E197" s="26"/>
      <c r="F197" s="89" t="s">
        <v>86</v>
      </c>
      <c r="G197" s="43"/>
      <c r="H197" s="45" t="s">
        <v>83</v>
      </c>
      <c r="I197" s="45"/>
    </row>
    <row r="198" spans="2:9" ht="17.25" thickBot="1">
      <c r="B198" s="27" t="s">
        <v>58</v>
      </c>
      <c r="C198" s="27" t="s">
        <v>59</v>
      </c>
      <c r="D198" s="27"/>
      <c r="E198" s="27"/>
      <c r="F198" s="90" t="s">
        <v>87</v>
      </c>
      <c r="G198" s="44"/>
      <c r="H198" s="46" t="s">
        <v>84</v>
      </c>
      <c r="I198" s="46"/>
    </row>
    <row r="199" spans="2:9" ht="17.25" thickTop="1"/>
    <row r="200" spans="2:9" ht="6.75" customHeight="1"/>
  </sheetData>
  <mergeCells count="3">
    <mergeCell ref="O9:P9"/>
    <mergeCell ref="C4:D4"/>
    <mergeCell ref="C5:D5"/>
  </mergeCells>
  <phoneticPr fontId="3" type="noConversion"/>
  <conditionalFormatting sqref="B85:K182">
    <cfRule type="expression" dxfId="50" priority="15">
      <formula>$B85&lt;&gt;$B86</formula>
    </cfRule>
  </conditionalFormatting>
  <conditionalFormatting sqref="C75:K75">
    <cfRule type="containsText" dxfId="49" priority="19" operator="containsText" text="F">
      <formula>NOT(ISERROR(SEARCH("F",C75)))</formula>
    </cfRule>
    <cfRule type="containsText" dxfId="48" priority="20" operator="containsText" text="D">
      <formula>NOT(ISERROR(SEARCH("D",C75)))</formula>
    </cfRule>
    <cfRule type="containsText" dxfId="47" priority="21" operator="containsText" text="S">
      <formula>NOT(ISERROR(SEARCH("S",C75)))</formula>
    </cfRule>
    <cfRule type="containsText" dxfId="46" priority="22" operator="containsText" text="A">
      <formula>NOT(ISERROR(SEARCH("A",C75)))</formula>
    </cfRule>
  </conditionalFormatting>
  <conditionalFormatting sqref="D62:K62 D64:K65 D66:D71 D72:K73 D82:K82 D183:K183 K184:K190">
    <cfRule type="containsText" dxfId="45" priority="77" operator="containsText" text="악화">
      <formula>NOT(ISERROR(SEARCH("악화",D62)))</formula>
    </cfRule>
  </conditionalFormatting>
  <conditionalFormatting sqref="D62:K62 D64:K65 D72:K73 D82:K82 D183:K183 K184:K190 D66:D71">
    <cfRule type="containsText" dxfId="44" priority="76" operator="containsText" text="개선">
      <formula>NOT(ISERROR(SEARCH("개선",D62)))</formula>
    </cfRule>
  </conditionalFormatting>
  <conditionalFormatting sqref="G4:G5">
    <cfRule type="containsText" dxfId="43" priority="27" operator="containsText" text="S">
      <formula>NOT(ISERROR(SEARCH("S",G4)))</formula>
    </cfRule>
    <cfRule type="containsText" dxfId="42" priority="28" operator="containsText" text="A">
      <formula>NOT(ISERROR(SEARCH("A",G4)))</formula>
    </cfRule>
  </conditionalFormatting>
  <conditionalFormatting sqref="G5">
    <cfRule type="containsText" dxfId="41" priority="23" operator="containsText" text="F">
      <formula>NOT(ISERROR(SEARCH("F",G5)))</formula>
    </cfRule>
    <cfRule type="containsText" dxfId="40" priority="24" operator="containsText" text="D">
      <formula>NOT(ISERROR(SEARCH("D",G5)))</formula>
    </cfRule>
  </conditionalFormatting>
  <conditionalFormatting sqref="J26">
    <cfRule type="containsText" dxfId="39" priority="5" operator="containsText" text="D">
      <formula>NOT(ISERROR(SEARCH("D",J26)))</formula>
    </cfRule>
    <cfRule type="containsText" dxfId="38" priority="6" operator="containsText" text="F">
      <formula>NOT(ISERROR(SEARCH("F",J26)))</formula>
    </cfRule>
    <cfRule type="containsText" dxfId="37" priority="7" operator="containsText" text="S">
      <formula>NOT(ISERROR(SEARCH("S",J26)))</formula>
    </cfRule>
    <cfRule type="containsText" dxfId="36" priority="8" operator="containsText" text="A">
      <formula>NOT(ISERROR(SEARCH("A",J26)))</formula>
    </cfRule>
  </conditionalFormatting>
  <conditionalFormatting sqref="K1:K25">
    <cfRule type="containsText" dxfId="35" priority="1" operator="containsText" text="D">
      <formula>NOT(ISERROR(SEARCH("D",K1)))</formula>
    </cfRule>
    <cfRule type="containsText" dxfId="34" priority="2" operator="containsText" text="F">
      <formula>NOT(ISERROR(SEARCH("F",K1)))</formula>
    </cfRule>
    <cfRule type="containsText" dxfId="33" priority="3" operator="containsText" text="S">
      <formula>NOT(ISERROR(SEARCH("S",K1)))</formula>
    </cfRule>
    <cfRule type="containsText" dxfId="32" priority="4" operator="containsText" text="A">
      <formula>NOT(ISERROR(SEARCH("A",K1)))</formula>
    </cfRule>
  </conditionalFormatting>
  <conditionalFormatting sqref="K28:K32 K34:K74">
    <cfRule type="containsText" dxfId="31" priority="29" operator="containsText" text="D">
      <formula>NOT(ISERROR(SEARCH("D",K28)))</formula>
    </cfRule>
    <cfRule type="containsText" dxfId="30" priority="30" operator="containsText" text="F">
      <formula>NOT(ISERROR(SEARCH("F",K28)))</formula>
    </cfRule>
    <cfRule type="containsText" dxfId="29" priority="31" operator="containsText" text="S">
      <formula>NOT(ISERROR(SEARCH("S",K28)))</formula>
    </cfRule>
    <cfRule type="containsText" dxfId="28" priority="32" operator="containsText" text="A">
      <formula>NOT(ISERROR(SEARCH("A",K28)))</formula>
    </cfRule>
  </conditionalFormatting>
  <conditionalFormatting sqref="K76:K1048576">
    <cfRule type="containsText" dxfId="27" priority="11" operator="containsText" text="D">
      <formula>NOT(ISERROR(SEARCH("D",K76)))</formula>
    </cfRule>
    <cfRule type="containsText" dxfId="26" priority="12" operator="containsText" text="F">
      <formula>NOT(ISERROR(SEARCH("F",K76)))</formula>
    </cfRule>
    <cfRule type="containsText" dxfId="25" priority="13" operator="containsText" text="S">
      <formula>NOT(ISERROR(SEARCH("S",K76)))</formula>
    </cfRule>
    <cfRule type="containsText" dxfId="24" priority="14" operator="containsText" text="A">
      <formula>NOT(ISERROR(SEARCH("A",K76)))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8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D184:J190</xm:sqref>
        </x14:conditionalFormatting>
        <x14:conditionalFormatting xmlns:xm="http://schemas.microsoft.com/office/excel/2006/main">
          <x14:cfRule type="iconSet" priority="9" id="{88AC3770-6E2A-4376-9AD6-07C3D5B66BF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3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4">
    <tabColor rgb="FFFFC000"/>
    <pageSetUpPr fitToPage="1"/>
  </sheetPr>
  <dimension ref="A1:BP11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156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144</v>
      </c>
      <c r="C4" s="136" t="s">
        <v>1</v>
      </c>
      <c r="D4" s="136" t="s">
        <v>10</v>
      </c>
      <c r="E4" s="137" t="s">
        <v>143</v>
      </c>
      <c r="F4" s="123" t="s">
        <v>45</v>
      </c>
      <c r="G4" s="147" t="s">
        <v>146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88</v>
      </c>
      <c r="AZ4" s="96" t="s">
        <v>64</v>
      </c>
      <c r="BA4" s="96" t="s">
        <v>128</v>
      </c>
      <c r="BB4" t="s">
        <v>136</v>
      </c>
      <c r="BC4" t="s">
        <v>137</v>
      </c>
      <c r="BD4" t="s">
        <v>113</v>
      </c>
      <c r="BE4" t="s">
        <v>138</v>
      </c>
      <c r="BF4" t="s">
        <v>139</v>
      </c>
      <c r="BG4" t="s">
        <v>88</v>
      </c>
      <c r="BH4" t="s">
        <v>138</v>
      </c>
      <c r="BI4" t="s">
        <v>139</v>
      </c>
      <c r="BJ4" t="s">
        <v>88</v>
      </c>
      <c r="BL4" t="s">
        <v>140</v>
      </c>
      <c r="BM4" t="s">
        <v>141</v>
      </c>
      <c r="BN4" t="s">
        <v>142</v>
      </c>
    </row>
    <row r="5" spans="1:66">
      <c r="A5" s="141" t="str">
        <f>W5</f>
        <v>삼환교통</v>
      </c>
      <c r="B5" s="141" t="str">
        <f>V5</f>
        <v>14</v>
      </c>
      <c r="C5" s="142" t="str">
        <f>Y5</f>
        <v>70바3110</v>
      </c>
      <c r="D5" s="130" t="str">
        <f>Z5</f>
        <v>대형</v>
      </c>
      <c r="E5" s="126" t="str">
        <f>AZ5</f>
        <v>D</v>
      </c>
      <c r="F5" s="149">
        <f>G5/H5</f>
        <v>0.8147619047619048</v>
      </c>
      <c r="G5" s="150">
        <f>AE5</f>
        <v>1.7110000000000001</v>
      </c>
      <c r="H5" s="151">
        <f>AF5</f>
        <v>2.1</v>
      </c>
      <c r="I5" s="152">
        <f>AC5</f>
        <v>1824.133</v>
      </c>
      <c r="J5" s="153">
        <f>AI5/AH5</f>
        <v>2.6399653701057218E-2</v>
      </c>
      <c r="K5" s="153">
        <f>AJ5/AH5</f>
        <v>0.3067826378630395</v>
      </c>
      <c r="L5" s="153">
        <f>AK5/AC5</f>
        <v>0.11896062403344493</v>
      </c>
      <c r="M5" s="154">
        <f>AG5</f>
        <v>13.673</v>
      </c>
      <c r="N5" s="155">
        <f>IF(AW5=0,AT5,"속도계이상")</f>
        <v>0.60299999999999998</v>
      </c>
      <c r="O5" s="155">
        <f>IF(AW5=0,AU5,"속도계이상")</f>
        <v>11.457000000000001</v>
      </c>
      <c r="P5" s="156">
        <f>AQ5/60</f>
        <v>0</v>
      </c>
      <c r="Q5" s="157">
        <f>AN5</f>
        <v>72</v>
      </c>
      <c r="R5" s="158">
        <f>AC5/(AH5-AI5-AJ5)</f>
        <v>26.789142276997133</v>
      </c>
      <c r="S5" s="143">
        <f>IF(AW5=0,AL5,"속도계이상")</f>
        <v>11</v>
      </c>
      <c r="T5" s="143">
        <f>IF(AW5=0,AM5,"속도계이상")</f>
        <v>209</v>
      </c>
      <c r="U5" t="s">
        <v>117</v>
      </c>
      <c r="V5" s="5" t="s">
        <v>118</v>
      </c>
      <c r="W5" t="s">
        <v>117</v>
      </c>
      <c r="X5" s="5" t="s">
        <v>118</v>
      </c>
      <c r="Y5" t="s">
        <v>180</v>
      </c>
      <c r="Z5" t="s">
        <v>174</v>
      </c>
      <c r="AA5" t="s">
        <v>48</v>
      </c>
      <c r="AB5">
        <v>514</v>
      </c>
      <c r="AC5" s="1">
        <v>1824.133</v>
      </c>
      <c r="AD5" s="1">
        <v>1066.3869999999999</v>
      </c>
      <c r="AE5" s="28">
        <v>1.7110000000000001</v>
      </c>
      <c r="AF5">
        <v>2.1</v>
      </c>
      <c r="AG5">
        <v>13.673</v>
      </c>
      <c r="AH5">
        <v>102.115241</v>
      </c>
      <c r="AI5">
        <v>2.6958069999999998</v>
      </c>
      <c r="AJ5">
        <v>31.327183000000002</v>
      </c>
      <c r="AK5">
        <v>217</v>
      </c>
      <c r="AL5">
        <v>11</v>
      </c>
      <c r="AM5">
        <v>209</v>
      </c>
      <c r="AN5">
        <v>72</v>
      </c>
      <c r="AO5">
        <v>17.863474</v>
      </c>
      <c r="AP5">
        <v>89.9</v>
      </c>
      <c r="AQ5">
        <v>0</v>
      </c>
      <c r="AR5">
        <v>22</v>
      </c>
      <c r="AS5">
        <v>6170</v>
      </c>
      <c r="AT5">
        <v>0.60299999999999998</v>
      </c>
      <c r="AU5">
        <v>11.457000000000001</v>
      </c>
      <c r="AV5">
        <v>15565</v>
      </c>
      <c r="AW5">
        <v>0</v>
      </c>
      <c r="AX5" s="29">
        <v>0.44</v>
      </c>
      <c r="AY5">
        <v>0.8147619047619048</v>
      </c>
      <c r="AZ5" t="s">
        <v>66</v>
      </c>
      <c r="BA5" t="s">
        <v>181</v>
      </c>
      <c r="BB5">
        <v>4</v>
      </c>
      <c r="BC5" t="s">
        <v>608</v>
      </c>
      <c r="BD5">
        <v>5</v>
      </c>
      <c r="BE5">
        <v>50340.325000000004</v>
      </c>
      <c r="BF5">
        <v>3.6236019533048301E-2</v>
      </c>
      <c r="BG5">
        <v>2.9523728295736022E-2</v>
      </c>
      <c r="BH5">
        <v>514099.55899999983</v>
      </c>
      <c r="BI5">
        <v>3.5482096182852408E-3</v>
      </c>
      <c r="BJ5">
        <v>2.8909460270885941E-3</v>
      </c>
      <c r="BK5">
        <v>1</v>
      </c>
      <c r="BL5" t="s">
        <v>66</v>
      </c>
      <c r="BM5">
        <v>0</v>
      </c>
      <c r="BN5" t="s">
        <v>514</v>
      </c>
    </row>
    <row r="6" spans="1:66">
      <c r="A6" s="138" t="str">
        <f t="shared" ref="A6:A7" si="0">W6</f>
        <v>삼환교통</v>
      </c>
      <c r="B6" s="138" t="str">
        <f t="shared" ref="B6:B7" si="1">V6</f>
        <v>14</v>
      </c>
      <c r="C6" s="139" t="str">
        <f t="shared" ref="C6:C7" si="2">Y6</f>
        <v>70바3115</v>
      </c>
      <c r="D6" s="113" t="str">
        <f t="shared" ref="D6:D7" si="3">Z6</f>
        <v>대형</v>
      </c>
      <c r="E6" s="109" t="str">
        <f>AZ6</f>
        <v>C</v>
      </c>
      <c r="F6" s="159">
        <f>G6/H6</f>
        <v>0.8933333333333332</v>
      </c>
      <c r="G6" s="160">
        <f>AE6</f>
        <v>1.8759999999999999</v>
      </c>
      <c r="H6" s="161">
        <f>AF6</f>
        <v>2.1</v>
      </c>
      <c r="I6" s="162">
        <f t="shared" ref="I6:I7" si="4">AC6</f>
        <v>5292.3909999999996</v>
      </c>
      <c r="J6" s="163">
        <f t="shared" ref="J6:J7" si="5">AI6/AH6</f>
        <v>2.345427782616992E-2</v>
      </c>
      <c r="K6" s="163">
        <f t="shared" ref="K6:K7" si="6">AJ6/AH6</f>
        <v>0.33845679358794756</v>
      </c>
      <c r="L6" s="163">
        <f t="shared" ref="L6:L7" si="7">AK6/AC6</f>
        <v>0.11677141768248038</v>
      </c>
      <c r="M6" s="164">
        <f t="shared" ref="M6:M7" si="8">AG6</f>
        <v>9.8140000000000001</v>
      </c>
      <c r="N6" s="165">
        <f t="shared" ref="N6:N7" si="9">IF(AW6=0,AT6,"속도계이상")</f>
        <v>1.3979999999999999</v>
      </c>
      <c r="O6" s="165">
        <f t="shared" ref="O6:O7" si="10">IF(AW6=0,AU6,"속도계이상")</f>
        <v>19.196999999999999</v>
      </c>
      <c r="P6" s="166">
        <f t="shared" ref="P6:P7" si="11">AQ6/60</f>
        <v>0</v>
      </c>
      <c r="Q6" s="167">
        <f t="shared" ref="Q6:Q7" si="12">AN6</f>
        <v>70</v>
      </c>
      <c r="R6" s="168">
        <f t="shared" ref="R6:R7" si="13">AC6/(AH6-AI6-AJ6)</f>
        <v>23.892924339321979</v>
      </c>
      <c r="S6" s="140">
        <f t="shared" ref="S6:S7" si="14">IF(AW6=0,AL6,"속도계이상")</f>
        <v>74</v>
      </c>
      <c r="T6" s="140">
        <f t="shared" ref="T6:T7" si="15">IF(AW6=0,AM6,"속도계이상")</f>
        <v>1016</v>
      </c>
      <c r="U6" t="s">
        <v>117</v>
      </c>
      <c r="V6" s="5" t="s">
        <v>118</v>
      </c>
      <c r="W6" t="s">
        <v>117</v>
      </c>
      <c r="X6" s="5" t="s">
        <v>118</v>
      </c>
      <c r="Y6" t="s">
        <v>603</v>
      </c>
      <c r="Z6" t="s">
        <v>174</v>
      </c>
      <c r="AA6" t="s">
        <v>48</v>
      </c>
      <c r="AB6">
        <v>514</v>
      </c>
      <c r="AC6" s="1">
        <v>5292.3909999999996</v>
      </c>
      <c r="AD6" s="1">
        <v>2821.587</v>
      </c>
      <c r="AE6" s="28">
        <v>1.8759999999999999</v>
      </c>
      <c r="AF6">
        <v>2.1</v>
      </c>
      <c r="AG6">
        <v>9.8140000000000001</v>
      </c>
      <c r="AH6">
        <v>347.13739900000002</v>
      </c>
      <c r="AI6">
        <v>8.1418569999999999</v>
      </c>
      <c r="AJ6">
        <v>117.491011</v>
      </c>
      <c r="AK6">
        <v>618</v>
      </c>
      <c r="AL6">
        <v>74</v>
      </c>
      <c r="AM6">
        <v>1016</v>
      </c>
      <c r="AN6">
        <v>70</v>
      </c>
      <c r="AO6">
        <v>15.245810000000001</v>
      </c>
      <c r="AP6">
        <v>97.6</v>
      </c>
      <c r="AQ6">
        <v>0</v>
      </c>
      <c r="AR6">
        <v>35</v>
      </c>
      <c r="AS6">
        <v>12958</v>
      </c>
      <c r="AT6">
        <v>1.3979999999999999</v>
      </c>
      <c r="AU6">
        <v>19.196999999999999</v>
      </c>
      <c r="AV6">
        <v>37029</v>
      </c>
      <c r="AW6">
        <v>0</v>
      </c>
      <c r="AX6" s="29">
        <v>0.44</v>
      </c>
      <c r="AY6">
        <v>0.8933333333333332</v>
      </c>
      <c r="AZ6" t="s">
        <v>68</v>
      </c>
      <c r="BA6" t="s">
        <v>181</v>
      </c>
      <c r="BB6">
        <v>2</v>
      </c>
      <c r="BC6" t="s">
        <v>182</v>
      </c>
      <c r="BD6">
        <v>9</v>
      </c>
      <c r="BE6">
        <v>50340.325000000004</v>
      </c>
      <c r="BF6">
        <v>0.10513223742596019</v>
      </c>
      <c r="BG6">
        <v>9.3918132100524424E-2</v>
      </c>
      <c r="BH6">
        <v>514099.55899999983</v>
      </c>
      <c r="BI6">
        <v>1.0294486558779565E-2</v>
      </c>
      <c r="BJ6">
        <v>9.196407992509743E-3</v>
      </c>
      <c r="BK6">
        <v>1</v>
      </c>
      <c r="BL6" t="s">
        <v>67</v>
      </c>
      <c r="BM6">
        <v>-1</v>
      </c>
      <c r="BN6" t="s">
        <v>513</v>
      </c>
    </row>
    <row r="7" spans="1:66">
      <c r="A7" s="141" t="str">
        <f t="shared" si="0"/>
        <v>삼환교통</v>
      </c>
      <c r="B7" s="141" t="str">
        <f t="shared" si="1"/>
        <v>14</v>
      </c>
      <c r="C7" s="142" t="str">
        <f t="shared" si="2"/>
        <v>70바3121</v>
      </c>
      <c r="D7" s="130" t="str">
        <f t="shared" si="3"/>
        <v>저상</v>
      </c>
      <c r="E7" s="126" t="str">
        <f t="shared" ref="E7:E45" si="16">AZ7</f>
        <v>D</v>
      </c>
      <c r="F7" s="149">
        <f t="shared" ref="F7:F45" si="17">G7/H7</f>
        <v>0.84099999999999997</v>
      </c>
      <c r="G7" s="150">
        <f t="shared" ref="G7:G45" si="18">AE7</f>
        <v>1.6819999999999999</v>
      </c>
      <c r="H7" s="151">
        <f t="shared" ref="H7:H45" si="19">AF7</f>
        <v>2</v>
      </c>
      <c r="I7" s="152">
        <f t="shared" si="4"/>
        <v>3252.8389999999999</v>
      </c>
      <c r="J7" s="153">
        <f t="shared" si="5"/>
        <v>2.4255514698348322E-2</v>
      </c>
      <c r="K7" s="153">
        <f t="shared" si="6"/>
        <v>0.34099049800762843</v>
      </c>
      <c r="L7" s="153">
        <f t="shared" si="7"/>
        <v>0.30496437112319424</v>
      </c>
      <c r="M7" s="154">
        <f t="shared" si="8"/>
        <v>14.603999999999999</v>
      </c>
      <c r="N7" s="155">
        <f t="shared" si="9"/>
        <v>0.4</v>
      </c>
      <c r="O7" s="155">
        <f t="shared" si="10"/>
        <v>13.281000000000001</v>
      </c>
      <c r="P7" s="156">
        <f t="shared" si="11"/>
        <v>0</v>
      </c>
      <c r="Q7" s="157">
        <f t="shared" si="12"/>
        <v>70</v>
      </c>
      <c r="R7" s="158">
        <f t="shared" si="13"/>
        <v>25.770663571181867</v>
      </c>
      <c r="S7" s="143">
        <f t="shared" si="14"/>
        <v>13</v>
      </c>
      <c r="T7" s="143">
        <f t="shared" si="15"/>
        <v>432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183</v>
      </c>
      <c r="Z7" s="4" t="s">
        <v>184</v>
      </c>
      <c r="AA7" s="4" t="s">
        <v>48</v>
      </c>
      <c r="AB7" s="4">
        <v>514</v>
      </c>
      <c r="AC7" s="4">
        <v>3252.8389999999999</v>
      </c>
      <c r="AD7" s="4">
        <v>1934.1020000000001</v>
      </c>
      <c r="AE7" s="4">
        <v>1.6819999999999999</v>
      </c>
      <c r="AF7" s="4">
        <v>2</v>
      </c>
      <c r="AG7" s="4">
        <v>14.603999999999999</v>
      </c>
      <c r="AH7" s="4">
        <v>198.85271700000001</v>
      </c>
      <c r="AI7" s="4">
        <v>4.8232749999999998</v>
      </c>
      <c r="AJ7" s="4">
        <v>67.806887000000003</v>
      </c>
      <c r="AK7" s="4">
        <v>992</v>
      </c>
      <c r="AL7" s="4">
        <v>13</v>
      </c>
      <c r="AM7" s="4">
        <v>432</v>
      </c>
      <c r="AN7" s="4">
        <v>70</v>
      </c>
      <c r="AO7" s="4">
        <v>16.358031</v>
      </c>
      <c r="AP7" s="4">
        <v>108.5</v>
      </c>
      <c r="AQ7" s="4">
        <v>0</v>
      </c>
      <c r="AR7" s="4">
        <v>36</v>
      </c>
      <c r="AS7" s="4">
        <v>11124</v>
      </c>
      <c r="AT7" s="4">
        <v>0.4</v>
      </c>
      <c r="AU7" s="4">
        <v>13.281000000000001</v>
      </c>
      <c r="AV7" s="4">
        <v>26149</v>
      </c>
      <c r="AW7" s="4">
        <v>0</v>
      </c>
      <c r="AX7" s="30">
        <v>0.47</v>
      </c>
      <c r="AY7">
        <v>0.84099999999999997</v>
      </c>
      <c r="AZ7" t="s">
        <v>66</v>
      </c>
      <c r="BA7" t="s">
        <v>181</v>
      </c>
      <c r="BB7">
        <v>1</v>
      </c>
      <c r="BC7" t="s">
        <v>186</v>
      </c>
      <c r="BD7">
        <v>7</v>
      </c>
      <c r="BE7">
        <v>50340.325000000004</v>
      </c>
      <c r="BF7">
        <v>6.4616964630244231E-2</v>
      </c>
      <c r="BG7">
        <v>5.4342867254035393E-2</v>
      </c>
      <c r="BH7">
        <v>514099.55899999983</v>
      </c>
      <c r="BI7">
        <v>6.3272549899230724E-3</v>
      </c>
      <c r="BJ7">
        <v>5.3212214465253038E-3</v>
      </c>
      <c r="BK7">
        <v>1</v>
      </c>
      <c r="BL7" t="s">
        <v>68</v>
      </c>
      <c r="BM7">
        <v>-1</v>
      </c>
      <c r="BN7" t="s">
        <v>513</v>
      </c>
    </row>
    <row r="8" spans="1:66">
      <c r="A8" s="138" t="str">
        <f t="shared" ref="A8:A45" si="20">W8</f>
        <v>삼환교통</v>
      </c>
      <c r="B8" s="138" t="str">
        <f t="shared" ref="B8:B45" si="21">V8</f>
        <v>14</v>
      </c>
      <c r="C8" s="139" t="str">
        <f t="shared" ref="C8:C45" si="22">Y8</f>
        <v>70바3127</v>
      </c>
      <c r="D8" s="113" t="str">
        <f t="shared" ref="D8:D45" si="23">Z8</f>
        <v>저상</v>
      </c>
      <c r="E8" s="109" t="str">
        <f t="shared" si="16"/>
        <v>B</v>
      </c>
      <c r="F8" s="159">
        <f t="shared" si="17"/>
        <v>0.91249999999999998</v>
      </c>
      <c r="G8" s="160">
        <f t="shared" si="18"/>
        <v>1.825</v>
      </c>
      <c r="H8" s="161">
        <f t="shared" si="19"/>
        <v>2</v>
      </c>
      <c r="I8" s="162">
        <f t="shared" ref="I8:I45" si="24">AC8</f>
        <v>841.2</v>
      </c>
      <c r="J8" s="163">
        <f t="shared" ref="J8:J45" si="25">AI8/AH8</f>
        <v>1.2351900382561976E-2</v>
      </c>
      <c r="K8" s="163">
        <f t="shared" ref="K8:K45" si="26">AJ8/AH8</f>
        <v>0.31580009080250726</v>
      </c>
      <c r="L8" s="163">
        <f t="shared" ref="L8:L45" si="27">AK8/AC8</f>
        <v>0.22467902995720399</v>
      </c>
      <c r="M8" s="164">
        <f t="shared" ref="M8:M45" si="28">AG8</f>
        <v>12.456</v>
      </c>
      <c r="N8" s="165">
        <f t="shared" ref="N8:N45" si="29">IF(AW8=0,AT8,"속도계이상")</f>
        <v>0.23799999999999999</v>
      </c>
      <c r="O8" s="165">
        <f t="shared" ref="O8:O45" si="30">IF(AW8=0,AU8,"속도계이상")</f>
        <v>21.635999999999999</v>
      </c>
      <c r="P8" s="166">
        <f t="shared" ref="P8:P45" si="31">AQ8/60</f>
        <v>0</v>
      </c>
      <c r="Q8" s="167">
        <f t="shared" ref="Q8:Q45" si="32">AN8</f>
        <v>67</v>
      </c>
      <c r="R8" s="168">
        <f t="shared" ref="R8:R45" si="33">AC8/(AH8-AI8-AJ8)</f>
        <v>25.18184543412011</v>
      </c>
      <c r="S8" s="140">
        <f t="shared" ref="S8:S45" si="34">IF(AW8=0,AL8,"속도계이상")</f>
        <v>2</v>
      </c>
      <c r="T8" s="140">
        <f t="shared" ref="T8:T45" si="35">IF(AW8=0,AM8,"속도계이상")</f>
        <v>182</v>
      </c>
      <c r="U8" t="s">
        <v>117</v>
      </c>
      <c r="V8" s="5" t="s">
        <v>118</v>
      </c>
      <c r="W8" t="s">
        <v>117</v>
      </c>
      <c r="X8" s="5" t="s">
        <v>118</v>
      </c>
      <c r="Y8" t="s">
        <v>185</v>
      </c>
      <c r="Z8" t="s">
        <v>184</v>
      </c>
      <c r="AA8" t="s">
        <v>48</v>
      </c>
      <c r="AB8">
        <v>514</v>
      </c>
      <c r="AC8" s="1">
        <v>841.2</v>
      </c>
      <c r="AD8" s="1">
        <v>460.995</v>
      </c>
      <c r="AE8" s="28">
        <v>1.825</v>
      </c>
      <c r="AF8">
        <v>2</v>
      </c>
      <c r="AG8">
        <v>12.456</v>
      </c>
      <c r="AH8">
        <v>49.721094000000001</v>
      </c>
      <c r="AI8">
        <v>0.61414999999999997</v>
      </c>
      <c r="AJ8">
        <v>15.701926</v>
      </c>
      <c r="AK8">
        <v>189</v>
      </c>
      <c r="AL8">
        <v>2</v>
      </c>
      <c r="AM8">
        <v>182</v>
      </c>
      <c r="AN8">
        <v>67</v>
      </c>
      <c r="AO8">
        <v>16.918372000000002</v>
      </c>
      <c r="AP8">
        <v>6.4</v>
      </c>
      <c r="AQ8">
        <v>0</v>
      </c>
      <c r="AR8">
        <v>1</v>
      </c>
      <c r="AS8">
        <v>171</v>
      </c>
      <c r="AT8">
        <v>0.23799999999999999</v>
      </c>
      <c r="AU8">
        <v>21.635999999999999</v>
      </c>
      <c r="AV8">
        <v>6635</v>
      </c>
      <c r="AW8">
        <v>0</v>
      </c>
      <c r="AX8" s="29">
        <v>0.47</v>
      </c>
      <c r="AY8">
        <v>0.91249999999999998</v>
      </c>
      <c r="AZ8" t="s">
        <v>67</v>
      </c>
      <c r="BA8" t="s">
        <v>181</v>
      </c>
      <c r="BB8">
        <v>1</v>
      </c>
      <c r="BC8" t="s">
        <v>604</v>
      </c>
      <c r="BD8">
        <v>4</v>
      </c>
      <c r="BE8">
        <v>50340.325000000004</v>
      </c>
      <c r="BF8">
        <v>1.6710261604389719E-2</v>
      </c>
      <c r="BG8">
        <v>1.5248113714005619E-2</v>
      </c>
      <c r="BH8">
        <v>514099.55899999983</v>
      </c>
      <c r="BI8">
        <v>1.6362589410429747E-3</v>
      </c>
      <c r="BJ8">
        <v>1.4930862837017143E-3</v>
      </c>
      <c r="BK8">
        <v>1</v>
      </c>
      <c r="BL8" t="s">
        <v>68</v>
      </c>
      <c r="BM8">
        <v>1</v>
      </c>
      <c r="BN8" t="s">
        <v>512</v>
      </c>
    </row>
    <row r="9" spans="1:66">
      <c r="A9" s="141" t="str">
        <f t="shared" si="20"/>
        <v>삼환교통</v>
      </c>
      <c r="B9" s="141" t="str">
        <f t="shared" si="21"/>
        <v>14</v>
      </c>
      <c r="C9" s="142" t="str">
        <f t="shared" si="22"/>
        <v>70바3143</v>
      </c>
      <c r="D9" s="130" t="str">
        <f t="shared" si="23"/>
        <v>저상</v>
      </c>
      <c r="E9" s="126" t="str">
        <f t="shared" si="16"/>
        <v>C</v>
      </c>
      <c r="F9" s="149">
        <f t="shared" si="17"/>
        <v>0.89600000000000002</v>
      </c>
      <c r="G9" s="150">
        <f t="shared" si="18"/>
        <v>1.792</v>
      </c>
      <c r="H9" s="151">
        <f t="shared" si="19"/>
        <v>2</v>
      </c>
      <c r="I9" s="152">
        <f t="shared" si="24"/>
        <v>4734.7209999999995</v>
      </c>
      <c r="J9" s="153">
        <f t="shared" si="25"/>
        <v>3.5536230950835128E-2</v>
      </c>
      <c r="K9" s="153">
        <f t="shared" si="26"/>
        <v>0.35408948900125298</v>
      </c>
      <c r="L9" s="153">
        <f t="shared" si="27"/>
        <v>0.27182171874541289</v>
      </c>
      <c r="M9" s="154">
        <f t="shared" si="28"/>
        <v>13.35</v>
      </c>
      <c r="N9" s="155">
        <f t="shared" si="29"/>
        <v>0.35899999999999999</v>
      </c>
      <c r="O9" s="155">
        <f t="shared" si="30"/>
        <v>19.452000000000002</v>
      </c>
      <c r="P9" s="156">
        <f t="shared" si="31"/>
        <v>0</v>
      </c>
      <c r="Q9" s="157">
        <f t="shared" si="32"/>
        <v>79</v>
      </c>
      <c r="R9" s="158">
        <f t="shared" si="33"/>
        <v>24.801226232307261</v>
      </c>
      <c r="S9" s="143">
        <f t="shared" si="34"/>
        <v>17</v>
      </c>
      <c r="T9" s="143">
        <f t="shared" si="35"/>
        <v>921</v>
      </c>
      <c r="U9" t="s">
        <v>117</v>
      </c>
      <c r="V9" s="5" t="s">
        <v>118</v>
      </c>
      <c r="W9" t="s">
        <v>117</v>
      </c>
      <c r="X9" s="5" t="s">
        <v>118</v>
      </c>
      <c r="Y9" t="s">
        <v>605</v>
      </c>
      <c r="Z9" t="s">
        <v>184</v>
      </c>
      <c r="AA9" t="s">
        <v>48</v>
      </c>
      <c r="AB9">
        <v>514</v>
      </c>
      <c r="AC9" s="1">
        <v>4734.7209999999995</v>
      </c>
      <c r="AD9" s="1">
        <v>2642.3989999999999</v>
      </c>
      <c r="AE9" s="28">
        <v>1.792</v>
      </c>
      <c r="AF9">
        <v>2</v>
      </c>
      <c r="AG9">
        <v>13.35</v>
      </c>
      <c r="AH9">
        <v>312.76994500000001</v>
      </c>
      <c r="AI9">
        <v>11.114665</v>
      </c>
      <c r="AJ9">
        <v>110.74854999999999</v>
      </c>
      <c r="AK9">
        <v>1287</v>
      </c>
      <c r="AL9">
        <v>17</v>
      </c>
      <c r="AM9">
        <v>921</v>
      </c>
      <c r="AN9">
        <v>79</v>
      </c>
      <c r="AO9">
        <v>15.138030000000001</v>
      </c>
      <c r="AP9">
        <v>2423.6999999999998</v>
      </c>
      <c r="AQ9">
        <v>0</v>
      </c>
      <c r="AR9">
        <v>93</v>
      </c>
      <c r="AS9">
        <v>28705</v>
      </c>
      <c r="AT9">
        <v>0.35899999999999999</v>
      </c>
      <c r="AU9">
        <v>19.452000000000002</v>
      </c>
      <c r="AV9">
        <v>34598</v>
      </c>
      <c r="AW9">
        <v>0</v>
      </c>
      <c r="AX9" s="29">
        <v>0.49</v>
      </c>
      <c r="AY9">
        <v>0.89600000000000002</v>
      </c>
      <c r="AZ9" t="s">
        <v>68</v>
      </c>
      <c r="BA9" t="s">
        <v>181</v>
      </c>
      <c r="BB9">
        <v>1</v>
      </c>
      <c r="BC9" t="s">
        <v>198</v>
      </c>
      <c r="BD9">
        <v>13</v>
      </c>
      <c r="BE9">
        <v>50340.325000000004</v>
      </c>
      <c r="BF9">
        <v>9.4054239816687701E-2</v>
      </c>
      <c r="BG9">
        <v>8.4272598875752183E-2</v>
      </c>
      <c r="BH9">
        <v>514099.55899999983</v>
      </c>
      <c r="BI9">
        <v>9.2097355796409101E-3</v>
      </c>
      <c r="BJ9">
        <v>8.2519230793582556E-3</v>
      </c>
      <c r="BK9">
        <v>1</v>
      </c>
      <c r="BL9" t="s">
        <v>68</v>
      </c>
      <c r="BM9">
        <v>0</v>
      </c>
      <c r="BN9" t="s">
        <v>514</v>
      </c>
    </row>
    <row r="10" spans="1:66">
      <c r="A10" s="138" t="str">
        <f t="shared" si="20"/>
        <v>삼환교통</v>
      </c>
      <c r="B10" s="138" t="str">
        <f t="shared" si="21"/>
        <v>14</v>
      </c>
      <c r="C10" s="139" t="str">
        <f t="shared" si="22"/>
        <v>70바3146</v>
      </c>
      <c r="D10" s="113" t="str">
        <f t="shared" si="23"/>
        <v>대형</v>
      </c>
      <c r="E10" s="109" t="str">
        <f t="shared" si="16"/>
        <v>C</v>
      </c>
      <c r="F10" s="159">
        <f t="shared" si="17"/>
        <v>0.8772727272727272</v>
      </c>
      <c r="G10" s="160">
        <f t="shared" si="18"/>
        <v>1.93</v>
      </c>
      <c r="H10" s="161">
        <f t="shared" si="19"/>
        <v>2.2000000000000002</v>
      </c>
      <c r="I10" s="162">
        <f t="shared" si="24"/>
        <v>5174.3410000000003</v>
      </c>
      <c r="J10" s="163">
        <f t="shared" si="25"/>
        <v>2.3750303916403794E-2</v>
      </c>
      <c r="K10" s="163">
        <f t="shared" si="26"/>
        <v>0.36155151013591841</v>
      </c>
      <c r="L10" s="163">
        <f t="shared" si="27"/>
        <v>0.16697778519042328</v>
      </c>
      <c r="M10" s="164">
        <f t="shared" si="28"/>
        <v>11.651</v>
      </c>
      <c r="N10" s="165">
        <f t="shared" si="29"/>
        <v>0.36699999999999999</v>
      </c>
      <c r="O10" s="165">
        <f t="shared" si="30"/>
        <v>13.895</v>
      </c>
      <c r="P10" s="166">
        <f t="shared" si="31"/>
        <v>0</v>
      </c>
      <c r="Q10" s="167">
        <f t="shared" si="32"/>
        <v>79</v>
      </c>
      <c r="R10" s="168">
        <f t="shared" si="33"/>
        <v>25.00452216656063</v>
      </c>
      <c r="S10" s="140">
        <f t="shared" si="34"/>
        <v>19</v>
      </c>
      <c r="T10" s="140">
        <f t="shared" si="35"/>
        <v>719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189</v>
      </c>
      <c r="Z10" s="4" t="s">
        <v>174</v>
      </c>
      <c r="AA10" s="4" t="s">
        <v>48</v>
      </c>
      <c r="AB10" s="4">
        <v>514</v>
      </c>
      <c r="AC10" s="4">
        <v>5174.3410000000003</v>
      </c>
      <c r="AD10" s="4">
        <v>2680.395</v>
      </c>
      <c r="AE10" s="4">
        <v>1.93</v>
      </c>
      <c r="AF10" s="4">
        <v>2.2000000000000002</v>
      </c>
      <c r="AG10" s="4">
        <v>11.651</v>
      </c>
      <c r="AH10" s="4">
        <v>336.64684999999997</v>
      </c>
      <c r="AI10" s="4">
        <v>7.9954650000000003</v>
      </c>
      <c r="AJ10" s="4">
        <v>121.715177</v>
      </c>
      <c r="AK10" s="4">
        <v>864</v>
      </c>
      <c r="AL10" s="4">
        <v>19</v>
      </c>
      <c r="AM10" s="4">
        <v>719</v>
      </c>
      <c r="AN10" s="4">
        <v>79</v>
      </c>
      <c r="AO10" s="4">
        <v>15.370234</v>
      </c>
      <c r="AP10" s="4">
        <v>2883</v>
      </c>
      <c r="AQ10" s="4">
        <v>0</v>
      </c>
      <c r="AR10" s="4">
        <v>30</v>
      </c>
      <c r="AS10" s="4">
        <v>10436</v>
      </c>
      <c r="AT10" s="4">
        <v>0.36699999999999999</v>
      </c>
      <c r="AU10" s="4">
        <v>13.895</v>
      </c>
      <c r="AV10" s="4">
        <v>44566</v>
      </c>
      <c r="AW10" s="4">
        <v>0</v>
      </c>
      <c r="AX10" s="30">
        <v>0.48</v>
      </c>
      <c r="AY10">
        <v>0.8772727272727272</v>
      </c>
      <c r="AZ10" t="s">
        <v>68</v>
      </c>
      <c r="BA10" t="s">
        <v>181</v>
      </c>
      <c r="BB10">
        <v>3</v>
      </c>
      <c r="BC10" t="s">
        <v>192</v>
      </c>
      <c r="BD10">
        <v>12</v>
      </c>
      <c r="BE10">
        <v>50340.325000000004</v>
      </c>
      <c r="BF10">
        <v>0.10278719893047969</v>
      </c>
      <c r="BG10">
        <v>9.0172406334466271E-2</v>
      </c>
      <c r="BH10">
        <v>514099.55899999983</v>
      </c>
      <c r="BI10">
        <v>1.0064861775148891E-2</v>
      </c>
      <c r="BJ10">
        <v>8.8296287391078903E-3</v>
      </c>
      <c r="BK10">
        <v>1</v>
      </c>
      <c r="BL10" t="s">
        <v>68</v>
      </c>
      <c r="BM10">
        <v>0</v>
      </c>
      <c r="BN10" t="s">
        <v>514</v>
      </c>
    </row>
    <row r="11" spans="1:66">
      <c r="A11" s="141" t="str">
        <f t="shared" si="20"/>
        <v>삼환교통</v>
      </c>
      <c r="B11" s="141" t="str">
        <f t="shared" si="21"/>
        <v>14</v>
      </c>
      <c r="C11" s="142" t="str">
        <f t="shared" si="22"/>
        <v>70바3162</v>
      </c>
      <c r="D11" s="130" t="str">
        <f t="shared" si="23"/>
        <v>대형</v>
      </c>
      <c r="E11" s="126" t="str">
        <f t="shared" si="16"/>
        <v>F</v>
      </c>
      <c r="F11" s="149">
        <f t="shared" si="17"/>
        <v>0.79521739130434788</v>
      </c>
      <c r="G11" s="150">
        <f t="shared" si="18"/>
        <v>1.829</v>
      </c>
      <c r="H11" s="151">
        <f t="shared" si="19"/>
        <v>2.2999999999999998</v>
      </c>
      <c r="I11" s="152">
        <f t="shared" si="24"/>
        <v>3899.22</v>
      </c>
      <c r="J11" s="153">
        <f t="shared" si="25"/>
        <v>3.5100741066908026E-2</v>
      </c>
      <c r="K11" s="153">
        <f t="shared" si="26"/>
        <v>0.34059970837123021</v>
      </c>
      <c r="L11" s="153">
        <f t="shared" si="27"/>
        <v>0.1843958535296803</v>
      </c>
      <c r="M11" s="154">
        <f t="shared" si="28"/>
        <v>9.7880000000000003</v>
      </c>
      <c r="N11" s="155">
        <f t="shared" si="29"/>
        <v>0.74399999999999999</v>
      </c>
      <c r="O11" s="155">
        <f t="shared" si="30"/>
        <v>11.925000000000001</v>
      </c>
      <c r="P11" s="156">
        <f t="shared" si="31"/>
        <v>0</v>
      </c>
      <c r="Q11" s="157">
        <f t="shared" si="32"/>
        <v>80</v>
      </c>
      <c r="R11" s="158">
        <f t="shared" si="33"/>
        <v>24.366645899840108</v>
      </c>
      <c r="S11" s="143">
        <f t="shared" si="34"/>
        <v>29</v>
      </c>
      <c r="T11" s="143">
        <f t="shared" si="35"/>
        <v>465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190</v>
      </c>
      <c r="Z11" t="s">
        <v>174</v>
      </c>
      <c r="AA11" t="s">
        <v>48</v>
      </c>
      <c r="AB11">
        <v>514</v>
      </c>
      <c r="AC11" s="1">
        <v>3899.22</v>
      </c>
      <c r="AD11" s="1">
        <v>2132.127</v>
      </c>
      <c r="AE11" s="28">
        <v>1.829</v>
      </c>
      <c r="AF11">
        <v>2.2999999999999998</v>
      </c>
      <c r="AG11">
        <v>9.7880000000000003</v>
      </c>
      <c r="AH11">
        <v>256.32381900000001</v>
      </c>
      <c r="AI11">
        <v>8.9971560000000004</v>
      </c>
      <c r="AJ11">
        <v>87.303818000000007</v>
      </c>
      <c r="AK11">
        <v>719</v>
      </c>
      <c r="AL11">
        <v>29</v>
      </c>
      <c r="AM11">
        <v>465</v>
      </c>
      <c r="AN11">
        <v>80</v>
      </c>
      <c r="AO11">
        <v>15.212085999999999</v>
      </c>
      <c r="AP11">
        <v>2339</v>
      </c>
      <c r="AQ11">
        <v>0</v>
      </c>
      <c r="AR11">
        <v>32</v>
      </c>
      <c r="AS11">
        <v>11058</v>
      </c>
      <c r="AT11">
        <v>0.74399999999999999</v>
      </c>
      <c r="AU11">
        <v>11.925000000000001</v>
      </c>
      <c r="AV11">
        <v>34617</v>
      </c>
      <c r="AW11">
        <v>0</v>
      </c>
      <c r="AX11" s="29">
        <v>0.42</v>
      </c>
      <c r="AY11">
        <v>0.79521739130434788</v>
      </c>
      <c r="AZ11" t="s">
        <v>69</v>
      </c>
      <c r="BA11" t="s">
        <v>181</v>
      </c>
      <c r="BB11">
        <v>2</v>
      </c>
      <c r="BC11" t="s">
        <v>566</v>
      </c>
      <c r="BD11">
        <v>8</v>
      </c>
      <c r="BE11">
        <v>50340.325000000004</v>
      </c>
      <c r="BF11">
        <v>7.7457187652244977E-2</v>
      </c>
      <c r="BG11">
        <v>6.1595302702589595E-2</v>
      </c>
      <c r="BH11">
        <v>514099.55899999983</v>
      </c>
      <c r="BI11">
        <v>7.584562040054193E-3</v>
      </c>
      <c r="BJ11">
        <v>6.0313756396778787E-3</v>
      </c>
      <c r="BK11">
        <v>1</v>
      </c>
      <c r="BL11" t="s">
        <v>69</v>
      </c>
      <c r="BM11">
        <v>0</v>
      </c>
      <c r="BN11" t="s">
        <v>514</v>
      </c>
    </row>
    <row r="12" spans="1:66" s="2" customFormat="1">
      <c r="A12" s="138" t="str">
        <f t="shared" si="20"/>
        <v>삼환교통</v>
      </c>
      <c r="B12" s="138" t="str">
        <f t="shared" si="21"/>
        <v>14</v>
      </c>
      <c r="C12" s="139" t="str">
        <f t="shared" si="22"/>
        <v>70바3175</v>
      </c>
      <c r="D12" s="113" t="str">
        <f t="shared" si="23"/>
        <v>대형</v>
      </c>
      <c r="E12" s="109" t="str">
        <f t="shared" si="16"/>
        <v>B</v>
      </c>
      <c r="F12" s="159">
        <f t="shared" si="17"/>
        <v>0.90142857142857136</v>
      </c>
      <c r="G12" s="160">
        <f t="shared" si="18"/>
        <v>1.893</v>
      </c>
      <c r="H12" s="161">
        <f t="shared" si="19"/>
        <v>2.1</v>
      </c>
      <c r="I12" s="162">
        <f t="shared" si="24"/>
        <v>4931.3320000000003</v>
      </c>
      <c r="J12" s="163">
        <f t="shared" si="25"/>
        <v>2.8114824030364641E-2</v>
      </c>
      <c r="K12" s="163">
        <f t="shared" si="26"/>
        <v>0.37055917155537049</v>
      </c>
      <c r="L12" s="163">
        <f t="shared" si="27"/>
        <v>0.23948904677275834</v>
      </c>
      <c r="M12" s="164">
        <f t="shared" si="28"/>
        <v>10.723000000000001</v>
      </c>
      <c r="N12" s="165">
        <f t="shared" si="29"/>
        <v>1.2569999999999999</v>
      </c>
      <c r="O12" s="165">
        <f t="shared" si="30"/>
        <v>42.139000000000003</v>
      </c>
      <c r="P12" s="166">
        <f t="shared" si="31"/>
        <v>0</v>
      </c>
      <c r="Q12" s="167">
        <f t="shared" si="32"/>
        <v>80</v>
      </c>
      <c r="R12" s="168">
        <f t="shared" si="33"/>
        <v>26.003562633176237</v>
      </c>
      <c r="S12" s="140">
        <f t="shared" si="34"/>
        <v>62</v>
      </c>
      <c r="T12" s="140">
        <f t="shared" si="35"/>
        <v>2078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191</v>
      </c>
      <c r="Z12" t="s">
        <v>174</v>
      </c>
      <c r="AA12" t="s">
        <v>48</v>
      </c>
      <c r="AB12">
        <v>514</v>
      </c>
      <c r="AC12" s="1">
        <v>4931.3320000000003</v>
      </c>
      <c r="AD12" s="1">
        <v>2605.223</v>
      </c>
      <c r="AE12" s="28">
        <v>1.893</v>
      </c>
      <c r="AF12">
        <v>2.1</v>
      </c>
      <c r="AG12">
        <v>10.723000000000001</v>
      </c>
      <c r="AH12">
        <v>315.370745</v>
      </c>
      <c r="AI12">
        <v>8.8665929999999999</v>
      </c>
      <c r="AJ12">
        <v>116.863522</v>
      </c>
      <c r="AK12">
        <v>1181</v>
      </c>
      <c r="AL12">
        <v>62</v>
      </c>
      <c r="AM12">
        <v>2078</v>
      </c>
      <c r="AN12">
        <v>80</v>
      </c>
      <c r="AO12">
        <v>15.636618</v>
      </c>
      <c r="AP12">
        <v>2929.8</v>
      </c>
      <c r="AQ12">
        <v>0</v>
      </c>
      <c r="AR12">
        <v>31</v>
      </c>
      <c r="AS12">
        <v>10015</v>
      </c>
      <c r="AT12">
        <v>1.2569999999999999</v>
      </c>
      <c r="AU12">
        <v>42.139000000000003</v>
      </c>
      <c r="AV12">
        <v>37348</v>
      </c>
      <c r="AW12">
        <v>0</v>
      </c>
      <c r="AX12" s="29">
        <v>0.43</v>
      </c>
      <c r="AY12" s="2">
        <v>0.90142857142857136</v>
      </c>
      <c r="AZ12" s="2" t="s">
        <v>67</v>
      </c>
      <c r="BA12" s="2" t="s">
        <v>181</v>
      </c>
      <c r="BB12" s="2">
        <v>2</v>
      </c>
      <c r="BC12" s="2" t="s">
        <v>887</v>
      </c>
      <c r="BD12" s="2">
        <v>10</v>
      </c>
      <c r="BE12" s="2">
        <v>50340.325000000004</v>
      </c>
      <c r="BF12" s="2">
        <v>9.7959876103302868E-2</v>
      </c>
      <c r="BG12" s="2">
        <v>8.8303831173120143E-2</v>
      </c>
      <c r="BH12" s="2">
        <v>514099.55899999983</v>
      </c>
      <c r="BI12" s="2">
        <v>9.5921731767134276E-3</v>
      </c>
      <c r="BJ12" s="2">
        <v>8.6466589635802466E-3</v>
      </c>
      <c r="BK12" s="2">
        <v>1</v>
      </c>
      <c r="BL12" s="2" t="s">
        <v>68</v>
      </c>
      <c r="BM12" s="2">
        <v>1</v>
      </c>
      <c r="BN12" s="2" t="s">
        <v>512</v>
      </c>
    </row>
    <row r="13" spans="1:66">
      <c r="A13" s="141" t="str">
        <f t="shared" si="20"/>
        <v>삼환교통</v>
      </c>
      <c r="B13" s="141" t="str">
        <f t="shared" si="21"/>
        <v>14</v>
      </c>
      <c r="C13" s="142" t="str">
        <f t="shared" si="22"/>
        <v>70바3178</v>
      </c>
      <c r="D13" s="130" t="str">
        <f t="shared" si="23"/>
        <v>대형</v>
      </c>
      <c r="E13" s="126" t="str">
        <f t="shared" si="16"/>
        <v>F</v>
      </c>
      <c r="F13" s="149">
        <f t="shared" si="17"/>
        <v>0.79500000000000004</v>
      </c>
      <c r="G13" s="150">
        <f t="shared" si="18"/>
        <v>1.7490000000000001</v>
      </c>
      <c r="H13" s="151">
        <f t="shared" si="19"/>
        <v>2.2000000000000002</v>
      </c>
      <c r="I13" s="152">
        <f t="shared" si="24"/>
        <v>4644.2709999999997</v>
      </c>
      <c r="J13" s="153">
        <f t="shared" si="25"/>
        <v>3.195865946862228E-2</v>
      </c>
      <c r="K13" s="153">
        <f t="shared" si="26"/>
        <v>0.3812154645466671</v>
      </c>
      <c r="L13" s="153">
        <f t="shared" si="27"/>
        <v>0.18495906031323323</v>
      </c>
      <c r="M13" s="154">
        <f t="shared" si="28"/>
        <v>11.586</v>
      </c>
      <c r="N13" s="155">
        <f t="shared" si="29"/>
        <v>0.754</v>
      </c>
      <c r="O13" s="155">
        <f t="shared" si="30"/>
        <v>20.994</v>
      </c>
      <c r="P13" s="156">
        <f t="shared" si="31"/>
        <v>0</v>
      </c>
      <c r="Q13" s="157">
        <f t="shared" si="32"/>
        <v>65</v>
      </c>
      <c r="R13" s="158">
        <f t="shared" si="33"/>
        <v>25.200570100870028</v>
      </c>
      <c r="S13" s="143">
        <f t="shared" si="34"/>
        <v>35</v>
      </c>
      <c r="T13" s="143">
        <f t="shared" si="35"/>
        <v>975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193</v>
      </c>
      <c r="Z13" s="4" t="s">
        <v>174</v>
      </c>
      <c r="AA13" s="4" t="s">
        <v>48</v>
      </c>
      <c r="AB13" s="4">
        <v>514</v>
      </c>
      <c r="AC13" s="4">
        <v>4644.2709999999997</v>
      </c>
      <c r="AD13" s="4">
        <v>2655.03</v>
      </c>
      <c r="AE13" s="4">
        <v>1.7490000000000001</v>
      </c>
      <c r="AF13" s="4">
        <v>2.2000000000000002</v>
      </c>
      <c r="AG13" s="4">
        <v>11.586</v>
      </c>
      <c r="AH13" s="4">
        <v>314.049374</v>
      </c>
      <c r="AI13" s="4">
        <v>10.036597</v>
      </c>
      <c r="AJ13" s="4">
        <v>119.720478</v>
      </c>
      <c r="AK13" s="4">
        <v>859</v>
      </c>
      <c r="AL13" s="4">
        <v>35</v>
      </c>
      <c r="AM13" s="4">
        <v>975</v>
      </c>
      <c r="AN13" s="4">
        <v>65</v>
      </c>
      <c r="AO13" s="4">
        <v>14.788346000000001</v>
      </c>
      <c r="AP13" s="4">
        <v>24.6</v>
      </c>
      <c r="AQ13" s="4">
        <v>0</v>
      </c>
      <c r="AR13" s="4">
        <v>73</v>
      </c>
      <c r="AS13" s="4">
        <v>34869</v>
      </c>
      <c r="AT13" s="4">
        <v>0.754</v>
      </c>
      <c r="AU13" s="4">
        <v>20.994</v>
      </c>
      <c r="AV13" s="4">
        <v>40402</v>
      </c>
      <c r="AW13" s="4">
        <v>0</v>
      </c>
      <c r="AX13" s="30">
        <v>0.43</v>
      </c>
      <c r="AY13">
        <v>0.79500000000000004</v>
      </c>
      <c r="AZ13" t="s">
        <v>69</v>
      </c>
      <c r="BA13" t="s">
        <v>181</v>
      </c>
      <c r="BB13">
        <v>3</v>
      </c>
      <c r="BC13" t="s">
        <v>779</v>
      </c>
      <c r="BD13">
        <v>10</v>
      </c>
      <c r="BE13">
        <v>50340.325000000004</v>
      </c>
      <c r="BF13">
        <v>9.2257469533619407E-2</v>
      </c>
      <c r="BG13">
        <v>7.3344688279227438E-2</v>
      </c>
      <c r="BH13">
        <v>514099.55899999983</v>
      </c>
      <c r="BI13">
        <v>9.0337968953597206E-3</v>
      </c>
      <c r="BJ13">
        <v>7.1818685318109782E-3</v>
      </c>
      <c r="BK13">
        <v>1</v>
      </c>
      <c r="BL13" t="s">
        <v>66</v>
      </c>
      <c r="BM13">
        <v>-1</v>
      </c>
      <c r="BN13" t="s">
        <v>513</v>
      </c>
    </row>
    <row r="14" spans="1:66">
      <c r="A14" s="138" t="str">
        <f t="shared" si="20"/>
        <v>삼환교통</v>
      </c>
      <c r="B14" s="138" t="str">
        <f t="shared" si="21"/>
        <v>14</v>
      </c>
      <c r="C14" s="139" t="str">
        <f t="shared" si="22"/>
        <v>70바3187</v>
      </c>
      <c r="D14" s="113" t="str">
        <f t="shared" si="23"/>
        <v>대형</v>
      </c>
      <c r="E14" s="109" t="str">
        <f t="shared" si="16"/>
        <v>D</v>
      </c>
      <c r="F14" s="159">
        <f t="shared" si="17"/>
        <v>0.82</v>
      </c>
      <c r="G14" s="160">
        <f t="shared" si="18"/>
        <v>1.722</v>
      </c>
      <c r="H14" s="161">
        <f t="shared" si="19"/>
        <v>2.1</v>
      </c>
      <c r="I14" s="162">
        <f t="shared" si="24"/>
        <v>2686.72</v>
      </c>
      <c r="J14" s="163">
        <f t="shared" si="25"/>
        <v>3.1218883974296004E-2</v>
      </c>
      <c r="K14" s="163">
        <f t="shared" si="26"/>
        <v>0.36822409856677019</v>
      </c>
      <c r="L14" s="163">
        <f t="shared" si="27"/>
        <v>0.18833373034778467</v>
      </c>
      <c r="M14" s="164">
        <f t="shared" si="28"/>
        <v>13.768000000000001</v>
      </c>
      <c r="N14" s="165">
        <f t="shared" si="29"/>
        <v>0.78200000000000003</v>
      </c>
      <c r="O14" s="165">
        <f t="shared" si="30"/>
        <v>21.178000000000001</v>
      </c>
      <c r="P14" s="166">
        <f t="shared" si="31"/>
        <v>0</v>
      </c>
      <c r="Q14" s="167">
        <f t="shared" si="32"/>
        <v>74</v>
      </c>
      <c r="R14" s="168">
        <f t="shared" si="33"/>
        <v>26.490799122870904</v>
      </c>
      <c r="S14" s="140">
        <f t="shared" si="34"/>
        <v>21</v>
      </c>
      <c r="T14" s="140">
        <f t="shared" si="35"/>
        <v>569</v>
      </c>
      <c r="U14" t="s">
        <v>117</v>
      </c>
      <c r="V14" s="5" t="s">
        <v>118</v>
      </c>
      <c r="W14" t="s">
        <v>117</v>
      </c>
      <c r="X14" s="5" t="s">
        <v>118</v>
      </c>
      <c r="Y14" t="s">
        <v>607</v>
      </c>
      <c r="Z14" t="s">
        <v>174</v>
      </c>
      <c r="AA14" t="s">
        <v>48</v>
      </c>
      <c r="AB14">
        <v>514</v>
      </c>
      <c r="AC14" s="1">
        <v>2686.72</v>
      </c>
      <c r="AD14" s="1">
        <v>1560.02</v>
      </c>
      <c r="AE14" s="28">
        <v>1.722</v>
      </c>
      <c r="AF14">
        <v>2.1</v>
      </c>
      <c r="AG14">
        <v>13.768000000000001</v>
      </c>
      <c r="AH14">
        <v>168.87800999999999</v>
      </c>
      <c r="AI14">
        <v>5.2721830000000001</v>
      </c>
      <c r="AJ14">
        <v>62.184953</v>
      </c>
      <c r="AK14">
        <v>506</v>
      </c>
      <c r="AL14">
        <v>21</v>
      </c>
      <c r="AM14">
        <v>569</v>
      </c>
      <c r="AN14">
        <v>74</v>
      </c>
      <c r="AO14">
        <v>15.909235000000001</v>
      </c>
      <c r="AP14">
        <v>2940.1</v>
      </c>
      <c r="AQ14">
        <v>0</v>
      </c>
      <c r="AR14">
        <v>52</v>
      </c>
      <c r="AS14">
        <v>19079</v>
      </c>
      <c r="AT14">
        <v>0.78200000000000003</v>
      </c>
      <c r="AU14">
        <v>21.178000000000001</v>
      </c>
      <c r="AV14">
        <v>23182</v>
      </c>
      <c r="AW14">
        <v>0</v>
      </c>
      <c r="AX14" s="29">
        <v>0.45</v>
      </c>
      <c r="AY14">
        <v>0.82</v>
      </c>
      <c r="AZ14" t="s">
        <v>66</v>
      </c>
      <c r="BA14" t="s">
        <v>181</v>
      </c>
      <c r="BB14">
        <v>3</v>
      </c>
      <c r="BC14" t="s">
        <v>540</v>
      </c>
      <c r="BD14">
        <v>8</v>
      </c>
      <c r="BE14">
        <v>50340.325000000004</v>
      </c>
      <c r="BF14">
        <v>5.3371129407686575E-2</v>
      </c>
      <c r="BG14">
        <v>4.376432611430299E-2</v>
      </c>
      <c r="BH14">
        <v>514099.55899999983</v>
      </c>
      <c r="BI14">
        <v>5.2260694508784837E-3</v>
      </c>
      <c r="BJ14">
        <v>4.2853769497203566E-3</v>
      </c>
      <c r="BK14">
        <v>1</v>
      </c>
      <c r="BL14" t="s">
        <v>66</v>
      </c>
      <c r="BM14">
        <v>0</v>
      </c>
      <c r="BN14" t="s">
        <v>514</v>
      </c>
    </row>
    <row r="15" spans="1:66">
      <c r="A15" s="141" t="str">
        <f t="shared" si="20"/>
        <v>삼환교통</v>
      </c>
      <c r="B15" s="141" t="str">
        <f t="shared" si="21"/>
        <v>14</v>
      </c>
      <c r="C15" s="142" t="str">
        <f t="shared" si="22"/>
        <v>70바3188</v>
      </c>
      <c r="D15" s="130" t="str">
        <f t="shared" si="23"/>
        <v>대형</v>
      </c>
      <c r="E15" s="126" t="str">
        <f t="shared" si="16"/>
        <v>D</v>
      </c>
      <c r="F15" s="149">
        <f t="shared" si="17"/>
        <v>0.82363636363636361</v>
      </c>
      <c r="G15" s="150">
        <f t="shared" si="18"/>
        <v>1.8120000000000001</v>
      </c>
      <c r="H15" s="151">
        <f t="shared" si="19"/>
        <v>2.2000000000000002</v>
      </c>
      <c r="I15" s="152">
        <f t="shared" si="24"/>
        <v>5171.2349999999997</v>
      </c>
      <c r="J15" s="153">
        <f t="shared" si="25"/>
        <v>2.9462443569005216E-2</v>
      </c>
      <c r="K15" s="153">
        <f t="shared" si="26"/>
        <v>0.37591572527132089</v>
      </c>
      <c r="L15" s="153">
        <f t="shared" si="27"/>
        <v>0.17829396652830515</v>
      </c>
      <c r="M15" s="154">
        <f t="shared" si="28"/>
        <v>10.581</v>
      </c>
      <c r="N15" s="155">
        <f t="shared" si="29"/>
        <v>0.77400000000000002</v>
      </c>
      <c r="O15" s="155">
        <f t="shared" si="30"/>
        <v>17.925999999999998</v>
      </c>
      <c r="P15" s="156">
        <f t="shared" si="31"/>
        <v>0</v>
      </c>
      <c r="Q15" s="157">
        <f t="shared" si="32"/>
        <v>73</v>
      </c>
      <c r="R15" s="158">
        <f t="shared" si="33"/>
        <v>25.288337395738939</v>
      </c>
      <c r="S15" s="143">
        <f t="shared" si="34"/>
        <v>40</v>
      </c>
      <c r="T15" s="143">
        <f t="shared" si="35"/>
        <v>927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195</v>
      </c>
      <c r="Z15" t="s">
        <v>174</v>
      </c>
      <c r="AA15" t="s">
        <v>48</v>
      </c>
      <c r="AB15">
        <v>514</v>
      </c>
      <c r="AC15" s="1">
        <v>5171.2349999999997</v>
      </c>
      <c r="AD15" s="1">
        <v>2853.299</v>
      </c>
      <c r="AE15" s="28">
        <v>1.8120000000000001</v>
      </c>
      <c r="AF15">
        <v>2.2000000000000002</v>
      </c>
      <c r="AG15">
        <v>10.581</v>
      </c>
      <c r="AH15">
        <v>343.90076900000003</v>
      </c>
      <c r="AI15">
        <v>10.132156999999999</v>
      </c>
      <c r="AJ15">
        <v>129.27770699999999</v>
      </c>
      <c r="AK15">
        <v>922</v>
      </c>
      <c r="AL15">
        <v>40</v>
      </c>
      <c r="AM15">
        <v>927</v>
      </c>
      <c r="AN15">
        <v>73</v>
      </c>
      <c r="AO15">
        <v>15.036997</v>
      </c>
      <c r="AP15">
        <v>137.4</v>
      </c>
      <c r="AQ15">
        <v>0</v>
      </c>
      <c r="AR15">
        <v>101</v>
      </c>
      <c r="AS15">
        <v>38044</v>
      </c>
      <c r="AT15">
        <v>0.77400000000000002</v>
      </c>
      <c r="AU15">
        <v>17.925999999999998</v>
      </c>
      <c r="AV15">
        <v>44126</v>
      </c>
      <c r="AW15">
        <v>0</v>
      </c>
      <c r="AX15" s="29">
        <v>0.42</v>
      </c>
      <c r="AY15">
        <v>0.82363636363636361</v>
      </c>
      <c r="AZ15" t="s">
        <v>66</v>
      </c>
      <c r="BA15" t="s">
        <v>181</v>
      </c>
      <c r="BB15">
        <v>2</v>
      </c>
      <c r="BC15" t="s">
        <v>525</v>
      </c>
      <c r="BD15">
        <v>10</v>
      </c>
      <c r="BE15">
        <v>50340.325000000004</v>
      </c>
      <c r="BF15">
        <v>0.102725498891793</v>
      </c>
      <c r="BG15">
        <v>8.4608456359967679E-2</v>
      </c>
      <c r="BH15">
        <v>514099.55899999983</v>
      </c>
      <c r="BI15">
        <v>1.0058820143823546E-2</v>
      </c>
      <c r="BJ15">
        <v>8.2848100457310302E-3</v>
      </c>
      <c r="BK15">
        <v>1</v>
      </c>
      <c r="BL15" t="s">
        <v>66</v>
      </c>
      <c r="BM15">
        <v>0</v>
      </c>
      <c r="BN15" t="s">
        <v>514</v>
      </c>
    </row>
    <row r="16" spans="1:66">
      <c r="A16" s="138" t="str">
        <f t="shared" si="20"/>
        <v>삼환교통</v>
      </c>
      <c r="B16" s="138" t="str">
        <f t="shared" si="21"/>
        <v>14</v>
      </c>
      <c r="C16" s="139" t="str">
        <f t="shared" si="22"/>
        <v>70바3189</v>
      </c>
      <c r="D16" s="113" t="str">
        <f t="shared" si="23"/>
        <v>대형</v>
      </c>
      <c r="E16" s="109" t="str">
        <f t="shared" si="16"/>
        <v>F</v>
      </c>
      <c r="F16" s="159">
        <f t="shared" si="17"/>
        <v>0.79772727272727262</v>
      </c>
      <c r="G16" s="160">
        <f t="shared" si="18"/>
        <v>1.7549999999999999</v>
      </c>
      <c r="H16" s="161">
        <f t="shared" si="19"/>
        <v>2.2000000000000002</v>
      </c>
      <c r="I16" s="162">
        <f t="shared" si="24"/>
        <v>4222.9340000000002</v>
      </c>
      <c r="J16" s="163">
        <f t="shared" si="25"/>
        <v>4.2088993196396814E-2</v>
      </c>
      <c r="K16" s="163">
        <f t="shared" si="26"/>
        <v>0.35828318813264787</v>
      </c>
      <c r="L16" s="163">
        <f t="shared" si="27"/>
        <v>0.18778413302220684</v>
      </c>
      <c r="M16" s="164">
        <f t="shared" si="28"/>
        <v>10.119999999999999</v>
      </c>
      <c r="N16" s="165">
        <f t="shared" si="29"/>
        <v>1.018</v>
      </c>
      <c r="O16" s="165">
        <f t="shared" si="30"/>
        <v>10.443</v>
      </c>
      <c r="P16" s="166">
        <f t="shared" si="31"/>
        <v>0</v>
      </c>
      <c r="Q16" s="167">
        <f t="shared" si="32"/>
        <v>70</v>
      </c>
      <c r="R16" s="168">
        <f t="shared" si="33"/>
        <v>24.424919922403308</v>
      </c>
      <c r="S16" s="140">
        <f t="shared" si="34"/>
        <v>43</v>
      </c>
      <c r="T16" s="140">
        <f t="shared" si="35"/>
        <v>441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196</v>
      </c>
      <c r="Z16" s="4" t="s">
        <v>174</v>
      </c>
      <c r="AA16" s="4" t="s">
        <v>48</v>
      </c>
      <c r="AB16" s="4">
        <v>514</v>
      </c>
      <c r="AC16" s="4">
        <v>4222.9340000000002</v>
      </c>
      <c r="AD16" s="4">
        <v>2406.4140000000002</v>
      </c>
      <c r="AE16" s="4">
        <v>1.7549999999999999</v>
      </c>
      <c r="AF16" s="4">
        <v>2.2000000000000002</v>
      </c>
      <c r="AG16" s="4">
        <v>10.119999999999999</v>
      </c>
      <c r="AH16" s="4">
        <v>288.33633400000002</v>
      </c>
      <c r="AI16" s="4">
        <v>12.135786</v>
      </c>
      <c r="AJ16" s="4">
        <v>103.306061</v>
      </c>
      <c r="AK16" s="4">
        <v>793</v>
      </c>
      <c r="AL16" s="4">
        <v>43</v>
      </c>
      <c r="AM16" s="4">
        <v>441</v>
      </c>
      <c r="AN16" s="4">
        <v>70</v>
      </c>
      <c r="AO16" s="4">
        <v>14.645861</v>
      </c>
      <c r="AP16" s="4">
        <v>209.3</v>
      </c>
      <c r="AQ16" s="4">
        <v>0</v>
      </c>
      <c r="AR16" s="4">
        <v>72</v>
      </c>
      <c r="AS16" s="4">
        <v>30175</v>
      </c>
      <c r="AT16" s="4">
        <v>1.018</v>
      </c>
      <c r="AU16" s="4">
        <v>10.443</v>
      </c>
      <c r="AV16" s="4">
        <v>7227</v>
      </c>
      <c r="AW16" s="4">
        <v>0</v>
      </c>
      <c r="AX16" s="30">
        <v>0.41</v>
      </c>
      <c r="AY16">
        <v>0.79772727272727262</v>
      </c>
      <c r="AZ16" t="s">
        <v>69</v>
      </c>
      <c r="BA16" t="s">
        <v>181</v>
      </c>
      <c r="BB16">
        <v>1</v>
      </c>
      <c r="BC16" t="s">
        <v>567</v>
      </c>
      <c r="BD16">
        <v>3</v>
      </c>
      <c r="BE16">
        <v>50340.325000000004</v>
      </c>
      <c r="BF16">
        <v>8.3887698380969919E-2</v>
      </c>
      <c r="BG16">
        <v>6.6919504844819178E-2</v>
      </c>
      <c r="BH16">
        <v>514099.55899999983</v>
      </c>
      <c r="BI16">
        <v>8.2142338503737207E-3</v>
      </c>
      <c r="BJ16">
        <v>6.5527183670026721E-3</v>
      </c>
      <c r="BK16">
        <v>1</v>
      </c>
      <c r="BL16" t="s">
        <v>66</v>
      </c>
      <c r="BM16">
        <v>-1</v>
      </c>
      <c r="BN16" t="s">
        <v>513</v>
      </c>
    </row>
    <row r="17" spans="1:66">
      <c r="A17" s="141" t="str">
        <f t="shared" si="20"/>
        <v>삼환교통</v>
      </c>
      <c r="B17" s="141" t="str">
        <f t="shared" si="21"/>
        <v>14</v>
      </c>
      <c r="C17" s="142" t="str">
        <f t="shared" si="22"/>
        <v>72아1005</v>
      </c>
      <c r="D17" s="130" t="str">
        <f t="shared" si="23"/>
        <v>대형</v>
      </c>
      <c r="E17" s="126" t="str">
        <f t="shared" si="16"/>
        <v>C</v>
      </c>
      <c r="F17" s="149">
        <f t="shared" si="17"/>
        <v>0.86099999999999999</v>
      </c>
      <c r="G17" s="150">
        <f t="shared" si="18"/>
        <v>1.722</v>
      </c>
      <c r="H17" s="151">
        <f t="shared" si="19"/>
        <v>2</v>
      </c>
      <c r="I17" s="152">
        <f t="shared" si="24"/>
        <v>3664.9879999999998</v>
      </c>
      <c r="J17" s="153">
        <f t="shared" si="25"/>
        <v>4.3827517237354306E-2</v>
      </c>
      <c r="K17" s="153">
        <f t="shared" si="26"/>
        <v>0.34479311586129435</v>
      </c>
      <c r="L17" s="153">
        <f t="shared" si="27"/>
        <v>0.14597592133998802</v>
      </c>
      <c r="M17" s="154">
        <f t="shared" si="28"/>
        <v>11.849</v>
      </c>
      <c r="N17" s="155">
        <f t="shared" si="29"/>
        <v>0.437</v>
      </c>
      <c r="O17" s="155">
        <f t="shared" si="30"/>
        <v>18.280999999999999</v>
      </c>
      <c r="P17" s="156">
        <f t="shared" si="31"/>
        <v>0</v>
      </c>
      <c r="Q17" s="157">
        <f t="shared" si="32"/>
        <v>68</v>
      </c>
      <c r="R17" s="158">
        <f t="shared" si="33"/>
        <v>24.586181348213728</v>
      </c>
      <c r="S17" s="143">
        <f t="shared" si="34"/>
        <v>16</v>
      </c>
      <c r="T17" s="143">
        <f t="shared" si="35"/>
        <v>670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197</v>
      </c>
      <c r="Z17" t="s">
        <v>174</v>
      </c>
      <c r="AA17" t="s">
        <v>48</v>
      </c>
      <c r="AB17">
        <v>514</v>
      </c>
      <c r="AC17" s="1">
        <v>3664.9879999999998</v>
      </c>
      <c r="AD17" s="1">
        <v>2128.598</v>
      </c>
      <c r="AE17" s="28">
        <v>1.722</v>
      </c>
      <c r="AF17">
        <v>2</v>
      </c>
      <c r="AG17">
        <v>11.849</v>
      </c>
      <c r="AH17">
        <v>243.82077000000001</v>
      </c>
      <c r="AI17">
        <v>10.686059</v>
      </c>
      <c r="AJ17">
        <v>84.067723000000001</v>
      </c>
      <c r="AK17">
        <v>535</v>
      </c>
      <c r="AL17">
        <v>16</v>
      </c>
      <c r="AM17">
        <v>670</v>
      </c>
      <c r="AN17">
        <v>68</v>
      </c>
      <c r="AO17">
        <v>15.031483</v>
      </c>
      <c r="AP17">
        <v>52.1</v>
      </c>
      <c r="AQ17">
        <v>0</v>
      </c>
      <c r="AR17">
        <v>57</v>
      </c>
      <c r="AS17">
        <v>20255</v>
      </c>
      <c r="AT17">
        <v>0.437</v>
      </c>
      <c r="AU17">
        <v>18.280999999999999</v>
      </c>
      <c r="AV17">
        <v>30096</v>
      </c>
      <c r="AW17">
        <v>0</v>
      </c>
      <c r="AX17" s="29">
        <v>0.44</v>
      </c>
      <c r="AY17">
        <v>0.86099999999999999</v>
      </c>
      <c r="AZ17" t="s">
        <v>68</v>
      </c>
      <c r="BA17" t="s">
        <v>181</v>
      </c>
      <c r="BB17">
        <v>4</v>
      </c>
      <c r="BC17" t="s">
        <v>188</v>
      </c>
      <c r="BD17">
        <v>9</v>
      </c>
      <c r="BE17">
        <v>50340.325000000004</v>
      </c>
      <c r="BF17">
        <v>7.2804218089573311E-2</v>
      </c>
      <c r="BG17">
        <v>6.2684431775122618E-2</v>
      </c>
      <c r="BH17">
        <v>514099.55899999983</v>
      </c>
      <c r="BI17">
        <v>7.1289460102415703E-3</v>
      </c>
      <c r="BJ17">
        <v>6.138022514817992E-3</v>
      </c>
      <c r="BK17">
        <v>1</v>
      </c>
      <c r="BL17" t="s">
        <v>68</v>
      </c>
      <c r="BM17">
        <v>0</v>
      </c>
      <c r="BN17" t="s">
        <v>514</v>
      </c>
    </row>
    <row r="18" spans="1:66">
      <c r="A18" s="138" t="str">
        <f t="shared" si="20"/>
        <v>삼환교통</v>
      </c>
      <c r="B18" s="138" t="str">
        <f t="shared" si="21"/>
        <v>23</v>
      </c>
      <c r="C18" s="139" t="str">
        <f t="shared" si="22"/>
        <v>70바3101</v>
      </c>
      <c r="D18" s="113" t="str">
        <f t="shared" si="23"/>
        <v>저상</v>
      </c>
      <c r="E18" s="109" t="str">
        <f t="shared" si="16"/>
        <v>D</v>
      </c>
      <c r="F18" s="159">
        <f t="shared" si="17"/>
        <v>0.82099999999999995</v>
      </c>
      <c r="G18" s="160">
        <f t="shared" si="18"/>
        <v>1.6419999999999999</v>
      </c>
      <c r="H18" s="161">
        <f t="shared" si="19"/>
        <v>2</v>
      </c>
      <c r="I18" s="162">
        <f t="shared" si="24"/>
        <v>2552.9580000000001</v>
      </c>
      <c r="J18" s="163">
        <f t="shared" si="25"/>
        <v>3.3466280417078845E-2</v>
      </c>
      <c r="K18" s="163">
        <f t="shared" si="26"/>
        <v>0.36960277107875289</v>
      </c>
      <c r="L18" s="163">
        <f t="shared" si="27"/>
        <v>0.20368529368677432</v>
      </c>
      <c r="M18" s="164">
        <f t="shared" si="28"/>
        <v>14.525</v>
      </c>
      <c r="N18" s="165">
        <f t="shared" si="29"/>
        <v>0</v>
      </c>
      <c r="O18" s="165">
        <f t="shared" si="30"/>
        <v>7.5990000000000002</v>
      </c>
      <c r="P18" s="166">
        <f t="shared" si="31"/>
        <v>0</v>
      </c>
      <c r="Q18" s="167">
        <f t="shared" si="32"/>
        <v>67</v>
      </c>
      <c r="R18" s="168">
        <f t="shared" si="33"/>
        <v>25.067700105250729</v>
      </c>
      <c r="S18" s="140">
        <f t="shared" si="34"/>
        <v>0</v>
      </c>
      <c r="T18" s="140">
        <f t="shared" si="35"/>
        <v>194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199</v>
      </c>
      <c r="Z18" t="s">
        <v>184</v>
      </c>
      <c r="AA18" t="s">
        <v>48</v>
      </c>
      <c r="AB18">
        <v>514</v>
      </c>
      <c r="AC18" s="1">
        <v>2552.9580000000001</v>
      </c>
      <c r="AD18" s="1">
        <v>1554.5920000000001</v>
      </c>
      <c r="AE18" s="28">
        <v>1.6419999999999999</v>
      </c>
      <c r="AF18">
        <v>2</v>
      </c>
      <c r="AG18">
        <v>14.525</v>
      </c>
      <c r="AH18">
        <v>170.61023599999999</v>
      </c>
      <c r="AI18">
        <v>5.7096900000000002</v>
      </c>
      <c r="AJ18">
        <v>63.058016000000002</v>
      </c>
      <c r="AK18">
        <v>520</v>
      </c>
      <c r="AL18">
        <v>0</v>
      </c>
      <c r="AM18">
        <v>194</v>
      </c>
      <c r="AN18">
        <v>67</v>
      </c>
      <c r="AO18">
        <v>14.963685999999999</v>
      </c>
      <c r="AP18">
        <v>31</v>
      </c>
      <c r="AQ18">
        <v>0</v>
      </c>
      <c r="AR18">
        <v>64</v>
      </c>
      <c r="AS18">
        <v>23093</v>
      </c>
      <c r="AT18">
        <v>0</v>
      </c>
      <c r="AU18">
        <v>7.5990000000000002</v>
      </c>
      <c r="AV18">
        <v>22230</v>
      </c>
      <c r="AW18">
        <v>0</v>
      </c>
      <c r="AX18" s="29">
        <v>0.47</v>
      </c>
      <c r="AY18">
        <v>0.82099999999999995</v>
      </c>
      <c r="AZ18" t="s">
        <v>66</v>
      </c>
      <c r="BA18" t="s">
        <v>200</v>
      </c>
      <c r="BB18">
        <v>5</v>
      </c>
      <c r="BC18" t="s">
        <v>684</v>
      </c>
      <c r="BD18">
        <v>3</v>
      </c>
      <c r="BE18">
        <v>55775.467000000004</v>
      </c>
      <c r="BF18">
        <v>4.5772059604628677E-2</v>
      </c>
      <c r="BG18">
        <v>3.7578860935400145E-2</v>
      </c>
      <c r="BH18">
        <v>514099.55899999983</v>
      </c>
      <c r="BI18">
        <v>4.9658824935891474E-3</v>
      </c>
      <c r="BJ18">
        <v>4.0769895272366897E-3</v>
      </c>
      <c r="BK18">
        <v>1</v>
      </c>
      <c r="BL18" t="s">
        <v>66</v>
      </c>
      <c r="BM18">
        <v>0</v>
      </c>
      <c r="BN18" t="s">
        <v>514</v>
      </c>
    </row>
    <row r="19" spans="1:66">
      <c r="A19" s="141" t="str">
        <f t="shared" si="20"/>
        <v>삼환교통</v>
      </c>
      <c r="B19" s="141" t="str">
        <f t="shared" si="21"/>
        <v>23</v>
      </c>
      <c r="C19" s="142" t="str">
        <f t="shared" si="22"/>
        <v>70바3104</v>
      </c>
      <c r="D19" s="130" t="str">
        <f t="shared" si="23"/>
        <v>저상</v>
      </c>
      <c r="E19" s="126" t="str">
        <f t="shared" si="16"/>
        <v>C</v>
      </c>
      <c r="F19" s="149">
        <f t="shared" si="17"/>
        <v>0.86210526315789471</v>
      </c>
      <c r="G19" s="150">
        <f t="shared" si="18"/>
        <v>1.6379999999999999</v>
      </c>
      <c r="H19" s="151">
        <f t="shared" si="19"/>
        <v>1.9</v>
      </c>
      <c r="I19" s="152">
        <f t="shared" si="24"/>
        <v>1933.221</v>
      </c>
      <c r="J19" s="153">
        <f t="shared" si="25"/>
        <v>3.9840145308138425E-2</v>
      </c>
      <c r="K19" s="153">
        <f t="shared" si="26"/>
        <v>0.35229195883724157</v>
      </c>
      <c r="L19" s="153">
        <f t="shared" si="27"/>
        <v>0.28294747470672005</v>
      </c>
      <c r="M19" s="154">
        <f t="shared" si="28"/>
        <v>15.625</v>
      </c>
      <c r="N19" s="155">
        <f t="shared" si="29"/>
        <v>5.1999999999999998E-2</v>
      </c>
      <c r="O19" s="155">
        <f t="shared" si="30"/>
        <v>17.07</v>
      </c>
      <c r="P19" s="156">
        <f t="shared" si="31"/>
        <v>0.13666666666666666</v>
      </c>
      <c r="Q19" s="157">
        <f t="shared" si="32"/>
        <v>89</v>
      </c>
      <c r="R19" s="158">
        <f t="shared" si="33"/>
        <v>26.290491517104403</v>
      </c>
      <c r="S19" s="143">
        <f t="shared" si="34"/>
        <v>1</v>
      </c>
      <c r="T19" s="143">
        <f t="shared" si="35"/>
        <v>330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201</v>
      </c>
      <c r="Z19" s="4" t="s">
        <v>184</v>
      </c>
      <c r="AA19" s="4" t="s">
        <v>48</v>
      </c>
      <c r="AB19" s="4">
        <v>514</v>
      </c>
      <c r="AC19" s="4">
        <v>1933.221</v>
      </c>
      <c r="AD19" s="4">
        <v>1179.943</v>
      </c>
      <c r="AE19" s="4">
        <v>1.6379999999999999</v>
      </c>
      <c r="AF19" s="4">
        <v>1.9</v>
      </c>
      <c r="AG19" s="4">
        <v>15.625</v>
      </c>
      <c r="AH19" s="4">
        <v>120.968861</v>
      </c>
      <c r="AI19" s="4">
        <v>4.8194169999999996</v>
      </c>
      <c r="AJ19" s="4">
        <v>42.616357000000001</v>
      </c>
      <c r="AK19" s="4">
        <v>547</v>
      </c>
      <c r="AL19" s="4">
        <v>1</v>
      </c>
      <c r="AM19" s="4">
        <v>330</v>
      </c>
      <c r="AN19" s="4">
        <v>89</v>
      </c>
      <c r="AO19" s="4">
        <v>15.981145</v>
      </c>
      <c r="AP19" s="4">
        <v>1569.9</v>
      </c>
      <c r="AQ19" s="4">
        <v>8.1999999999999993</v>
      </c>
      <c r="AR19" s="4">
        <v>44</v>
      </c>
      <c r="AS19" s="4">
        <v>13590</v>
      </c>
      <c r="AT19" s="4">
        <v>5.1999999999999998E-2</v>
      </c>
      <c r="AU19" s="4">
        <v>17.07</v>
      </c>
      <c r="AV19" s="4">
        <v>16590</v>
      </c>
      <c r="AW19" s="4">
        <v>0</v>
      </c>
      <c r="AX19" s="30">
        <v>0.47</v>
      </c>
      <c r="AY19">
        <v>0.86210526315789471</v>
      </c>
      <c r="AZ19" t="s">
        <v>68</v>
      </c>
      <c r="BA19" t="s">
        <v>200</v>
      </c>
      <c r="BB19">
        <v>5</v>
      </c>
      <c r="BC19" t="s">
        <v>573</v>
      </c>
      <c r="BD19">
        <v>8</v>
      </c>
      <c r="BE19">
        <v>55775.467000000004</v>
      </c>
      <c r="BF19">
        <v>3.4660776574044642E-2</v>
      </c>
      <c r="BG19">
        <v>2.9881237909623749E-2</v>
      </c>
      <c r="BH19">
        <v>514099.55899999983</v>
      </c>
      <c r="BI19">
        <v>3.7604019808155499E-3</v>
      </c>
      <c r="BJ19">
        <v>3.2418623392504583E-3</v>
      </c>
      <c r="BK19">
        <v>1</v>
      </c>
      <c r="BL19" t="s">
        <v>68</v>
      </c>
      <c r="BM19">
        <v>0</v>
      </c>
      <c r="BN19" t="s">
        <v>514</v>
      </c>
    </row>
    <row r="20" spans="1:66">
      <c r="A20" s="138" t="str">
        <f t="shared" si="20"/>
        <v>삼환교통</v>
      </c>
      <c r="B20" s="138" t="str">
        <f t="shared" si="21"/>
        <v>23</v>
      </c>
      <c r="C20" s="139" t="str">
        <f t="shared" si="22"/>
        <v>70바3105</v>
      </c>
      <c r="D20" s="113" t="str">
        <f t="shared" si="23"/>
        <v>저상</v>
      </c>
      <c r="E20" s="109" t="str">
        <f t="shared" si="16"/>
        <v>C</v>
      </c>
      <c r="F20" s="159">
        <f t="shared" si="17"/>
        <v>0.88300000000000001</v>
      </c>
      <c r="G20" s="160">
        <f t="shared" si="18"/>
        <v>1.766</v>
      </c>
      <c r="H20" s="161">
        <f t="shared" si="19"/>
        <v>2</v>
      </c>
      <c r="I20" s="162">
        <f t="shared" si="24"/>
        <v>4537.4210000000003</v>
      </c>
      <c r="J20" s="163">
        <f t="shared" si="25"/>
        <v>1.8547237941268724E-2</v>
      </c>
      <c r="K20" s="163">
        <f t="shared" si="26"/>
        <v>0.37228837212646704</v>
      </c>
      <c r="L20" s="163">
        <f t="shared" si="27"/>
        <v>0.25454988637818704</v>
      </c>
      <c r="M20" s="164">
        <f t="shared" si="28"/>
        <v>12.503</v>
      </c>
      <c r="N20" s="165">
        <f t="shared" si="29"/>
        <v>4.3999999999999997E-2</v>
      </c>
      <c r="O20" s="165">
        <f t="shared" si="30"/>
        <v>7.2069999999999999</v>
      </c>
      <c r="P20" s="166">
        <f t="shared" si="31"/>
        <v>0</v>
      </c>
      <c r="Q20" s="167">
        <f t="shared" si="32"/>
        <v>82</v>
      </c>
      <c r="R20" s="168">
        <f t="shared" si="33"/>
        <v>24.957384832836983</v>
      </c>
      <c r="S20" s="140">
        <f t="shared" si="34"/>
        <v>2</v>
      </c>
      <c r="T20" s="140">
        <f t="shared" si="35"/>
        <v>327</v>
      </c>
      <c r="U20" t="s">
        <v>117</v>
      </c>
      <c r="V20" s="5" t="s">
        <v>119</v>
      </c>
      <c r="W20" t="s">
        <v>117</v>
      </c>
      <c r="X20" s="5" t="s">
        <v>119</v>
      </c>
      <c r="Y20" t="s">
        <v>568</v>
      </c>
      <c r="Z20" t="s">
        <v>184</v>
      </c>
      <c r="AA20" t="s">
        <v>48</v>
      </c>
      <c r="AB20">
        <v>514</v>
      </c>
      <c r="AC20" s="1">
        <v>4537.4210000000003</v>
      </c>
      <c r="AD20" s="1">
        <v>2569.4899999999998</v>
      </c>
      <c r="AE20" s="28">
        <v>1.766</v>
      </c>
      <c r="AF20">
        <v>2</v>
      </c>
      <c r="AG20">
        <v>12.503</v>
      </c>
      <c r="AH20">
        <v>298.45268700000003</v>
      </c>
      <c r="AI20">
        <v>5.5354729999999996</v>
      </c>
      <c r="AJ20">
        <v>111.110465</v>
      </c>
      <c r="AK20">
        <v>1155</v>
      </c>
      <c r="AL20">
        <v>2</v>
      </c>
      <c r="AM20">
        <v>327</v>
      </c>
      <c r="AN20">
        <v>82</v>
      </c>
      <c r="AO20">
        <v>15.203150000000001</v>
      </c>
      <c r="AP20">
        <v>134.9</v>
      </c>
      <c r="AQ20">
        <v>0</v>
      </c>
      <c r="AR20">
        <v>30</v>
      </c>
      <c r="AS20">
        <v>5634</v>
      </c>
      <c r="AT20">
        <v>4.3999999999999997E-2</v>
      </c>
      <c r="AU20">
        <v>7.2069999999999999</v>
      </c>
      <c r="AV20">
        <v>37195</v>
      </c>
      <c r="AW20">
        <v>0</v>
      </c>
      <c r="AX20" s="29">
        <v>0.46</v>
      </c>
      <c r="AY20">
        <v>0.88300000000000001</v>
      </c>
      <c r="AZ20" t="s">
        <v>68</v>
      </c>
      <c r="BA20" t="s">
        <v>200</v>
      </c>
      <c r="BB20">
        <v>4</v>
      </c>
      <c r="BC20" t="s">
        <v>541</v>
      </c>
      <c r="BD20">
        <v>9</v>
      </c>
      <c r="BE20">
        <v>55775.467000000004</v>
      </c>
      <c r="BF20">
        <v>8.1351555514541901E-2</v>
      </c>
      <c r="BG20">
        <v>7.1833423519340495E-2</v>
      </c>
      <c r="BH20">
        <v>514099.55899999983</v>
      </c>
      <c r="BI20">
        <v>8.8259577752331855E-3</v>
      </c>
      <c r="BJ20">
        <v>7.793320715530903E-3</v>
      </c>
      <c r="BK20">
        <v>1</v>
      </c>
      <c r="BL20" t="s">
        <v>68</v>
      </c>
      <c r="BM20">
        <v>0</v>
      </c>
      <c r="BN20" t="s">
        <v>514</v>
      </c>
    </row>
    <row r="21" spans="1:66">
      <c r="A21" s="141" t="str">
        <f t="shared" si="20"/>
        <v>삼환교통</v>
      </c>
      <c r="B21" s="141" t="str">
        <f t="shared" si="21"/>
        <v>23</v>
      </c>
      <c r="C21" s="142" t="str">
        <f t="shared" si="22"/>
        <v>70바3116</v>
      </c>
      <c r="D21" s="130" t="str">
        <f t="shared" si="23"/>
        <v>저상</v>
      </c>
      <c r="E21" s="126" t="str">
        <f t="shared" si="16"/>
        <v>C</v>
      </c>
      <c r="F21" s="149">
        <f t="shared" si="17"/>
        <v>0.88684210526315799</v>
      </c>
      <c r="G21" s="150">
        <f t="shared" si="18"/>
        <v>1.6850000000000001</v>
      </c>
      <c r="H21" s="151">
        <f t="shared" si="19"/>
        <v>1.9</v>
      </c>
      <c r="I21" s="152">
        <f t="shared" si="24"/>
        <v>3335.904</v>
      </c>
      <c r="J21" s="153">
        <f t="shared" si="25"/>
        <v>2.4124806695409642E-2</v>
      </c>
      <c r="K21" s="153">
        <f t="shared" si="26"/>
        <v>0.36559507923744938</v>
      </c>
      <c r="L21" s="153">
        <f t="shared" si="27"/>
        <v>0.25330465145279962</v>
      </c>
      <c r="M21" s="154">
        <f t="shared" si="28"/>
        <v>13.93</v>
      </c>
      <c r="N21" s="155">
        <f t="shared" si="29"/>
        <v>0.09</v>
      </c>
      <c r="O21" s="155">
        <f t="shared" si="30"/>
        <v>13.939</v>
      </c>
      <c r="P21" s="156">
        <f t="shared" si="31"/>
        <v>3.833333333333333E-2</v>
      </c>
      <c r="Q21" s="157">
        <f t="shared" si="32"/>
        <v>87</v>
      </c>
      <c r="R21" s="158">
        <f t="shared" si="33"/>
        <v>26.124837604910276</v>
      </c>
      <c r="S21" s="143">
        <f t="shared" si="34"/>
        <v>3</v>
      </c>
      <c r="T21" s="143">
        <f t="shared" si="35"/>
        <v>465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203</v>
      </c>
      <c r="Z21" t="s">
        <v>184</v>
      </c>
      <c r="AA21" t="s">
        <v>48</v>
      </c>
      <c r="AB21">
        <v>514</v>
      </c>
      <c r="AC21" s="1">
        <v>3335.904</v>
      </c>
      <c r="AD21" s="1">
        <v>1979.6079999999999</v>
      </c>
      <c r="AE21" s="28">
        <v>1.6850000000000001</v>
      </c>
      <c r="AF21">
        <v>1.9</v>
      </c>
      <c r="AG21">
        <v>13.93</v>
      </c>
      <c r="AH21">
        <v>209.233262</v>
      </c>
      <c r="AI21">
        <v>5.0477119999999998</v>
      </c>
      <c r="AJ21">
        <v>76.494651000000005</v>
      </c>
      <c r="AK21">
        <v>845</v>
      </c>
      <c r="AL21">
        <v>3</v>
      </c>
      <c r="AM21">
        <v>465</v>
      </c>
      <c r="AN21">
        <v>87</v>
      </c>
      <c r="AO21">
        <v>15.943467999999999</v>
      </c>
      <c r="AP21">
        <v>1441</v>
      </c>
      <c r="AQ21">
        <v>2.2999999999999998</v>
      </c>
      <c r="AR21">
        <v>29</v>
      </c>
      <c r="AS21">
        <v>13904</v>
      </c>
      <c r="AT21">
        <v>0.09</v>
      </c>
      <c r="AU21">
        <v>13.939</v>
      </c>
      <c r="AV21">
        <v>28872</v>
      </c>
      <c r="AW21">
        <v>0</v>
      </c>
      <c r="AX21" s="29">
        <v>0.45</v>
      </c>
      <c r="AY21">
        <v>0.88684210526315799</v>
      </c>
      <c r="AZ21" t="s">
        <v>68</v>
      </c>
      <c r="BA21" t="s">
        <v>200</v>
      </c>
      <c r="BB21">
        <v>2</v>
      </c>
      <c r="BC21" t="s">
        <v>204</v>
      </c>
      <c r="BD21">
        <v>9</v>
      </c>
      <c r="BE21">
        <v>55775.467000000004</v>
      </c>
      <c r="BF21">
        <v>5.9809521630719821E-2</v>
      </c>
      <c r="BG21">
        <v>5.304160207776995E-2</v>
      </c>
      <c r="BH21">
        <v>514099.55899999983</v>
      </c>
      <c r="BI21">
        <v>6.4888287523312211E-3</v>
      </c>
      <c r="BJ21">
        <v>5.7545665514095309E-3</v>
      </c>
      <c r="BK21">
        <v>1</v>
      </c>
      <c r="BL21" t="s">
        <v>68</v>
      </c>
      <c r="BM21">
        <v>0</v>
      </c>
      <c r="BN21" t="s">
        <v>514</v>
      </c>
    </row>
    <row r="22" spans="1:66">
      <c r="A22" s="138" t="str">
        <f t="shared" si="20"/>
        <v>삼환교통</v>
      </c>
      <c r="B22" s="138" t="str">
        <f t="shared" si="21"/>
        <v>23</v>
      </c>
      <c r="C22" s="139" t="str">
        <f t="shared" si="22"/>
        <v>70바3122</v>
      </c>
      <c r="D22" s="113" t="str">
        <f t="shared" si="23"/>
        <v>저상</v>
      </c>
      <c r="E22" s="109" t="str">
        <f t="shared" si="16"/>
        <v>C</v>
      </c>
      <c r="F22" s="159">
        <f t="shared" si="17"/>
        <v>0.88421052631578945</v>
      </c>
      <c r="G22" s="160">
        <f t="shared" si="18"/>
        <v>1.68</v>
      </c>
      <c r="H22" s="161">
        <f t="shared" si="19"/>
        <v>1.9</v>
      </c>
      <c r="I22" s="162">
        <f t="shared" si="24"/>
        <v>3721.4920000000002</v>
      </c>
      <c r="J22" s="163">
        <f t="shared" si="25"/>
        <v>3.9183950768992323E-2</v>
      </c>
      <c r="K22" s="163">
        <f t="shared" si="26"/>
        <v>0.35286568449219252</v>
      </c>
      <c r="L22" s="163">
        <f t="shared" si="27"/>
        <v>0.25527396001388691</v>
      </c>
      <c r="M22" s="164">
        <f t="shared" si="28"/>
        <v>12.303000000000001</v>
      </c>
      <c r="N22" s="165">
        <f t="shared" si="29"/>
        <v>5.3999999999999999E-2</v>
      </c>
      <c r="O22" s="165">
        <f t="shared" si="30"/>
        <v>14.321999999999999</v>
      </c>
      <c r="P22" s="166">
        <f t="shared" si="31"/>
        <v>0</v>
      </c>
      <c r="Q22" s="167">
        <f t="shared" si="32"/>
        <v>67</v>
      </c>
      <c r="R22" s="168">
        <f t="shared" si="33"/>
        <v>25.736201301827897</v>
      </c>
      <c r="S22" s="140">
        <f t="shared" si="34"/>
        <v>2</v>
      </c>
      <c r="T22" s="140">
        <f t="shared" si="35"/>
        <v>533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783</v>
      </c>
      <c r="Z22" s="4" t="s">
        <v>184</v>
      </c>
      <c r="AA22" s="4" t="s">
        <v>48</v>
      </c>
      <c r="AB22" s="4">
        <v>514</v>
      </c>
      <c r="AC22" s="4">
        <v>3721.4920000000002</v>
      </c>
      <c r="AD22" s="4">
        <v>2215.2820000000002</v>
      </c>
      <c r="AE22" s="4">
        <v>1.68</v>
      </c>
      <c r="AF22" s="4">
        <v>1.9</v>
      </c>
      <c r="AG22" s="4">
        <v>12.303000000000001</v>
      </c>
      <c r="AH22" s="4">
        <v>237.85074800000001</v>
      </c>
      <c r="AI22" s="4">
        <v>9.3199319999999997</v>
      </c>
      <c r="AJ22" s="4">
        <v>83.929366999999999</v>
      </c>
      <c r="AK22" s="4">
        <v>950</v>
      </c>
      <c r="AL22" s="4">
        <v>2</v>
      </c>
      <c r="AM22" s="4">
        <v>533</v>
      </c>
      <c r="AN22" s="4">
        <v>67</v>
      </c>
      <c r="AO22" s="4">
        <v>15.646331999999999</v>
      </c>
      <c r="AP22" s="4">
        <v>84.9</v>
      </c>
      <c r="AQ22" s="4">
        <v>0</v>
      </c>
      <c r="AR22" s="4">
        <v>25</v>
      </c>
      <c r="AS22" s="4">
        <v>6235</v>
      </c>
      <c r="AT22" s="4">
        <v>5.3999999999999999E-2</v>
      </c>
      <c r="AU22" s="4">
        <v>14.321999999999999</v>
      </c>
      <c r="AV22" s="4">
        <v>30876</v>
      </c>
      <c r="AW22" s="4">
        <v>0</v>
      </c>
      <c r="AX22" s="30">
        <v>0.42</v>
      </c>
      <c r="AY22">
        <v>0.88421052631578945</v>
      </c>
      <c r="AZ22" t="s">
        <v>68</v>
      </c>
      <c r="BA22" t="s">
        <v>200</v>
      </c>
      <c r="BB22">
        <v>3</v>
      </c>
      <c r="BC22" t="s">
        <v>516</v>
      </c>
      <c r="BD22">
        <v>7</v>
      </c>
      <c r="BE22">
        <v>55775.467000000004</v>
      </c>
      <c r="BF22">
        <v>6.6722740304442446E-2</v>
      </c>
      <c r="BG22">
        <v>5.8996949321822791E-2</v>
      </c>
      <c r="BH22">
        <v>514099.55899999983</v>
      </c>
      <c r="BI22">
        <v>7.2388546826199504E-3</v>
      </c>
      <c r="BJ22">
        <v>6.4006715088429037E-3</v>
      </c>
      <c r="BK22">
        <v>1</v>
      </c>
      <c r="BL22" t="s">
        <v>68</v>
      </c>
      <c r="BM22">
        <v>0</v>
      </c>
      <c r="BN22" t="s">
        <v>514</v>
      </c>
    </row>
    <row r="23" spans="1:66">
      <c r="A23" s="141" t="str">
        <f t="shared" si="20"/>
        <v>삼환교통</v>
      </c>
      <c r="B23" s="141" t="str">
        <f t="shared" si="21"/>
        <v>23</v>
      </c>
      <c r="C23" s="142" t="str">
        <f t="shared" si="22"/>
        <v>70바3129</v>
      </c>
      <c r="D23" s="130" t="str">
        <f t="shared" si="23"/>
        <v>대형</v>
      </c>
      <c r="E23" s="126" t="str">
        <f t="shared" si="16"/>
        <v>C</v>
      </c>
      <c r="F23" s="149">
        <f t="shared" si="17"/>
        <v>0.88714285714285712</v>
      </c>
      <c r="G23" s="150">
        <f t="shared" si="18"/>
        <v>1.863</v>
      </c>
      <c r="H23" s="151">
        <f t="shared" si="19"/>
        <v>2.1</v>
      </c>
      <c r="I23" s="152">
        <f t="shared" si="24"/>
        <v>4750.6710000000003</v>
      </c>
      <c r="J23" s="153">
        <f t="shared" si="25"/>
        <v>3.3819498562296622E-2</v>
      </c>
      <c r="K23" s="153">
        <f t="shared" si="26"/>
        <v>0.39147944485293956</v>
      </c>
      <c r="L23" s="153">
        <f t="shared" si="27"/>
        <v>0.15976690450675282</v>
      </c>
      <c r="M23" s="154">
        <f t="shared" si="28"/>
        <v>10.974</v>
      </c>
      <c r="N23" s="155">
        <f t="shared" si="29"/>
        <v>8.4000000000000005E-2</v>
      </c>
      <c r="O23" s="155">
        <f t="shared" si="30"/>
        <v>7.7039999999999997</v>
      </c>
      <c r="P23" s="156">
        <f t="shared" si="31"/>
        <v>3.6666666666666667E-2</v>
      </c>
      <c r="Q23" s="157">
        <f t="shared" si="32"/>
        <v>83</v>
      </c>
      <c r="R23" s="158">
        <f t="shared" si="33"/>
        <v>25.953756664905253</v>
      </c>
      <c r="S23" s="143">
        <f t="shared" si="34"/>
        <v>4</v>
      </c>
      <c r="T23" s="143">
        <f t="shared" si="35"/>
        <v>366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205</v>
      </c>
      <c r="Z23" t="s">
        <v>174</v>
      </c>
      <c r="AA23" t="s">
        <v>48</v>
      </c>
      <c r="AB23">
        <v>514</v>
      </c>
      <c r="AC23" s="1">
        <v>4750.6710000000003</v>
      </c>
      <c r="AD23" s="1">
        <v>2550.3319999999999</v>
      </c>
      <c r="AE23" s="28">
        <v>1.863</v>
      </c>
      <c r="AF23">
        <v>2.1</v>
      </c>
      <c r="AG23">
        <v>10.974</v>
      </c>
      <c r="AH23">
        <v>318.50241599999998</v>
      </c>
      <c r="AI23">
        <v>10.771592</v>
      </c>
      <c r="AJ23">
        <v>124.68714900000001</v>
      </c>
      <c r="AK23">
        <v>759</v>
      </c>
      <c r="AL23">
        <v>4</v>
      </c>
      <c r="AM23">
        <v>366</v>
      </c>
      <c r="AN23">
        <v>83</v>
      </c>
      <c r="AO23">
        <v>14.915651</v>
      </c>
      <c r="AP23">
        <v>189.1</v>
      </c>
      <c r="AQ23">
        <v>2.2000000000000002</v>
      </c>
      <c r="AR23">
        <v>79</v>
      </c>
      <c r="AS23">
        <v>22637</v>
      </c>
      <c r="AT23">
        <v>8.4000000000000005E-2</v>
      </c>
      <c r="AU23">
        <v>7.7039999999999997</v>
      </c>
      <c r="AV23">
        <v>40469</v>
      </c>
      <c r="AW23">
        <v>0</v>
      </c>
      <c r="AX23" s="29">
        <v>0.43</v>
      </c>
      <c r="AY23">
        <v>0.88714285714285712</v>
      </c>
      <c r="AZ23" t="s">
        <v>68</v>
      </c>
      <c r="BA23" t="s">
        <v>200</v>
      </c>
      <c r="BB23">
        <v>1</v>
      </c>
      <c r="BC23" t="s">
        <v>214</v>
      </c>
      <c r="BD23">
        <v>9</v>
      </c>
      <c r="BE23">
        <v>55775.467000000004</v>
      </c>
      <c r="BF23">
        <v>8.5174921081342087E-2</v>
      </c>
      <c r="BG23">
        <v>7.5562322845019195E-2</v>
      </c>
      <c r="BH23">
        <v>514099.55899999983</v>
      </c>
      <c r="BI23">
        <v>9.2407606986490368E-3</v>
      </c>
      <c r="BJ23">
        <v>8.1978748483729318E-3</v>
      </c>
      <c r="BK23">
        <v>1</v>
      </c>
      <c r="BL23" t="s">
        <v>68</v>
      </c>
      <c r="BM23">
        <v>0</v>
      </c>
      <c r="BN23" t="s">
        <v>514</v>
      </c>
    </row>
    <row r="24" spans="1:66">
      <c r="A24" s="138" t="str">
        <f t="shared" si="20"/>
        <v>삼환교통</v>
      </c>
      <c r="B24" s="138" t="str">
        <f t="shared" si="21"/>
        <v>23</v>
      </c>
      <c r="C24" s="139" t="str">
        <f t="shared" si="22"/>
        <v>70바3163</v>
      </c>
      <c r="D24" s="113" t="str">
        <f t="shared" si="23"/>
        <v>대형</v>
      </c>
      <c r="E24" s="109" t="str">
        <f t="shared" si="16"/>
        <v>D</v>
      </c>
      <c r="F24" s="159">
        <f t="shared" si="17"/>
        <v>0.83</v>
      </c>
      <c r="G24" s="160">
        <f t="shared" si="18"/>
        <v>1.7430000000000001</v>
      </c>
      <c r="H24" s="161">
        <f t="shared" si="19"/>
        <v>2.1</v>
      </c>
      <c r="I24" s="162">
        <f t="shared" si="24"/>
        <v>3903.866</v>
      </c>
      <c r="J24" s="163">
        <f t="shared" si="25"/>
        <v>3.9599607820346827E-2</v>
      </c>
      <c r="K24" s="163">
        <f t="shared" si="26"/>
        <v>0.38071968854539268</v>
      </c>
      <c r="L24" s="163">
        <f t="shared" si="27"/>
        <v>0.17239321226701942</v>
      </c>
      <c r="M24" s="164">
        <f t="shared" si="28"/>
        <v>11.441000000000001</v>
      </c>
      <c r="N24" s="165">
        <f t="shared" si="29"/>
        <v>0</v>
      </c>
      <c r="O24" s="165">
        <f t="shared" si="30"/>
        <v>9.5549999999999997</v>
      </c>
      <c r="P24" s="166">
        <f t="shared" si="31"/>
        <v>0</v>
      </c>
      <c r="Q24" s="167">
        <f t="shared" si="32"/>
        <v>74</v>
      </c>
      <c r="R24" s="168">
        <f t="shared" si="33"/>
        <v>24.909629623844403</v>
      </c>
      <c r="S24" s="140">
        <f t="shared" si="34"/>
        <v>0</v>
      </c>
      <c r="T24" s="140">
        <f t="shared" si="35"/>
        <v>373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207</v>
      </c>
      <c r="Z24" t="s">
        <v>174</v>
      </c>
      <c r="AA24" t="s">
        <v>48</v>
      </c>
      <c r="AB24">
        <v>514</v>
      </c>
      <c r="AC24" s="1">
        <v>3903.866</v>
      </c>
      <c r="AD24" s="1">
        <v>2240.1889999999999</v>
      </c>
      <c r="AE24" s="28">
        <v>1.7430000000000001</v>
      </c>
      <c r="AF24">
        <v>2.1</v>
      </c>
      <c r="AG24">
        <v>11.441000000000001</v>
      </c>
      <c r="AH24">
        <v>270.35772800000001</v>
      </c>
      <c r="AI24">
        <v>10.706060000000001</v>
      </c>
      <c r="AJ24">
        <v>102.93051</v>
      </c>
      <c r="AK24">
        <v>673</v>
      </c>
      <c r="AL24">
        <v>0</v>
      </c>
      <c r="AM24">
        <v>373</v>
      </c>
      <c r="AN24">
        <v>74</v>
      </c>
      <c r="AO24">
        <v>14.439631</v>
      </c>
      <c r="AP24">
        <v>268.7</v>
      </c>
      <c r="AQ24">
        <v>0</v>
      </c>
      <c r="AR24">
        <v>102</v>
      </c>
      <c r="AS24">
        <v>44340</v>
      </c>
      <c r="AT24">
        <v>0</v>
      </c>
      <c r="AU24">
        <v>9.5549999999999997</v>
      </c>
      <c r="AV24">
        <v>34165</v>
      </c>
      <c r="AW24">
        <v>0</v>
      </c>
      <c r="AX24" s="29">
        <v>0.43</v>
      </c>
      <c r="AY24">
        <v>0.83</v>
      </c>
      <c r="AZ24" t="s">
        <v>66</v>
      </c>
      <c r="BA24" t="s">
        <v>200</v>
      </c>
      <c r="BB24">
        <v>3</v>
      </c>
      <c r="BC24" t="s">
        <v>571</v>
      </c>
      <c r="BD24">
        <v>8</v>
      </c>
      <c r="BE24">
        <v>55775.467000000004</v>
      </c>
      <c r="BF24">
        <v>6.9992529152646976E-2</v>
      </c>
      <c r="BG24">
        <v>5.8093799196696987E-2</v>
      </c>
      <c r="BH24">
        <v>514099.55899999983</v>
      </c>
      <c r="BI24">
        <v>7.5935992001113567E-3</v>
      </c>
      <c r="BJ24">
        <v>6.302687336092426E-3</v>
      </c>
      <c r="BK24">
        <v>1</v>
      </c>
      <c r="BL24" t="s">
        <v>66</v>
      </c>
      <c r="BM24">
        <v>0</v>
      </c>
      <c r="BN24" t="s">
        <v>514</v>
      </c>
    </row>
    <row r="25" spans="1:66">
      <c r="A25" s="141" t="str">
        <f t="shared" si="20"/>
        <v>삼환교통</v>
      </c>
      <c r="B25" s="141" t="str">
        <f t="shared" si="21"/>
        <v>23</v>
      </c>
      <c r="C25" s="142" t="str">
        <f t="shared" si="22"/>
        <v>70바3164</v>
      </c>
      <c r="D25" s="130" t="str">
        <f t="shared" si="23"/>
        <v>대형</v>
      </c>
      <c r="E25" s="126" t="str">
        <f t="shared" si="16"/>
        <v>D</v>
      </c>
      <c r="F25" s="149">
        <f t="shared" si="17"/>
        <v>0.82238095238095243</v>
      </c>
      <c r="G25" s="150">
        <f t="shared" si="18"/>
        <v>1.7270000000000001</v>
      </c>
      <c r="H25" s="151">
        <f t="shared" si="19"/>
        <v>2.1</v>
      </c>
      <c r="I25" s="152">
        <f t="shared" si="24"/>
        <v>4230.7520000000004</v>
      </c>
      <c r="J25" s="153">
        <f t="shared" si="25"/>
        <v>3.2986404112086289E-2</v>
      </c>
      <c r="K25" s="153">
        <f t="shared" si="26"/>
        <v>0.42750383074382398</v>
      </c>
      <c r="L25" s="153">
        <f t="shared" si="27"/>
        <v>0.12432777908040933</v>
      </c>
      <c r="M25" s="154">
        <f t="shared" si="28"/>
        <v>11.151</v>
      </c>
      <c r="N25" s="155">
        <f t="shared" si="29"/>
        <v>7.0999999999999994E-2</v>
      </c>
      <c r="O25" s="155">
        <f t="shared" si="30"/>
        <v>19.806999999999999</v>
      </c>
      <c r="P25" s="156">
        <f t="shared" si="31"/>
        <v>0</v>
      </c>
      <c r="Q25" s="157">
        <f t="shared" si="32"/>
        <v>80</v>
      </c>
      <c r="R25" s="158">
        <f t="shared" si="33"/>
        <v>26.127392033169546</v>
      </c>
      <c r="S25" s="143">
        <f t="shared" si="34"/>
        <v>3</v>
      </c>
      <c r="T25" s="143">
        <f t="shared" si="35"/>
        <v>838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208</v>
      </c>
      <c r="Z25" s="4" t="s">
        <v>174</v>
      </c>
      <c r="AA25" s="4" t="s">
        <v>48</v>
      </c>
      <c r="AB25" s="4">
        <v>514</v>
      </c>
      <c r="AC25" s="4">
        <v>4230.7520000000004</v>
      </c>
      <c r="AD25" s="4">
        <v>2449.252</v>
      </c>
      <c r="AE25" s="4">
        <v>1.7270000000000001</v>
      </c>
      <c r="AF25" s="4">
        <v>2.1</v>
      </c>
      <c r="AG25" s="4">
        <v>11.151</v>
      </c>
      <c r="AH25" s="4">
        <v>300.13883800000002</v>
      </c>
      <c r="AI25" s="4">
        <v>9.9005010000000002</v>
      </c>
      <c r="AJ25" s="4">
        <v>128.31050300000001</v>
      </c>
      <c r="AK25" s="4">
        <v>526</v>
      </c>
      <c r="AL25" s="4">
        <v>3</v>
      </c>
      <c r="AM25" s="4">
        <v>838</v>
      </c>
      <c r="AN25" s="4">
        <v>80</v>
      </c>
      <c r="AO25" s="4">
        <v>14.095983</v>
      </c>
      <c r="AP25" s="4">
        <v>397.5</v>
      </c>
      <c r="AQ25" s="4">
        <v>0</v>
      </c>
      <c r="AR25" s="4">
        <v>124</v>
      </c>
      <c r="AS25" s="4">
        <v>55373</v>
      </c>
      <c r="AT25" s="4">
        <v>7.0999999999999994E-2</v>
      </c>
      <c r="AU25" s="4">
        <v>19.806999999999999</v>
      </c>
      <c r="AV25" s="4">
        <v>34842</v>
      </c>
      <c r="AW25" s="4">
        <v>0</v>
      </c>
      <c r="AX25" s="30">
        <v>0.4</v>
      </c>
      <c r="AY25">
        <v>0.82238095238095243</v>
      </c>
      <c r="AZ25" t="s">
        <v>66</v>
      </c>
      <c r="BA25" t="s">
        <v>200</v>
      </c>
      <c r="BB25">
        <v>4</v>
      </c>
      <c r="BC25" t="s">
        <v>572</v>
      </c>
      <c r="BD25">
        <v>11</v>
      </c>
      <c r="BE25">
        <v>55775.467000000004</v>
      </c>
      <c r="BF25">
        <v>7.5853277929524107E-2</v>
      </c>
      <c r="BG25">
        <v>6.2380290944899115E-2</v>
      </c>
      <c r="BH25">
        <v>514099.55899999983</v>
      </c>
      <c r="BI25">
        <v>8.2294410215590207E-3</v>
      </c>
      <c r="BJ25">
        <v>6.7677355448725858E-3</v>
      </c>
      <c r="BK25">
        <v>1</v>
      </c>
      <c r="BL25" t="s">
        <v>66</v>
      </c>
      <c r="BM25">
        <v>0</v>
      </c>
      <c r="BN25" t="s">
        <v>514</v>
      </c>
    </row>
    <row r="26" spans="1:66">
      <c r="A26" s="138" t="str">
        <f t="shared" si="20"/>
        <v>삼환교통</v>
      </c>
      <c r="B26" s="138" t="str">
        <f t="shared" si="21"/>
        <v>23</v>
      </c>
      <c r="C26" s="139" t="str">
        <f t="shared" si="22"/>
        <v>70바3184</v>
      </c>
      <c r="D26" s="113" t="str">
        <f t="shared" si="23"/>
        <v>저상</v>
      </c>
      <c r="E26" s="109" t="str">
        <f t="shared" si="16"/>
        <v>D</v>
      </c>
      <c r="F26" s="159">
        <f t="shared" si="17"/>
        <v>0.84099999999999997</v>
      </c>
      <c r="G26" s="160">
        <f t="shared" si="18"/>
        <v>1.6819999999999999</v>
      </c>
      <c r="H26" s="161">
        <f t="shared" si="19"/>
        <v>2</v>
      </c>
      <c r="I26" s="162">
        <f t="shared" si="24"/>
        <v>3794.0140000000001</v>
      </c>
      <c r="J26" s="163">
        <f t="shared" si="25"/>
        <v>2.6412343824813177E-2</v>
      </c>
      <c r="K26" s="163">
        <f t="shared" si="26"/>
        <v>0.36143652156884987</v>
      </c>
      <c r="L26" s="163">
        <f t="shared" si="27"/>
        <v>0.29072112016455393</v>
      </c>
      <c r="M26" s="164">
        <f t="shared" si="28"/>
        <v>14.535</v>
      </c>
      <c r="N26" s="165">
        <f t="shared" si="29"/>
        <v>0</v>
      </c>
      <c r="O26" s="165">
        <f t="shared" si="30"/>
        <v>8.6189999999999998</v>
      </c>
      <c r="P26" s="166">
        <f t="shared" si="31"/>
        <v>0</v>
      </c>
      <c r="Q26" s="167">
        <f t="shared" si="32"/>
        <v>80</v>
      </c>
      <c r="R26" s="168">
        <f t="shared" si="33"/>
        <v>25.680862366403403</v>
      </c>
      <c r="S26" s="140">
        <f t="shared" si="34"/>
        <v>0</v>
      </c>
      <c r="T26" s="140">
        <f t="shared" si="35"/>
        <v>327</v>
      </c>
      <c r="U26" t="s">
        <v>117</v>
      </c>
      <c r="V26" s="5" t="s">
        <v>119</v>
      </c>
      <c r="W26" t="s">
        <v>117</v>
      </c>
      <c r="X26" s="5" t="s">
        <v>119</v>
      </c>
      <c r="Y26" t="s">
        <v>210</v>
      </c>
      <c r="Z26" t="s">
        <v>184</v>
      </c>
      <c r="AA26" t="s">
        <v>48</v>
      </c>
      <c r="AB26">
        <v>514</v>
      </c>
      <c r="AC26" s="1">
        <v>3794.0140000000001</v>
      </c>
      <c r="AD26" s="1">
        <v>2256.2080000000001</v>
      </c>
      <c r="AE26" s="28">
        <v>1.6819999999999999</v>
      </c>
      <c r="AF26">
        <v>2</v>
      </c>
      <c r="AG26">
        <v>14.535</v>
      </c>
      <c r="AH26">
        <v>241.340755</v>
      </c>
      <c r="AI26">
        <v>6.3743749999999997</v>
      </c>
      <c r="AJ26">
        <v>87.229363000000006</v>
      </c>
      <c r="AK26">
        <v>1103</v>
      </c>
      <c r="AL26">
        <v>0</v>
      </c>
      <c r="AM26">
        <v>327</v>
      </c>
      <c r="AN26">
        <v>80</v>
      </c>
      <c r="AO26">
        <v>15.720568999999999</v>
      </c>
      <c r="AP26">
        <v>1621.2</v>
      </c>
      <c r="AQ26">
        <v>0</v>
      </c>
      <c r="AR26">
        <v>34</v>
      </c>
      <c r="AS26">
        <v>10941</v>
      </c>
      <c r="AT26">
        <v>0</v>
      </c>
      <c r="AU26">
        <v>8.6189999999999998</v>
      </c>
      <c r="AV26">
        <v>33517</v>
      </c>
      <c r="AW26">
        <v>0</v>
      </c>
      <c r="AX26" s="29">
        <v>0.47</v>
      </c>
      <c r="AY26">
        <v>0.84099999999999997</v>
      </c>
      <c r="AZ26" t="s">
        <v>66</v>
      </c>
      <c r="BA26" t="s">
        <v>200</v>
      </c>
      <c r="BB26">
        <v>1</v>
      </c>
      <c r="BC26" t="s">
        <v>202</v>
      </c>
      <c r="BD26">
        <v>14</v>
      </c>
      <c r="BE26">
        <v>55775.467000000004</v>
      </c>
      <c r="BF26">
        <v>6.8022989390658081E-2</v>
      </c>
      <c r="BG26">
        <v>5.7207334077543442E-2</v>
      </c>
      <c r="BH26">
        <v>514099.55899999983</v>
      </c>
      <c r="BI26">
        <v>7.3799207441063016E-3</v>
      </c>
      <c r="BJ26">
        <v>6.2065133457933994E-3</v>
      </c>
      <c r="BK26">
        <v>1</v>
      </c>
      <c r="BL26" t="s">
        <v>66</v>
      </c>
      <c r="BM26">
        <v>0</v>
      </c>
      <c r="BN26" t="s">
        <v>514</v>
      </c>
    </row>
    <row r="27" spans="1:66">
      <c r="A27" s="141" t="str">
        <f t="shared" si="20"/>
        <v>삼환교통</v>
      </c>
      <c r="B27" s="141" t="str">
        <f t="shared" si="21"/>
        <v>23</v>
      </c>
      <c r="C27" s="142" t="str">
        <f t="shared" si="22"/>
        <v>70바3185</v>
      </c>
      <c r="D27" s="130" t="str">
        <f t="shared" si="23"/>
        <v>저상</v>
      </c>
      <c r="E27" s="126" t="str">
        <f t="shared" si="16"/>
        <v>C</v>
      </c>
      <c r="F27" s="149">
        <f t="shared" si="17"/>
        <v>0.85350000000000004</v>
      </c>
      <c r="G27" s="150">
        <f t="shared" si="18"/>
        <v>1.7070000000000001</v>
      </c>
      <c r="H27" s="151">
        <f t="shared" si="19"/>
        <v>2</v>
      </c>
      <c r="I27" s="152">
        <f t="shared" si="24"/>
        <v>1895.1410000000001</v>
      </c>
      <c r="J27" s="153">
        <f t="shared" si="25"/>
        <v>5.3114851736742769E-2</v>
      </c>
      <c r="K27" s="153">
        <f t="shared" si="26"/>
        <v>0.33833504701350114</v>
      </c>
      <c r="L27" s="153">
        <f t="shared" si="27"/>
        <v>0.28652221655275251</v>
      </c>
      <c r="M27" s="154">
        <f t="shared" si="28"/>
        <v>15.896000000000001</v>
      </c>
      <c r="N27" s="155">
        <f t="shared" si="29"/>
        <v>0</v>
      </c>
      <c r="O27" s="155">
        <f t="shared" si="30"/>
        <v>10.077999999999999</v>
      </c>
      <c r="P27" s="156">
        <f t="shared" si="31"/>
        <v>0.18666666666666665</v>
      </c>
      <c r="Q27" s="157">
        <f t="shared" si="32"/>
        <v>84</v>
      </c>
      <c r="R27" s="158">
        <f t="shared" si="33"/>
        <v>27.719895369056587</v>
      </c>
      <c r="S27" s="143">
        <f t="shared" si="34"/>
        <v>0</v>
      </c>
      <c r="T27" s="143">
        <f t="shared" si="35"/>
        <v>191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211</v>
      </c>
      <c r="Z27" s="4" t="s">
        <v>184</v>
      </c>
      <c r="AA27" s="4" t="s">
        <v>48</v>
      </c>
      <c r="AB27" s="4">
        <v>514</v>
      </c>
      <c r="AC27" s="4">
        <v>1895.1410000000001</v>
      </c>
      <c r="AD27" s="4">
        <v>1110.2470000000001</v>
      </c>
      <c r="AE27" s="4">
        <v>1.7070000000000001</v>
      </c>
      <c r="AF27" s="4">
        <v>2</v>
      </c>
      <c r="AG27" s="4">
        <v>15.896000000000001</v>
      </c>
      <c r="AH27" s="4">
        <v>112.344962</v>
      </c>
      <c r="AI27" s="4">
        <v>5.9671859999999999</v>
      </c>
      <c r="AJ27" s="4">
        <v>38.010238000000001</v>
      </c>
      <c r="AK27" s="4">
        <v>543</v>
      </c>
      <c r="AL27" s="4">
        <v>0</v>
      </c>
      <c r="AM27" s="4">
        <v>191</v>
      </c>
      <c r="AN27" s="4">
        <v>84</v>
      </c>
      <c r="AO27" s="4">
        <v>16.868945</v>
      </c>
      <c r="AP27" s="4">
        <v>2127.6999999999998</v>
      </c>
      <c r="AQ27" s="4">
        <v>11.2</v>
      </c>
      <c r="AR27" s="4">
        <v>22</v>
      </c>
      <c r="AS27" s="4">
        <v>6446</v>
      </c>
      <c r="AT27" s="4">
        <v>0</v>
      </c>
      <c r="AU27" s="4">
        <v>10.077999999999999</v>
      </c>
      <c r="AV27" s="4">
        <v>15549</v>
      </c>
      <c r="AW27" s="4">
        <v>0</v>
      </c>
      <c r="AX27" s="30">
        <v>0.47</v>
      </c>
      <c r="AY27">
        <v>0.85350000000000004</v>
      </c>
      <c r="AZ27" t="s">
        <v>68</v>
      </c>
      <c r="BA27" t="s">
        <v>200</v>
      </c>
      <c r="BB27">
        <v>6</v>
      </c>
      <c r="BC27" t="s">
        <v>610</v>
      </c>
      <c r="BD27">
        <v>4</v>
      </c>
      <c r="BE27">
        <v>55775.467000000004</v>
      </c>
      <c r="BF27">
        <v>3.3978039126055189E-2</v>
      </c>
      <c r="BG27">
        <v>2.9000256394088104E-2</v>
      </c>
      <c r="BH27">
        <v>514099.55899999983</v>
      </c>
      <c r="BI27">
        <v>3.6863307249014789E-3</v>
      </c>
      <c r="BJ27">
        <v>3.1462832737034125E-3</v>
      </c>
      <c r="BK27">
        <v>1</v>
      </c>
      <c r="BL27" t="s">
        <v>66</v>
      </c>
      <c r="BM27">
        <v>1</v>
      </c>
      <c r="BN27" t="s">
        <v>512</v>
      </c>
    </row>
    <row r="28" spans="1:66">
      <c r="A28" s="138" t="str">
        <f t="shared" si="20"/>
        <v>삼환교통</v>
      </c>
      <c r="B28" s="138" t="str">
        <f t="shared" si="21"/>
        <v>23</v>
      </c>
      <c r="C28" s="139" t="str">
        <f t="shared" si="22"/>
        <v>70바3191</v>
      </c>
      <c r="D28" s="113" t="str">
        <f t="shared" si="23"/>
        <v>대형</v>
      </c>
      <c r="E28" s="109" t="str">
        <f t="shared" si="16"/>
        <v>D</v>
      </c>
      <c r="F28" s="159">
        <f t="shared" si="17"/>
        <v>0.80909090909090908</v>
      </c>
      <c r="G28" s="160">
        <f t="shared" si="18"/>
        <v>1.78</v>
      </c>
      <c r="H28" s="161">
        <f t="shared" si="19"/>
        <v>2.2000000000000002</v>
      </c>
      <c r="I28" s="162">
        <f t="shared" si="24"/>
        <v>3649.1089999999999</v>
      </c>
      <c r="J28" s="163">
        <f t="shared" si="25"/>
        <v>3.3005809498675424E-2</v>
      </c>
      <c r="K28" s="163">
        <f t="shared" si="26"/>
        <v>0.39205908529692951</v>
      </c>
      <c r="L28" s="163">
        <f t="shared" si="27"/>
        <v>0.21621716424475126</v>
      </c>
      <c r="M28" s="164">
        <f t="shared" si="28"/>
        <v>11.069000000000001</v>
      </c>
      <c r="N28" s="165">
        <f t="shared" si="29"/>
        <v>0</v>
      </c>
      <c r="O28" s="165">
        <f t="shared" si="30"/>
        <v>20.553000000000001</v>
      </c>
      <c r="P28" s="166">
        <f t="shared" si="31"/>
        <v>0</v>
      </c>
      <c r="Q28" s="167">
        <f t="shared" si="32"/>
        <v>66</v>
      </c>
      <c r="R28" s="168">
        <f t="shared" si="33"/>
        <v>25.5327191287335</v>
      </c>
      <c r="S28" s="140">
        <f t="shared" si="34"/>
        <v>0</v>
      </c>
      <c r="T28" s="140">
        <f t="shared" si="35"/>
        <v>750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212</v>
      </c>
      <c r="Z28" s="4" t="s">
        <v>174</v>
      </c>
      <c r="AA28" s="4" t="s">
        <v>48</v>
      </c>
      <c r="AB28" s="4">
        <v>514</v>
      </c>
      <c r="AC28" s="4">
        <v>3649.1089999999999</v>
      </c>
      <c r="AD28" s="4">
        <v>2049.4879999999998</v>
      </c>
      <c r="AE28" s="4">
        <v>1.78</v>
      </c>
      <c r="AF28" s="4">
        <v>2.2000000000000002</v>
      </c>
      <c r="AG28" s="4">
        <v>11.069000000000001</v>
      </c>
      <c r="AH28" s="4">
        <v>248.58272299999999</v>
      </c>
      <c r="AI28" s="4">
        <v>8.2046740000000007</v>
      </c>
      <c r="AJ28" s="4">
        <v>97.459114999999997</v>
      </c>
      <c r="AK28" s="4">
        <v>789</v>
      </c>
      <c r="AL28" s="4">
        <v>0</v>
      </c>
      <c r="AM28" s="4">
        <v>750</v>
      </c>
      <c r="AN28" s="4">
        <v>66</v>
      </c>
      <c r="AO28" s="4">
        <v>14.679656</v>
      </c>
      <c r="AP28" s="4">
        <v>73.3</v>
      </c>
      <c r="AQ28" s="4">
        <v>0</v>
      </c>
      <c r="AR28" s="4">
        <v>76</v>
      </c>
      <c r="AS28" s="4">
        <v>26224</v>
      </c>
      <c r="AT28" s="4">
        <v>0</v>
      </c>
      <c r="AU28" s="4">
        <v>20.553000000000001</v>
      </c>
      <c r="AV28" s="4">
        <v>30512</v>
      </c>
      <c r="AW28" s="4">
        <v>0</v>
      </c>
      <c r="AX28" s="30">
        <v>0.42</v>
      </c>
      <c r="AY28">
        <v>0.80909090909090908</v>
      </c>
      <c r="AZ28" t="s">
        <v>66</v>
      </c>
      <c r="BA28" t="s">
        <v>200</v>
      </c>
      <c r="BB28">
        <v>6</v>
      </c>
      <c r="BC28" t="s">
        <v>677</v>
      </c>
      <c r="BD28">
        <v>8</v>
      </c>
      <c r="BE28">
        <v>55775.467000000004</v>
      </c>
      <c r="BF28">
        <v>6.5424983353344221E-2</v>
      </c>
      <c r="BG28">
        <v>5.293475925861487E-2</v>
      </c>
      <c r="BH28">
        <v>514099.55899999983</v>
      </c>
      <c r="BI28">
        <v>7.098058996778873E-3</v>
      </c>
      <c r="BJ28">
        <v>5.7429750064847242E-3</v>
      </c>
      <c r="BK28">
        <v>1</v>
      </c>
      <c r="BL28" t="s">
        <v>69</v>
      </c>
      <c r="BM28">
        <v>1</v>
      </c>
      <c r="BN28" t="s">
        <v>512</v>
      </c>
    </row>
    <row r="29" spans="1:66">
      <c r="A29" s="141" t="str">
        <f t="shared" si="20"/>
        <v>삼환교통</v>
      </c>
      <c r="B29" s="141" t="str">
        <f t="shared" si="21"/>
        <v>23</v>
      </c>
      <c r="C29" s="142" t="str">
        <f t="shared" si="22"/>
        <v>70바3192</v>
      </c>
      <c r="D29" s="130" t="str">
        <f t="shared" si="23"/>
        <v>대형</v>
      </c>
      <c r="E29" s="126" t="str">
        <f t="shared" si="16"/>
        <v>S</v>
      </c>
      <c r="F29" s="149">
        <f t="shared" si="17"/>
        <v>1.0113636363636362</v>
      </c>
      <c r="G29" s="150">
        <f t="shared" si="18"/>
        <v>2.2250000000000001</v>
      </c>
      <c r="H29" s="151">
        <f t="shared" si="19"/>
        <v>2.2000000000000002</v>
      </c>
      <c r="I29" s="152">
        <f t="shared" si="24"/>
        <v>5505.3890000000001</v>
      </c>
      <c r="J29" s="153">
        <f t="shared" si="25"/>
        <v>2.5486820156997273E-2</v>
      </c>
      <c r="K29" s="153">
        <f t="shared" si="26"/>
        <v>0.37613124239243162</v>
      </c>
      <c r="L29" s="153">
        <f t="shared" si="27"/>
        <v>0.19054057760496124</v>
      </c>
      <c r="M29" s="154">
        <f t="shared" si="28"/>
        <v>9.5920000000000005</v>
      </c>
      <c r="N29" s="155">
        <f t="shared" si="29"/>
        <v>0.2</v>
      </c>
      <c r="O29" s="155">
        <f t="shared" si="30"/>
        <v>15.476000000000001</v>
      </c>
      <c r="P29" s="156">
        <f t="shared" si="31"/>
        <v>0.27333333333333332</v>
      </c>
      <c r="Q29" s="157">
        <f t="shared" si="32"/>
        <v>86</v>
      </c>
      <c r="R29" s="158">
        <f t="shared" si="33"/>
        <v>25.634635075219443</v>
      </c>
      <c r="S29" s="143">
        <f t="shared" si="34"/>
        <v>11</v>
      </c>
      <c r="T29" s="143">
        <f t="shared" si="35"/>
        <v>852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213</v>
      </c>
      <c r="Z29" t="s">
        <v>174</v>
      </c>
      <c r="AA29" t="s">
        <v>48</v>
      </c>
      <c r="AB29">
        <v>514</v>
      </c>
      <c r="AC29" s="1">
        <v>5505.3890000000001</v>
      </c>
      <c r="AD29" s="1">
        <v>2474.6619999999998</v>
      </c>
      <c r="AE29" s="28">
        <v>2.2250000000000001</v>
      </c>
      <c r="AF29">
        <v>2.2000000000000002</v>
      </c>
      <c r="AG29">
        <v>9.5920000000000005</v>
      </c>
      <c r="AH29">
        <v>358.90738599999997</v>
      </c>
      <c r="AI29">
        <v>9.1474080000000004</v>
      </c>
      <c r="AJ29">
        <v>134.99628100000001</v>
      </c>
      <c r="AK29">
        <v>1049</v>
      </c>
      <c r="AL29">
        <v>11</v>
      </c>
      <c r="AM29">
        <v>852</v>
      </c>
      <c r="AN29">
        <v>86</v>
      </c>
      <c r="AO29">
        <v>15.339302</v>
      </c>
      <c r="AP29">
        <v>3092.4</v>
      </c>
      <c r="AQ29">
        <v>16.399999999999999</v>
      </c>
      <c r="AR29">
        <v>49</v>
      </c>
      <c r="AS29">
        <v>14506</v>
      </c>
      <c r="AT29">
        <v>0.2</v>
      </c>
      <c r="AU29">
        <v>15.476000000000001</v>
      </c>
      <c r="AV29">
        <v>42145</v>
      </c>
      <c r="AW29">
        <v>0</v>
      </c>
      <c r="AX29" s="29">
        <v>0.48</v>
      </c>
      <c r="AY29">
        <v>1.0113636363636362</v>
      </c>
      <c r="AZ29" t="s">
        <v>560</v>
      </c>
      <c r="BA29" t="s">
        <v>200</v>
      </c>
      <c r="BB29">
        <v>1</v>
      </c>
      <c r="BC29" t="s">
        <v>760</v>
      </c>
      <c r="BD29">
        <v>13</v>
      </c>
      <c r="BE29">
        <v>55775.467000000004</v>
      </c>
      <c r="BF29">
        <v>9.8706282459275499E-2</v>
      </c>
      <c r="BG29">
        <v>9.9827944759949078E-2</v>
      </c>
      <c r="BH29">
        <v>514099.55899999983</v>
      </c>
      <c r="BI29">
        <v>1.0708799304766573E-2</v>
      </c>
      <c r="BJ29">
        <v>1.08304902059571E-2</v>
      </c>
      <c r="BK29">
        <v>1</v>
      </c>
      <c r="BL29" t="s">
        <v>560</v>
      </c>
      <c r="BM29">
        <v>0</v>
      </c>
      <c r="BN29" t="s">
        <v>514</v>
      </c>
    </row>
    <row r="30" spans="1:66">
      <c r="A30" s="138" t="str">
        <f t="shared" si="20"/>
        <v>삼환교통</v>
      </c>
      <c r="B30" s="138" t="str">
        <f t="shared" si="21"/>
        <v>23</v>
      </c>
      <c r="C30" s="139" t="str">
        <f t="shared" si="22"/>
        <v>72아1008</v>
      </c>
      <c r="D30" s="113" t="str">
        <f t="shared" si="23"/>
        <v>대형</v>
      </c>
      <c r="E30" s="109" t="str">
        <f t="shared" si="16"/>
        <v>B</v>
      </c>
      <c r="F30" s="159">
        <f t="shared" si="17"/>
        <v>0.91869565217391314</v>
      </c>
      <c r="G30" s="160">
        <f t="shared" si="18"/>
        <v>2.113</v>
      </c>
      <c r="H30" s="161">
        <f t="shared" si="19"/>
        <v>2.2999999999999998</v>
      </c>
      <c r="I30" s="162">
        <f t="shared" si="24"/>
        <v>4470.3029999999999</v>
      </c>
      <c r="J30" s="163">
        <f t="shared" si="25"/>
        <v>3.0063504991596504E-2</v>
      </c>
      <c r="K30" s="163">
        <f t="shared" si="26"/>
        <v>0.39013287399619145</v>
      </c>
      <c r="L30" s="163">
        <f t="shared" si="27"/>
        <v>0.19842055449037796</v>
      </c>
      <c r="M30" s="164">
        <f t="shared" si="28"/>
        <v>11.111000000000001</v>
      </c>
      <c r="N30" s="165">
        <f t="shared" si="29"/>
        <v>4.4999999999999998E-2</v>
      </c>
      <c r="O30" s="165">
        <f t="shared" si="30"/>
        <v>24.382999999999999</v>
      </c>
      <c r="P30" s="166">
        <f t="shared" si="31"/>
        <v>0</v>
      </c>
      <c r="Q30" s="167">
        <f t="shared" si="32"/>
        <v>72</v>
      </c>
      <c r="R30" s="168">
        <f t="shared" si="33"/>
        <v>25.011320212276996</v>
      </c>
      <c r="S30" s="140">
        <f t="shared" si="34"/>
        <v>2</v>
      </c>
      <c r="T30" s="140">
        <f t="shared" si="35"/>
        <v>1090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215</v>
      </c>
      <c r="Z30" s="4" t="s">
        <v>174</v>
      </c>
      <c r="AA30" s="4" t="s">
        <v>48</v>
      </c>
      <c r="AB30" s="4">
        <v>514</v>
      </c>
      <c r="AC30" s="4">
        <v>4470.3029999999999</v>
      </c>
      <c r="AD30" s="4">
        <v>2115.6210000000001</v>
      </c>
      <c r="AE30" s="4">
        <v>2.113</v>
      </c>
      <c r="AF30" s="4">
        <v>2.2999999999999998</v>
      </c>
      <c r="AG30" s="4">
        <v>11.111000000000001</v>
      </c>
      <c r="AH30" s="4">
        <v>308.261595</v>
      </c>
      <c r="AI30" s="4">
        <v>9.2674240000000001</v>
      </c>
      <c r="AJ30" s="4">
        <v>120.26298199999999</v>
      </c>
      <c r="AK30" s="4">
        <v>887</v>
      </c>
      <c r="AL30" s="4">
        <v>2</v>
      </c>
      <c r="AM30" s="4">
        <v>1090</v>
      </c>
      <c r="AN30" s="4">
        <v>72</v>
      </c>
      <c r="AO30" s="4">
        <v>14.501654</v>
      </c>
      <c r="AP30" s="4">
        <v>102.9</v>
      </c>
      <c r="AQ30" s="4">
        <v>0</v>
      </c>
      <c r="AR30" s="4">
        <v>71</v>
      </c>
      <c r="AS30" s="4">
        <v>20697</v>
      </c>
      <c r="AT30" s="4">
        <v>4.4999999999999998E-2</v>
      </c>
      <c r="AU30" s="4">
        <v>24.382999999999999</v>
      </c>
      <c r="AV30" s="4">
        <v>37736</v>
      </c>
      <c r="AW30" s="4">
        <v>0</v>
      </c>
      <c r="AX30" s="30">
        <v>0.51</v>
      </c>
      <c r="AY30">
        <v>0.91869565217391314</v>
      </c>
      <c r="AZ30" t="s">
        <v>67</v>
      </c>
      <c r="BA30" t="s">
        <v>200</v>
      </c>
      <c r="BB30">
        <v>1</v>
      </c>
      <c r="BC30" t="s">
        <v>745</v>
      </c>
      <c r="BD30">
        <v>8</v>
      </c>
      <c r="BE30">
        <v>55775.467000000004</v>
      </c>
      <c r="BF30">
        <v>8.014819490440124E-2</v>
      </c>
      <c r="BG30">
        <v>7.3631798188260794E-2</v>
      </c>
      <c r="BH30">
        <v>514099.55899999983</v>
      </c>
      <c r="BI30">
        <v>8.6954032963875803E-3</v>
      </c>
      <c r="BJ30">
        <v>7.9884292022899817E-3</v>
      </c>
      <c r="BK30">
        <v>1</v>
      </c>
      <c r="BL30" t="s">
        <v>67</v>
      </c>
      <c r="BM30">
        <v>0</v>
      </c>
      <c r="BN30" t="s">
        <v>514</v>
      </c>
    </row>
    <row r="31" spans="1:66">
      <c r="A31" s="141" t="str">
        <f t="shared" si="20"/>
        <v>삼환교통</v>
      </c>
      <c r="B31" s="141" t="str">
        <f t="shared" si="21"/>
        <v>23</v>
      </c>
      <c r="C31" s="142" t="str">
        <f t="shared" si="22"/>
        <v>72아1010</v>
      </c>
      <c r="D31" s="130" t="str">
        <f t="shared" si="23"/>
        <v>대형</v>
      </c>
      <c r="E31" s="126" t="str">
        <f t="shared" si="16"/>
        <v>D</v>
      </c>
      <c r="F31" s="149">
        <f t="shared" si="17"/>
        <v>0.83954545454545448</v>
      </c>
      <c r="G31" s="150">
        <f t="shared" si="18"/>
        <v>1.847</v>
      </c>
      <c r="H31" s="151">
        <f t="shared" si="19"/>
        <v>2.2000000000000002</v>
      </c>
      <c r="I31" s="152">
        <f t="shared" si="24"/>
        <v>4647.0709999999999</v>
      </c>
      <c r="J31" s="153">
        <f t="shared" si="25"/>
        <v>2.1366179353784456E-2</v>
      </c>
      <c r="K31" s="153">
        <f t="shared" si="26"/>
        <v>0.37907055400309242</v>
      </c>
      <c r="L31" s="153">
        <f t="shared" si="27"/>
        <v>0.2042146547793223</v>
      </c>
      <c r="M31" s="154">
        <f t="shared" si="28"/>
        <v>9.4689999999999994</v>
      </c>
      <c r="N31" s="155">
        <f t="shared" si="29"/>
        <v>6.5000000000000002E-2</v>
      </c>
      <c r="O31" s="155">
        <f t="shared" si="30"/>
        <v>11.986000000000001</v>
      </c>
      <c r="P31" s="156">
        <f t="shared" si="31"/>
        <v>0</v>
      </c>
      <c r="Q31" s="157">
        <f t="shared" si="32"/>
        <v>80</v>
      </c>
      <c r="R31" s="158">
        <f t="shared" si="33"/>
        <v>24.728538461567528</v>
      </c>
      <c r="S31" s="143">
        <f t="shared" si="34"/>
        <v>3</v>
      </c>
      <c r="T31" s="143">
        <f t="shared" si="35"/>
        <v>557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216</v>
      </c>
      <c r="Z31" s="4" t="s">
        <v>174</v>
      </c>
      <c r="AA31" s="4" t="s">
        <v>48</v>
      </c>
      <c r="AB31" s="4">
        <v>514</v>
      </c>
      <c r="AC31" s="4">
        <v>4647.0709999999999</v>
      </c>
      <c r="AD31" s="4">
        <v>2516.0639999999999</v>
      </c>
      <c r="AE31" s="4">
        <v>1.847</v>
      </c>
      <c r="AF31" s="4">
        <v>2.2000000000000002</v>
      </c>
      <c r="AG31" s="4">
        <v>9.4689999999999994</v>
      </c>
      <c r="AH31" s="4">
        <v>313.43380999999999</v>
      </c>
      <c r="AI31" s="4">
        <v>6.6968829999999997</v>
      </c>
      <c r="AJ31" s="4">
        <v>118.81352800000001</v>
      </c>
      <c r="AK31" s="4">
        <v>949</v>
      </c>
      <c r="AL31" s="4">
        <v>3</v>
      </c>
      <c r="AM31" s="4">
        <v>557</v>
      </c>
      <c r="AN31" s="4">
        <v>80</v>
      </c>
      <c r="AO31" s="4">
        <v>14.826323</v>
      </c>
      <c r="AP31" s="4">
        <v>1332.3</v>
      </c>
      <c r="AQ31" s="4">
        <v>0</v>
      </c>
      <c r="AR31" s="4">
        <v>71</v>
      </c>
      <c r="AS31" s="4">
        <v>21240</v>
      </c>
      <c r="AT31" s="4">
        <v>6.5000000000000002E-2</v>
      </c>
      <c r="AU31" s="4">
        <v>11.986000000000001</v>
      </c>
      <c r="AV31" s="4">
        <v>38226</v>
      </c>
      <c r="AW31" s="4">
        <v>0</v>
      </c>
      <c r="AX31" s="4">
        <v>0.41</v>
      </c>
      <c r="AY31">
        <v>0.83954545454545448</v>
      </c>
      <c r="AZ31" t="s">
        <v>66</v>
      </c>
      <c r="BA31" t="s">
        <v>200</v>
      </c>
      <c r="BB31">
        <v>2</v>
      </c>
      <c r="BC31" t="s">
        <v>206</v>
      </c>
      <c r="BD31">
        <v>9</v>
      </c>
      <c r="BE31">
        <v>55775.467000000004</v>
      </c>
      <c r="BF31">
        <v>8.3317473612547238E-2</v>
      </c>
      <c r="BG31">
        <v>6.9948806255624885E-2</v>
      </c>
      <c r="BH31">
        <v>514099.55899999983</v>
      </c>
      <c r="BI31">
        <v>9.0392433112357548E-3</v>
      </c>
      <c r="BJ31">
        <v>7.5888556344783807E-3</v>
      </c>
      <c r="BK31">
        <v>1</v>
      </c>
      <c r="BL31" t="s">
        <v>66</v>
      </c>
      <c r="BM31">
        <v>0</v>
      </c>
      <c r="BN31" t="s">
        <v>514</v>
      </c>
    </row>
    <row r="32" spans="1:66">
      <c r="A32" s="138" t="str">
        <f t="shared" si="20"/>
        <v>삼환교통</v>
      </c>
      <c r="B32" s="138" t="str">
        <f t="shared" si="21"/>
        <v>23</v>
      </c>
      <c r="C32" s="139" t="str">
        <f t="shared" si="22"/>
        <v>72아1011</v>
      </c>
      <c r="D32" s="113" t="str">
        <f t="shared" si="23"/>
        <v>대형</v>
      </c>
      <c r="E32" s="109" t="str">
        <f t="shared" si="16"/>
        <v>F</v>
      </c>
      <c r="F32" s="159">
        <f t="shared" si="17"/>
        <v>0.73739130434782607</v>
      </c>
      <c r="G32" s="160">
        <f t="shared" si="18"/>
        <v>1.696</v>
      </c>
      <c r="H32" s="161">
        <f t="shared" si="19"/>
        <v>2.2999999999999998</v>
      </c>
      <c r="I32" s="162">
        <f t="shared" si="24"/>
        <v>2848.1550000000002</v>
      </c>
      <c r="J32" s="163">
        <f t="shared" si="25"/>
        <v>3.0358742212343175E-2</v>
      </c>
      <c r="K32" s="163">
        <f t="shared" si="26"/>
        <v>0.33997509930699321</v>
      </c>
      <c r="L32" s="163">
        <f t="shared" si="27"/>
        <v>0.15518818322738753</v>
      </c>
      <c r="M32" s="164">
        <f t="shared" si="28"/>
        <v>12.401999999999999</v>
      </c>
      <c r="N32" s="165">
        <f t="shared" si="29"/>
        <v>0.42099999999999999</v>
      </c>
      <c r="O32" s="165">
        <f t="shared" si="30"/>
        <v>6.4950000000000001</v>
      </c>
      <c r="P32" s="166">
        <f t="shared" si="31"/>
        <v>0</v>
      </c>
      <c r="Q32" s="167">
        <f t="shared" si="32"/>
        <v>68</v>
      </c>
      <c r="R32" s="168">
        <f t="shared" si="33"/>
        <v>25.512769350870613</v>
      </c>
      <c r="S32" s="140">
        <f t="shared" si="34"/>
        <v>12</v>
      </c>
      <c r="T32" s="140">
        <f t="shared" si="35"/>
        <v>185</v>
      </c>
      <c r="U32" t="s">
        <v>117</v>
      </c>
      <c r="V32" s="5" t="s">
        <v>119</v>
      </c>
      <c r="W32" t="s">
        <v>117</v>
      </c>
      <c r="X32" s="5" t="s">
        <v>119</v>
      </c>
      <c r="Y32" t="s">
        <v>217</v>
      </c>
      <c r="Z32" t="s">
        <v>174</v>
      </c>
      <c r="AA32" t="s">
        <v>48</v>
      </c>
      <c r="AB32">
        <v>514</v>
      </c>
      <c r="AC32" s="1">
        <v>2848.1550000000002</v>
      </c>
      <c r="AD32" s="1">
        <v>1678.893</v>
      </c>
      <c r="AE32" s="28">
        <v>1.696</v>
      </c>
      <c r="AF32">
        <v>2.2999999999999998</v>
      </c>
      <c r="AG32">
        <v>12.401999999999999</v>
      </c>
      <c r="AH32">
        <v>177.29466400000001</v>
      </c>
      <c r="AI32">
        <v>5.3824430000000003</v>
      </c>
      <c r="AJ32">
        <v>60.275770999999999</v>
      </c>
      <c r="AK32">
        <v>442</v>
      </c>
      <c r="AL32">
        <v>12</v>
      </c>
      <c r="AM32">
        <v>185</v>
      </c>
      <c r="AN32">
        <v>68</v>
      </c>
      <c r="AO32">
        <v>16.064526999999998</v>
      </c>
      <c r="AP32">
        <v>623</v>
      </c>
      <c r="AQ32">
        <v>0</v>
      </c>
      <c r="AR32">
        <v>12</v>
      </c>
      <c r="AS32">
        <v>3662</v>
      </c>
      <c r="AT32">
        <v>0.42099999999999999</v>
      </c>
      <c r="AU32">
        <v>6.4950000000000001</v>
      </c>
      <c r="AV32">
        <v>24286</v>
      </c>
      <c r="AW32">
        <v>0</v>
      </c>
      <c r="AX32">
        <v>0.43</v>
      </c>
      <c r="AY32">
        <v>0.73739130434782607</v>
      </c>
      <c r="AZ32" t="s">
        <v>69</v>
      </c>
      <c r="BA32" t="s">
        <v>200</v>
      </c>
      <c r="BB32">
        <v>1</v>
      </c>
      <c r="BC32" t="s">
        <v>209</v>
      </c>
      <c r="BD32">
        <v>6</v>
      </c>
      <c r="BE32">
        <v>55775.467000000004</v>
      </c>
      <c r="BF32">
        <v>5.1064655361827811E-2</v>
      </c>
      <c r="BG32">
        <v>3.7654632823330418E-2</v>
      </c>
      <c r="BH32">
        <v>514099.55899999983</v>
      </c>
      <c r="BI32">
        <v>5.5400845033597886E-3</v>
      </c>
      <c r="BJ32">
        <v>4.0852101381296524E-3</v>
      </c>
      <c r="BK32">
        <v>1</v>
      </c>
      <c r="BL32" t="s">
        <v>69</v>
      </c>
      <c r="BM32">
        <v>0</v>
      </c>
      <c r="BN32" t="s">
        <v>514</v>
      </c>
    </row>
    <row r="33" spans="1:66">
      <c r="A33" s="141" t="str">
        <f t="shared" si="20"/>
        <v>삼환교통</v>
      </c>
      <c r="B33" s="141" t="str">
        <f t="shared" si="21"/>
        <v>4</v>
      </c>
      <c r="C33" s="142" t="str">
        <f t="shared" si="22"/>
        <v>72아1204</v>
      </c>
      <c r="D33" s="130" t="str">
        <f t="shared" si="23"/>
        <v>중형</v>
      </c>
      <c r="E33" s="126" t="str">
        <f t="shared" si="16"/>
        <v>C</v>
      </c>
      <c r="F33" s="149">
        <f t="shared" si="17"/>
        <v>0.88655172413793115</v>
      </c>
      <c r="G33" s="150">
        <f t="shared" si="18"/>
        <v>2.5710000000000002</v>
      </c>
      <c r="H33" s="151">
        <f t="shared" si="19"/>
        <v>2.9</v>
      </c>
      <c r="I33" s="152">
        <f t="shared" si="24"/>
        <v>5649.7389999999996</v>
      </c>
      <c r="J33" s="153">
        <f t="shared" si="25"/>
        <v>2.9236302517913853E-2</v>
      </c>
      <c r="K33" s="153">
        <f t="shared" si="26"/>
        <v>0.31838642838099962</v>
      </c>
      <c r="L33" s="153">
        <f t="shared" si="27"/>
        <v>0.1695653551429544</v>
      </c>
      <c r="M33" s="154">
        <f t="shared" si="28"/>
        <v>10.382</v>
      </c>
      <c r="N33" s="155">
        <f t="shared" si="29"/>
        <v>0.248</v>
      </c>
      <c r="O33" s="155">
        <f t="shared" si="30"/>
        <v>14.656000000000001</v>
      </c>
      <c r="P33" s="156">
        <f t="shared" si="31"/>
        <v>0</v>
      </c>
      <c r="Q33" s="157">
        <f t="shared" si="32"/>
        <v>72</v>
      </c>
      <c r="R33" s="158">
        <f t="shared" si="33"/>
        <v>25.24655539746956</v>
      </c>
      <c r="S33" s="143">
        <f t="shared" si="34"/>
        <v>14</v>
      </c>
      <c r="T33" s="143">
        <f t="shared" si="35"/>
        <v>828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218</v>
      </c>
      <c r="Z33" s="4" t="s">
        <v>173</v>
      </c>
      <c r="AA33" s="4" t="s">
        <v>48</v>
      </c>
      <c r="AB33" s="4">
        <v>514</v>
      </c>
      <c r="AC33" s="4">
        <v>5649.7389999999996</v>
      </c>
      <c r="AD33" s="4">
        <v>2197.5639999999999</v>
      </c>
      <c r="AE33" s="4">
        <v>2.5710000000000002</v>
      </c>
      <c r="AF33" s="4">
        <v>2.9</v>
      </c>
      <c r="AG33" s="4">
        <v>10.382</v>
      </c>
      <c r="AH33" s="4">
        <v>343.02631100000002</v>
      </c>
      <c r="AI33" s="4">
        <v>10.028821000000001</v>
      </c>
      <c r="AJ33" s="4">
        <v>109.214922</v>
      </c>
      <c r="AK33" s="4">
        <v>958</v>
      </c>
      <c r="AL33" s="4">
        <v>14</v>
      </c>
      <c r="AM33" s="4">
        <v>828</v>
      </c>
      <c r="AN33" s="4">
        <v>72</v>
      </c>
      <c r="AO33" s="4">
        <v>16.470278</v>
      </c>
      <c r="AP33" s="4">
        <v>158.4</v>
      </c>
      <c r="AQ33" s="4">
        <v>0</v>
      </c>
      <c r="AR33" s="4">
        <v>31</v>
      </c>
      <c r="AS33" s="4">
        <v>16878</v>
      </c>
      <c r="AT33" s="4">
        <v>0.248</v>
      </c>
      <c r="AU33" s="4">
        <v>14.656000000000001</v>
      </c>
      <c r="AV33" s="4">
        <v>41121</v>
      </c>
      <c r="AW33" s="4">
        <v>0</v>
      </c>
      <c r="AX33" s="4">
        <v>0.59</v>
      </c>
      <c r="AY33">
        <v>0.88655172413793115</v>
      </c>
      <c r="AZ33" t="s">
        <v>68</v>
      </c>
      <c r="BA33" t="s">
        <v>125</v>
      </c>
      <c r="BB33">
        <v>1</v>
      </c>
      <c r="BC33" t="s">
        <v>543</v>
      </c>
      <c r="BD33">
        <v>13</v>
      </c>
      <c r="BE33">
        <v>100284.68799999998</v>
      </c>
      <c r="BF33">
        <v>5.633700530633351E-2</v>
      </c>
      <c r="BG33">
        <v>4.9945669187097752E-2</v>
      </c>
      <c r="BH33">
        <v>514099.55899999983</v>
      </c>
      <c r="BI33">
        <v>1.0989581494661428E-2</v>
      </c>
      <c r="BJ33">
        <v>9.7428324216463913E-3</v>
      </c>
      <c r="BK33">
        <v>1</v>
      </c>
      <c r="BL33" t="s">
        <v>68</v>
      </c>
      <c r="BM33">
        <v>0</v>
      </c>
      <c r="BN33" t="s">
        <v>514</v>
      </c>
    </row>
    <row r="34" spans="1:66">
      <c r="A34" s="138" t="str">
        <f t="shared" si="20"/>
        <v>삼환교통</v>
      </c>
      <c r="B34" s="138" t="str">
        <f t="shared" si="21"/>
        <v>4</v>
      </c>
      <c r="C34" s="139" t="str">
        <f t="shared" si="22"/>
        <v>72아1205</v>
      </c>
      <c r="D34" s="113" t="str">
        <f t="shared" si="23"/>
        <v>중형</v>
      </c>
      <c r="E34" s="109" t="str">
        <f t="shared" si="16"/>
        <v>B</v>
      </c>
      <c r="F34" s="159">
        <f t="shared" si="17"/>
        <v>0.92620689655172417</v>
      </c>
      <c r="G34" s="160">
        <f t="shared" si="18"/>
        <v>2.6859999999999999</v>
      </c>
      <c r="H34" s="161">
        <f t="shared" si="19"/>
        <v>2.9</v>
      </c>
      <c r="I34" s="162">
        <f t="shared" si="24"/>
        <v>5006.6180000000004</v>
      </c>
      <c r="J34" s="163">
        <f t="shared" si="25"/>
        <v>1.7244387934699831E-2</v>
      </c>
      <c r="K34" s="163">
        <f t="shared" si="26"/>
        <v>0.32746950929595953</v>
      </c>
      <c r="L34" s="163">
        <f t="shared" si="27"/>
        <v>0.19134673346358758</v>
      </c>
      <c r="M34" s="164">
        <f t="shared" si="28"/>
        <v>9.1489999999999991</v>
      </c>
      <c r="N34" s="165">
        <f t="shared" si="29"/>
        <v>0.2</v>
      </c>
      <c r="O34" s="165">
        <f t="shared" si="30"/>
        <v>13.561999999999999</v>
      </c>
      <c r="P34" s="166">
        <f t="shared" si="31"/>
        <v>0</v>
      </c>
      <c r="Q34" s="167">
        <f t="shared" si="32"/>
        <v>73</v>
      </c>
      <c r="R34" s="168">
        <f t="shared" si="33"/>
        <v>25.821537611077769</v>
      </c>
      <c r="S34" s="140">
        <f t="shared" si="34"/>
        <v>10</v>
      </c>
      <c r="T34" s="140">
        <f t="shared" si="35"/>
        <v>679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219</v>
      </c>
      <c r="Z34" s="4" t="s">
        <v>173</v>
      </c>
      <c r="AA34" s="4" t="s">
        <v>48</v>
      </c>
      <c r="AB34" s="4">
        <v>514</v>
      </c>
      <c r="AC34" s="4">
        <v>5006.6180000000004</v>
      </c>
      <c r="AD34" s="4">
        <v>1863.7339999999999</v>
      </c>
      <c r="AE34" s="4">
        <v>2.6859999999999999</v>
      </c>
      <c r="AF34" s="4">
        <v>2.9</v>
      </c>
      <c r="AG34" s="4">
        <v>9.1489999999999991</v>
      </c>
      <c r="AH34" s="4">
        <v>295.89075700000001</v>
      </c>
      <c r="AI34" s="4">
        <v>5.102455</v>
      </c>
      <c r="AJ34" s="4">
        <v>96.895201</v>
      </c>
      <c r="AK34" s="4">
        <v>958</v>
      </c>
      <c r="AL34" s="4">
        <v>10</v>
      </c>
      <c r="AM34" s="4">
        <v>679</v>
      </c>
      <c r="AN34" s="4">
        <v>73</v>
      </c>
      <c r="AO34" s="4">
        <v>16.920494000000001</v>
      </c>
      <c r="AP34" s="4">
        <v>144.19999999999999</v>
      </c>
      <c r="AQ34" s="4">
        <v>0</v>
      </c>
      <c r="AR34" s="4">
        <v>5</v>
      </c>
      <c r="AS34" s="4">
        <v>3281</v>
      </c>
      <c r="AT34" s="4">
        <v>0.2</v>
      </c>
      <c r="AU34" s="4">
        <v>13.561999999999999</v>
      </c>
      <c r="AV34" s="4">
        <v>40336</v>
      </c>
      <c r="AW34" s="4">
        <v>0</v>
      </c>
      <c r="AX34" s="4">
        <v>0.56000000000000005</v>
      </c>
      <c r="AY34">
        <v>0.92620689655172417</v>
      </c>
      <c r="AZ34" t="s">
        <v>67</v>
      </c>
      <c r="BA34" t="s">
        <v>125</v>
      </c>
      <c r="BB34">
        <v>1</v>
      </c>
      <c r="BC34" t="s">
        <v>575</v>
      </c>
      <c r="BD34">
        <v>9</v>
      </c>
      <c r="BE34">
        <v>100284.68799999998</v>
      </c>
      <c r="BF34">
        <v>4.9924052214232358E-2</v>
      </c>
      <c r="BG34">
        <v>4.6240001464630386E-2</v>
      </c>
      <c r="BH34">
        <v>514099.55899999983</v>
      </c>
      <c r="BI34">
        <v>9.7386156287288354E-3</v>
      </c>
      <c r="BJ34">
        <v>9.0199729581950522E-3</v>
      </c>
      <c r="BK34">
        <v>1</v>
      </c>
      <c r="BL34" t="s">
        <v>68</v>
      </c>
      <c r="BM34">
        <v>1</v>
      </c>
      <c r="BN34" t="s">
        <v>512</v>
      </c>
    </row>
    <row r="35" spans="1:66">
      <c r="A35" s="141" t="str">
        <f t="shared" si="20"/>
        <v>삼환교통</v>
      </c>
      <c r="B35" s="141" t="str">
        <f t="shared" si="21"/>
        <v>4</v>
      </c>
      <c r="C35" s="142" t="str">
        <f t="shared" si="22"/>
        <v>72아1211</v>
      </c>
      <c r="D35" s="130" t="str">
        <f t="shared" si="23"/>
        <v>중형</v>
      </c>
      <c r="E35" s="126" t="str">
        <f t="shared" si="16"/>
        <v>C</v>
      </c>
      <c r="F35" s="149">
        <f t="shared" si="17"/>
        <v>0.87689655172413805</v>
      </c>
      <c r="G35" s="150">
        <f t="shared" si="18"/>
        <v>2.5430000000000001</v>
      </c>
      <c r="H35" s="151">
        <f t="shared" si="19"/>
        <v>2.9</v>
      </c>
      <c r="I35" s="152">
        <f t="shared" si="24"/>
        <v>4444.83</v>
      </c>
      <c r="J35" s="153">
        <f t="shared" si="25"/>
        <v>1.9747816093085523E-2</v>
      </c>
      <c r="K35" s="153">
        <f t="shared" si="26"/>
        <v>0.30339294331976435</v>
      </c>
      <c r="L35" s="153">
        <f t="shared" si="27"/>
        <v>0.24185401916383753</v>
      </c>
      <c r="M35" s="154">
        <f t="shared" si="28"/>
        <v>9.3149999999999995</v>
      </c>
      <c r="N35" s="155">
        <f t="shared" si="29"/>
        <v>0.09</v>
      </c>
      <c r="O35" s="155">
        <f t="shared" si="30"/>
        <v>6.4790000000000001</v>
      </c>
      <c r="P35" s="156">
        <f t="shared" si="31"/>
        <v>0</v>
      </c>
      <c r="Q35" s="157">
        <f t="shared" si="32"/>
        <v>68</v>
      </c>
      <c r="R35" s="158">
        <f t="shared" si="33"/>
        <v>23.438863350624601</v>
      </c>
      <c r="S35" s="143">
        <f t="shared" si="34"/>
        <v>4</v>
      </c>
      <c r="T35" s="143">
        <f t="shared" si="35"/>
        <v>288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220</v>
      </c>
      <c r="Z35" s="4" t="s">
        <v>173</v>
      </c>
      <c r="AA35" s="4" t="s">
        <v>48</v>
      </c>
      <c r="AB35" s="4">
        <v>514</v>
      </c>
      <c r="AC35" s="4">
        <v>4444.83</v>
      </c>
      <c r="AD35" s="4">
        <v>1747.962</v>
      </c>
      <c r="AE35" s="4">
        <v>2.5430000000000001</v>
      </c>
      <c r="AF35" s="4">
        <v>2.9</v>
      </c>
      <c r="AG35" s="4">
        <v>9.3149999999999995</v>
      </c>
      <c r="AH35" s="4">
        <v>280.169107</v>
      </c>
      <c r="AI35" s="4">
        <v>5.5327279999999996</v>
      </c>
      <c r="AJ35" s="4">
        <v>85.001329999999996</v>
      </c>
      <c r="AK35" s="4">
        <v>1075</v>
      </c>
      <c r="AL35" s="4">
        <v>4</v>
      </c>
      <c r="AM35" s="4">
        <v>288</v>
      </c>
      <c r="AN35" s="4">
        <v>68</v>
      </c>
      <c r="AO35" s="4">
        <v>15.864811</v>
      </c>
      <c r="AP35" s="4">
        <v>26</v>
      </c>
      <c r="AQ35" s="4">
        <v>0</v>
      </c>
      <c r="AR35" s="4">
        <v>17</v>
      </c>
      <c r="AS35" s="4">
        <v>8637</v>
      </c>
      <c r="AT35" s="4">
        <v>0.09</v>
      </c>
      <c r="AU35" s="4">
        <v>6.4790000000000001</v>
      </c>
      <c r="AV35" s="4">
        <v>37475</v>
      </c>
      <c r="AW35" s="4">
        <v>0</v>
      </c>
      <c r="AX35" s="4">
        <v>0.59</v>
      </c>
      <c r="AY35">
        <v>0.87689655172413805</v>
      </c>
      <c r="AZ35" t="s">
        <v>68</v>
      </c>
      <c r="BA35" t="s">
        <v>125</v>
      </c>
      <c r="BB35">
        <v>4</v>
      </c>
      <c r="BC35" t="s">
        <v>579</v>
      </c>
      <c r="BD35">
        <v>6</v>
      </c>
      <c r="BE35">
        <v>100284.68799999998</v>
      </c>
      <c r="BF35">
        <v>4.4322120242324542E-2</v>
      </c>
      <c r="BG35">
        <v>3.8865914405597009E-2</v>
      </c>
      <c r="BH35">
        <v>514099.55899999983</v>
      </c>
      <c r="BI35">
        <v>8.6458545279553562E-3</v>
      </c>
      <c r="BJ35">
        <v>7.5815200222725775E-3</v>
      </c>
      <c r="BK35">
        <v>1</v>
      </c>
      <c r="BL35" t="s">
        <v>68</v>
      </c>
      <c r="BM35">
        <v>0</v>
      </c>
      <c r="BN35" t="s">
        <v>514</v>
      </c>
    </row>
    <row r="36" spans="1:66">
      <c r="A36" s="138" t="str">
        <f t="shared" si="20"/>
        <v>삼환교통</v>
      </c>
      <c r="B36" s="138" t="str">
        <f t="shared" si="21"/>
        <v>4</v>
      </c>
      <c r="C36" s="139" t="str">
        <f t="shared" si="22"/>
        <v>72아1212</v>
      </c>
      <c r="D36" s="113" t="str">
        <f t="shared" si="23"/>
        <v>중형</v>
      </c>
      <c r="E36" s="109" t="str">
        <f t="shared" si="16"/>
        <v>B</v>
      </c>
      <c r="F36" s="159">
        <f t="shared" si="17"/>
        <v>0.92</v>
      </c>
      <c r="G36" s="160">
        <f t="shared" si="18"/>
        <v>2.6680000000000001</v>
      </c>
      <c r="H36" s="161">
        <f t="shared" si="19"/>
        <v>2.9</v>
      </c>
      <c r="I36" s="162">
        <f t="shared" si="24"/>
        <v>4500.9489999999996</v>
      </c>
      <c r="J36" s="163">
        <f t="shared" si="25"/>
        <v>1.0830359396739592E-2</v>
      </c>
      <c r="K36" s="163">
        <f t="shared" si="26"/>
        <v>0.33195619417653921</v>
      </c>
      <c r="L36" s="163">
        <f t="shared" si="27"/>
        <v>0.23528371461218514</v>
      </c>
      <c r="M36" s="164">
        <f t="shared" si="28"/>
        <v>9.0630000000000006</v>
      </c>
      <c r="N36" s="165">
        <f t="shared" si="29"/>
        <v>0.311</v>
      </c>
      <c r="O36" s="165">
        <f t="shared" si="30"/>
        <v>12.574999999999999</v>
      </c>
      <c r="P36" s="166">
        <f t="shared" si="31"/>
        <v>0</v>
      </c>
      <c r="Q36" s="167">
        <f t="shared" si="32"/>
        <v>72</v>
      </c>
      <c r="R36" s="168">
        <f t="shared" si="33"/>
        <v>25.506177123780375</v>
      </c>
      <c r="S36" s="140">
        <f t="shared" si="34"/>
        <v>14</v>
      </c>
      <c r="T36" s="140">
        <f t="shared" si="35"/>
        <v>566</v>
      </c>
      <c r="U36" t="s">
        <v>117</v>
      </c>
      <c r="V36" s="5" t="s">
        <v>120</v>
      </c>
      <c r="W36" t="s">
        <v>117</v>
      </c>
      <c r="X36" s="5" t="s">
        <v>120</v>
      </c>
      <c r="Y36" t="s">
        <v>835</v>
      </c>
      <c r="Z36" t="s">
        <v>173</v>
      </c>
      <c r="AA36" t="s">
        <v>48</v>
      </c>
      <c r="AB36">
        <v>514</v>
      </c>
      <c r="AC36" s="1">
        <v>4500.9489999999996</v>
      </c>
      <c r="AD36" s="1">
        <v>1687.2380000000001</v>
      </c>
      <c r="AE36" s="28">
        <v>2.6680000000000001</v>
      </c>
      <c r="AF36">
        <v>2.9</v>
      </c>
      <c r="AG36">
        <v>9.0630000000000006</v>
      </c>
      <c r="AH36">
        <v>268.50493999999998</v>
      </c>
      <c r="AI36">
        <v>2.9080050000000002</v>
      </c>
      <c r="AJ36">
        <v>89.131878</v>
      </c>
      <c r="AK36">
        <v>1059</v>
      </c>
      <c r="AL36">
        <v>14</v>
      </c>
      <c r="AM36">
        <v>566</v>
      </c>
      <c r="AN36">
        <v>72</v>
      </c>
      <c r="AO36">
        <v>16.763002</v>
      </c>
      <c r="AP36">
        <v>878.8</v>
      </c>
      <c r="AQ36">
        <v>0</v>
      </c>
      <c r="AR36">
        <v>16</v>
      </c>
      <c r="AS36">
        <v>11035</v>
      </c>
      <c r="AT36">
        <v>0.311</v>
      </c>
      <c r="AU36">
        <v>12.574999999999999</v>
      </c>
      <c r="AV36">
        <v>32828</v>
      </c>
      <c r="AW36">
        <v>0</v>
      </c>
      <c r="AX36">
        <v>0.56000000000000005</v>
      </c>
      <c r="AY36">
        <v>0.92</v>
      </c>
      <c r="AZ36" t="s">
        <v>67</v>
      </c>
      <c r="BA36" t="s">
        <v>125</v>
      </c>
      <c r="BB36">
        <v>2</v>
      </c>
      <c r="BC36" t="s">
        <v>763</v>
      </c>
      <c r="BD36">
        <v>10</v>
      </c>
      <c r="BE36">
        <v>100284.68799999998</v>
      </c>
      <c r="BF36">
        <v>4.4881717137116688E-2</v>
      </c>
      <c r="BG36">
        <v>4.1291179766147351E-2</v>
      </c>
      <c r="BH36">
        <v>514099.55899999983</v>
      </c>
      <c r="BI36">
        <v>8.7550143181507785E-3</v>
      </c>
      <c r="BJ36">
        <v>8.0546131726987168E-3</v>
      </c>
      <c r="BK36">
        <v>1</v>
      </c>
      <c r="BL36" t="s">
        <v>67</v>
      </c>
      <c r="BM36">
        <v>0</v>
      </c>
      <c r="BN36" t="s">
        <v>514</v>
      </c>
    </row>
    <row r="37" spans="1:66">
      <c r="A37" s="141" t="str">
        <f t="shared" si="20"/>
        <v>삼환교통</v>
      </c>
      <c r="B37" s="141" t="str">
        <f t="shared" si="21"/>
        <v>4</v>
      </c>
      <c r="C37" s="142" t="str">
        <f t="shared" si="22"/>
        <v>72아1213</v>
      </c>
      <c r="D37" s="130" t="str">
        <f t="shared" si="23"/>
        <v>중형</v>
      </c>
      <c r="E37" s="126" t="str">
        <f t="shared" si="16"/>
        <v>D</v>
      </c>
      <c r="F37" s="149">
        <f t="shared" si="17"/>
        <v>0.82172413793103449</v>
      </c>
      <c r="G37" s="150">
        <f t="shared" si="18"/>
        <v>2.383</v>
      </c>
      <c r="H37" s="151">
        <f t="shared" si="19"/>
        <v>2.9</v>
      </c>
      <c r="I37" s="152">
        <f t="shared" si="24"/>
        <v>1500.23</v>
      </c>
      <c r="J37" s="153">
        <f t="shared" si="25"/>
        <v>2.3638131404798278E-2</v>
      </c>
      <c r="K37" s="153">
        <f t="shared" si="26"/>
        <v>0.31331537895319428</v>
      </c>
      <c r="L37" s="153">
        <f t="shared" si="27"/>
        <v>0.26062670390540116</v>
      </c>
      <c r="M37" s="154">
        <f t="shared" si="28"/>
        <v>10.967000000000001</v>
      </c>
      <c r="N37" s="155">
        <f t="shared" si="29"/>
        <v>0.13300000000000001</v>
      </c>
      <c r="O37" s="155">
        <f t="shared" si="30"/>
        <v>12.930999999999999</v>
      </c>
      <c r="P37" s="156">
        <f t="shared" si="31"/>
        <v>0</v>
      </c>
      <c r="Q37" s="157">
        <f t="shared" si="32"/>
        <v>65</v>
      </c>
      <c r="R37" s="158">
        <f t="shared" si="33"/>
        <v>25.489182630657016</v>
      </c>
      <c r="S37" s="143">
        <f t="shared" si="34"/>
        <v>2</v>
      </c>
      <c r="T37" s="143">
        <f t="shared" si="35"/>
        <v>194</v>
      </c>
      <c r="U37" t="s">
        <v>117</v>
      </c>
      <c r="V37" t="s">
        <v>120</v>
      </c>
      <c r="W37" s="4" t="s">
        <v>117</v>
      </c>
      <c r="X37" s="4" t="s">
        <v>120</v>
      </c>
      <c r="Y37" s="4" t="s">
        <v>221</v>
      </c>
      <c r="Z37" s="4" t="s">
        <v>173</v>
      </c>
      <c r="AA37" s="4" t="s">
        <v>48</v>
      </c>
      <c r="AB37" s="4">
        <v>514</v>
      </c>
      <c r="AC37" s="4">
        <v>1500.23</v>
      </c>
      <c r="AD37" s="4">
        <v>629.42499999999995</v>
      </c>
      <c r="AE37" s="4">
        <v>2.383</v>
      </c>
      <c r="AF37" s="4">
        <v>2.9</v>
      </c>
      <c r="AG37" s="4">
        <v>10.967000000000001</v>
      </c>
      <c r="AH37" s="4">
        <v>88.768310999999997</v>
      </c>
      <c r="AI37" s="4">
        <v>2.0983170000000002</v>
      </c>
      <c r="AJ37" s="4">
        <v>27.812477000000001</v>
      </c>
      <c r="AK37" s="4">
        <v>391</v>
      </c>
      <c r="AL37" s="4">
        <v>2</v>
      </c>
      <c r="AM37" s="4">
        <v>194</v>
      </c>
      <c r="AN37" s="4">
        <v>65</v>
      </c>
      <c r="AO37" s="4">
        <v>16.900513</v>
      </c>
      <c r="AP37" s="4">
        <v>23.8</v>
      </c>
      <c r="AQ37" s="4">
        <v>0</v>
      </c>
      <c r="AR37" s="4">
        <v>4</v>
      </c>
      <c r="AS37" s="4">
        <v>1797</v>
      </c>
      <c r="AT37" s="4">
        <v>0.13300000000000001</v>
      </c>
      <c r="AU37" s="4">
        <v>12.930999999999999</v>
      </c>
      <c r="AV37" s="4">
        <v>12127</v>
      </c>
      <c r="AW37" s="4">
        <v>0</v>
      </c>
      <c r="AX37" s="4">
        <v>0.56000000000000005</v>
      </c>
      <c r="AY37">
        <v>0.82172413793103449</v>
      </c>
      <c r="AZ37" t="s">
        <v>66</v>
      </c>
      <c r="BA37" t="s">
        <v>125</v>
      </c>
      <c r="BB37">
        <v>5</v>
      </c>
      <c r="BC37" t="s">
        <v>547</v>
      </c>
      <c r="BD37">
        <v>4</v>
      </c>
      <c r="BE37">
        <v>100284.68799999998</v>
      </c>
      <c r="BF37">
        <v>1.4959711496534748E-2</v>
      </c>
      <c r="BG37">
        <v>1.2292756033187002E-2</v>
      </c>
      <c r="BH37">
        <v>514099.55899999983</v>
      </c>
      <c r="BI37">
        <v>2.9181701748940822E-3</v>
      </c>
      <c r="BJ37">
        <v>2.397930871300896E-3</v>
      </c>
      <c r="BK37">
        <v>1</v>
      </c>
      <c r="BL37" t="s">
        <v>66</v>
      </c>
      <c r="BM37">
        <v>0</v>
      </c>
      <c r="BN37" t="s">
        <v>514</v>
      </c>
    </row>
    <row r="38" spans="1:66">
      <c r="A38" s="138" t="str">
        <f t="shared" si="20"/>
        <v>삼환교통</v>
      </c>
      <c r="B38" s="138" t="str">
        <f t="shared" si="21"/>
        <v>4</v>
      </c>
      <c r="C38" s="139" t="str">
        <f t="shared" si="22"/>
        <v>72아1215</v>
      </c>
      <c r="D38" s="113" t="str">
        <f t="shared" si="23"/>
        <v>중형</v>
      </c>
      <c r="E38" s="109" t="str">
        <f t="shared" si="16"/>
        <v>D</v>
      </c>
      <c r="F38" s="159">
        <f t="shared" si="17"/>
        <v>0.83448275862068966</v>
      </c>
      <c r="G38" s="160">
        <f t="shared" si="18"/>
        <v>2.42</v>
      </c>
      <c r="H38" s="161">
        <f t="shared" si="19"/>
        <v>2.9</v>
      </c>
      <c r="I38" s="162">
        <f t="shared" si="24"/>
        <v>5125.8209999999999</v>
      </c>
      <c r="J38" s="163">
        <f t="shared" si="25"/>
        <v>4.9104596864843982E-2</v>
      </c>
      <c r="K38" s="163">
        <f t="shared" si="26"/>
        <v>0.34044276384665345</v>
      </c>
      <c r="L38" s="163">
        <f t="shared" si="27"/>
        <v>0.19665142423038182</v>
      </c>
      <c r="M38" s="164">
        <f t="shared" si="28"/>
        <v>10.904</v>
      </c>
      <c r="N38" s="165">
        <f t="shared" si="29"/>
        <v>0.41</v>
      </c>
      <c r="O38" s="165">
        <f t="shared" si="30"/>
        <v>18.378</v>
      </c>
      <c r="P38" s="166">
        <f t="shared" si="31"/>
        <v>0</v>
      </c>
      <c r="Q38" s="167">
        <f t="shared" si="32"/>
        <v>72</v>
      </c>
      <c r="R38" s="168">
        <f t="shared" si="33"/>
        <v>25.789311166738567</v>
      </c>
      <c r="S38" s="140">
        <f t="shared" si="34"/>
        <v>21</v>
      </c>
      <c r="T38" s="140">
        <f t="shared" si="35"/>
        <v>942</v>
      </c>
      <c r="U38" t="s">
        <v>117</v>
      </c>
      <c r="V38" t="s">
        <v>120</v>
      </c>
      <c r="W38" t="s">
        <v>117</v>
      </c>
      <c r="X38" s="4" t="s">
        <v>120</v>
      </c>
      <c r="Y38" s="4" t="s">
        <v>223</v>
      </c>
      <c r="Z38" s="4" t="s">
        <v>173</v>
      </c>
      <c r="AA38" s="4" t="s">
        <v>48</v>
      </c>
      <c r="AB38" s="4">
        <v>514</v>
      </c>
      <c r="AC38" s="4">
        <v>5125.8209999999999</v>
      </c>
      <c r="AD38" s="4">
        <v>2118.33</v>
      </c>
      <c r="AE38" s="4">
        <v>2.42</v>
      </c>
      <c r="AF38" s="4">
        <v>2.9</v>
      </c>
      <c r="AG38" s="4">
        <v>10.904</v>
      </c>
      <c r="AH38" s="4">
        <v>325.59049499999998</v>
      </c>
      <c r="AI38" s="4">
        <v>15.98799</v>
      </c>
      <c r="AJ38" s="4">
        <v>110.844928</v>
      </c>
      <c r="AK38" s="4">
        <v>1008</v>
      </c>
      <c r="AL38" s="4">
        <v>21</v>
      </c>
      <c r="AM38" s="4">
        <v>942</v>
      </c>
      <c r="AN38" s="4">
        <v>72</v>
      </c>
      <c r="AO38" s="4">
        <v>15.743153</v>
      </c>
      <c r="AP38" s="4">
        <v>154.5</v>
      </c>
      <c r="AQ38" s="4">
        <v>0</v>
      </c>
      <c r="AR38" s="4">
        <v>59</v>
      </c>
      <c r="AS38" s="4">
        <v>33223</v>
      </c>
      <c r="AT38" s="4">
        <v>0.41</v>
      </c>
      <c r="AU38" s="4">
        <v>18.378</v>
      </c>
      <c r="AV38" s="4">
        <v>45441</v>
      </c>
      <c r="AW38" s="4">
        <v>0</v>
      </c>
      <c r="AX38" s="4">
        <v>0.56000000000000005</v>
      </c>
      <c r="AY38">
        <v>0.83448275862068966</v>
      </c>
      <c r="AZ38" t="s">
        <v>66</v>
      </c>
      <c r="BA38" t="s">
        <v>125</v>
      </c>
      <c r="BB38">
        <v>4</v>
      </c>
      <c r="BC38" t="s">
        <v>228</v>
      </c>
      <c r="BD38">
        <v>12</v>
      </c>
      <c r="BE38">
        <v>100284.68799999998</v>
      </c>
      <c r="BF38">
        <v>5.1112698281516329E-2</v>
      </c>
      <c r="BG38">
        <v>4.2652665462506727E-2</v>
      </c>
      <c r="BH38">
        <v>514099.55899999983</v>
      </c>
      <c r="BI38">
        <v>9.9704831686113181E-3</v>
      </c>
      <c r="BJ38">
        <v>8.3201962993239269E-3</v>
      </c>
      <c r="BK38">
        <v>1</v>
      </c>
      <c r="BL38" t="s">
        <v>68</v>
      </c>
      <c r="BM38">
        <v>-1</v>
      </c>
      <c r="BN38" t="s">
        <v>513</v>
      </c>
    </row>
    <row r="39" spans="1:66">
      <c r="A39" s="141" t="str">
        <f t="shared" si="20"/>
        <v>삼환교통</v>
      </c>
      <c r="B39" s="141" t="str">
        <f t="shared" si="21"/>
        <v>4</v>
      </c>
      <c r="C39" s="142" t="str">
        <f t="shared" si="22"/>
        <v>72아1216</v>
      </c>
      <c r="D39" s="130" t="str">
        <f t="shared" si="23"/>
        <v>중형</v>
      </c>
      <c r="E39" s="126" t="str">
        <f t="shared" si="16"/>
        <v>C</v>
      </c>
      <c r="F39" s="149">
        <f t="shared" si="17"/>
        <v>0.86896551724137938</v>
      </c>
      <c r="G39" s="150">
        <f t="shared" si="18"/>
        <v>2.52</v>
      </c>
      <c r="H39" s="151">
        <f t="shared" si="19"/>
        <v>2.9</v>
      </c>
      <c r="I39" s="152">
        <f t="shared" si="24"/>
        <v>5984.7879999999996</v>
      </c>
      <c r="J39" s="153">
        <f t="shared" si="25"/>
        <v>4.3644178245283487E-2</v>
      </c>
      <c r="K39" s="153">
        <f t="shared" si="26"/>
        <v>0.31205771653722192</v>
      </c>
      <c r="L39" s="153">
        <f t="shared" si="27"/>
        <v>0.25113671528548714</v>
      </c>
      <c r="M39" s="154">
        <f t="shared" si="28"/>
        <v>10.374000000000001</v>
      </c>
      <c r="N39" s="155">
        <f t="shared" si="29"/>
        <v>0.184</v>
      </c>
      <c r="O39" s="155">
        <f t="shared" si="30"/>
        <v>10.727</v>
      </c>
      <c r="P39" s="156">
        <f t="shared" si="31"/>
        <v>0</v>
      </c>
      <c r="Q39" s="157">
        <f t="shared" si="32"/>
        <v>69</v>
      </c>
      <c r="R39" s="158">
        <f t="shared" si="33"/>
        <v>24.73915348521874</v>
      </c>
      <c r="S39" s="143">
        <f t="shared" si="34"/>
        <v>11</v>
      </c>
      <c r="T39" s="143">
        <f t="shared" si="35"/>
        <v>642</v>
      </c>
      <c r="U39" t="s">
        <v>117</v>
      </c>
      <c r="V39" s="5" t="s">
        <v>120</v>
      </c>
      <c r="W39" t="s">
        <v>117</v>
      </c>
      <c r="X39" s="5" t="s">
        <v>120</v>
      </c>
      <c r="Y39" t="s">
        <v>224</v>
      </c>
      <c r="Z39" t="s">
        <v>173</v>
      </c>
      <c r="AA39" t="s">
        <v>48</v>
      </c>
      <c r="AB39">
        <v>514</v>
      </c>
      <c r="AC39" s="1">
        <v>5984.7879999999996</v>
      </c>
      <c r="AD39" s="1">
        <v>2374.5500000000002</v>
      </c>
      <c r="AE39" s="28">
        <v>2.52</v>
      </c>
      <c r="AF39">
        <v>2.9</v>
      </c>
      <c r="AG39">
        <v>10.374000000000001</v>
      </c>
      <c r="AH39">
        <v>375.47158999999999</v>
      </c>
      <c r="AI39">
        <v>16.387149000000001</v>
      </c>
      <c r="AJ39">
        <v>117.168807</v>
      </c>
      <c r="AK39">
        <v>1503</v>
      </c>
      <c r="AL39">
        <v>11</v>
      </c>
      <c r="AM39">
        <v>642</v>
      </c>
      <c r="AN39">
        <v>69</v>
      </c>
      <c r="AO39">
        <v>15.939389</v>
      </c>
      <c r="AP39">
        <v>152</v>
      </c>
      <c r="AQ39">
        <v>0</v>
      </c>
      <c r="AR39">
        <v>40</v>
      </c>
      <c r="AS39">
        <v>19130</v>
      </c>
      <c r="AT39">
        <v>0.184</v>
      </c>
      <c r="AU39">
        <v>10.727</v>
      </c>
      <c r="AV39">
        <v>55509</v>
      </c>
      <c r="AW39">
        <v>0</v>
      </c>
      <c r="AX39">
        <v>0.59</v>
      </c>
      <c r="AY39">
        <v>0.86896551724137938</v>
      </c>
      <c r="AZ39" t="s">
        <v>68</v>
      </c>
      <c r="BA39" t="s">
        <v>125</v>
      </c>
      <c r="BB39">
        <v>6</v>
      </c>
      <c r="BC39" t="s">
        <v>576</v>
      </c>
      <c r="BD39">
        <v>9</v>
      </c>
      <c r="BE39">
        <v>100284.68799999998</v>
      </c>
      <c r="BF39">
        <v>5.9677983941077831E-2</v>
      </c>
      <c r="BG39">
        <v>5.1858110183281431E-2</v>
      </c>
      <c r="BH39">
        <v>514099.55899999983</v>
      </c>
      <c r="BI39">
        <v>1.1641301563536259E-2</v>
      </c>
      <c r="BJ39">
        <v>1.0115889634521164E-2</v>
      </c>
      <c r="BK39">
        <v>1</v>
      </c>
      <c r="BL39" t="s">
        <v>68</v>
      </c>
      <c r="BM39">
        <v>0</v>
      </c>
      <c r="BN39" t="s">
        <v>514</v>
      </c>
    </row>
    <row r="40" spans="1:66">
      <c r="A40" s="138" t="str">
        <f t="shared" si="20"/>
        <v>삼환교통</v>
      </c>
      <c r="B40" s="138" t="str">
        <f t="shared" si="21"/>
        <v>4</v>
      </c>
      <c r="C40" s="139" t="str">
        <f t="shared" si="22"/>
        <v>72아1217</v>
      </c>
      <c r="D40" s="113" t="str">
        <f t="shared" si="23"/>
        <v>중형</v>
      </c>
      <c r="E40" s="109" t="str">
        <f t="shared" si="16"/>
        <v>F</v>
      </c>
      <c r="F40" s="159">
        <f t="shared" si="17"/>
        <v>0.78310344827586209</v>
      </c>
      <c r="G40" s="160">
        <f t="shared" si="18"/>
        <v>2.2709999999999999</v>
      </c>
      <c r="H40" s="161">
        <f t="shared" si="19"/>
        <v>2.9</v>
      </c>
      <c r="I40" s="162">
        <f t="shared" si="24"/>
        <v>4982.8440000000001</v>
      </c>
      <c r="J40" s="163">
        <f t="shared" si="25"/>
        <v>3.3903701821158455E-2</v>
      </c>
      <c r="K40" s="163">
        <f t="shared" si="26"/>
        <v>0.36482332104076637</v>
      </c>
      <c r="L40" s="163">
        <f t="shared" si="27"/>
        <v>0.25126213062259223</v>
      </c>
      <c r="M40" s="164">
        <f t="shared" si="28"/>
        <v>13.436</v>
      </c>
      <c r="N40" s="165">
        <f t="shared" si="29"/>
        <v>0.38100000000000001</v>
      </c>
      <c r="O40" s="165">
        <f t="shared" si="30"/>
        <v>29.06</v>
      </c>
      <c r="P40" s="166">
        <f t="shared" si="31"/>
        <v>0</v>
      </c>
      <c r="Q40" s="167">
        <f t="shared" si="32"/>
        <v>72</v>
      </c>
      <c r="R40" s="168">
        <f t="shared" si="33"/>
        <v>25.780064742945228</v>
      </c>
      <c r="S40" s="140">
        <f t="shared" si="34"/>
        <v>19</v>
      </c>
      <c r="T40" s="140">
        <f t="shared" si="35"/>
        <v>1448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225</v>
      </c>
      <c r="Z40" s="4" t="s">
        <v>173</v>
      </c>
      <c r="AA40" s="4" t="s">
        <v>48</v>
      </c>
      <c r="AB40" s="4">
        <v>514</v>
      </c>
      <c r="AC40" s="4">
        <v>4982.8440000000001</v>
      </c>
      <c r="AD40" s="4">
        <v>2194.1010000000001</v>
      </c>
      <c r="AE40" s="4">
        <v>2.2709999999999999</v>
      </c>
      <c r="AF40" s="4">
        <v>2.9</v>
      </c>
      <c r="AG40" s="4">
        <v>13.436</v>
      </c>
      <c r="AH40" s="4">
        <v>321.45604800000001</v>
      </c>
      <c r="AI40" s="4">
        <v>10.89855</v>
      </c>
      <c r="AJ40" s="4">
        <v>117.274663</v>
      </c>
      <c r="AK40" s="4">
        <v>1252</v>
      </c>
      <c r="AL40" s="4">
        <v>19</v>
      </c>
      <c r="AM40" s="4">
        <v>1448</v>
      </c>
      <c r="AN40" s="4">
        <v>72</v>
      </c>
      <c r="AO40" s="4">
        <v>15.500856000000001</v>
      </c>
      <c r="AP40" s="4">
        <v>156.6</v>
      </c>
      <c r="AQ40" s="4">
        <v>0</v>
      </c>
      <c r="AR40" s="4">
        <v>76</v>
      </c>
      <c r="AS40" s="4">
        <v>51306</v>
      </c>
      <c r="AT40" s="4">
        <v>0.38100000000000001</v>
      </c>
      <c r="AU40" s="4">
        <v>29.06</v>
      </c>
      <c r="AV40" s="4">
        <v>37736</v>
      </c>
      <c r="AW40" s="4">
        <v>0</v>
      </c>
      <c r="AX40" s="4">
        <v>0.6</v>
      </c>
      <c r="AY40">
        <v>0.78310344827586209</v>
      </c>
      <c r="AZ40" t="s">
        <v>69</v>
      </c>
      <c r="BA40" t="s">
        <v>125</v>
      </c>
      <c r="BB40">
        <v>1</v>
      </c>
      <c r="BC40" t="s">
        <v>236</v>
      </c>
      <c r="BD40">
        <v>12</v>
      </c>
      <c r="BE40">
        <v>100284.68799999998</v>
      </c>
      <c r="BF40">
        <v>4.9686987110135909E-2</v>
      </c>
      <c r="BG40">
        <v>3.8910050940385743E-2</v>
      </c>
      <c r="BH40">
        <v>514099.55899999983</v>
      </c>
      <c r="BI40">
        <v>9.6923716676442472E-3</v>
      </c>
      <c r="BJ40">
        <v>7.5901296749034779E-3</v>
      </c>
      <c r="BK40">
        <v>1</v>
      </c>
      <c r="BL40" t="s">
        <v>66</v>
      </c>
      <c r="BM40">
        <v>-1</v>
      </c>
      <c r="BN40" t="s">
        <v>513</v>
      </c>
    </row>
    <row r="41" spans="1:66">
      <c r="A41" s="141" t="str">
        <f t="shared" si="20"/>
        <v>삼환교통</v>
      </c>
      <c r="B41" s="141" t="str">
        <f t="shared" si="21"/>
        <v>4</v>
      </c>
      <c r="C41" s="142" t="str">
        <f t="shared" si="22"/>
        <v>72아1218</v>
      </c>
      <c r="D41" s="130" t="str">
        <f t="shared" si="23"/>
        <v>중형</v>
      </c>
      <c r="E41" s="126" t="str">
        <f t="shared" si="16"/>
        <v>D</v>
      </c>
      <c r="F41" s="149">
        <f t="shared" si="17"/>
        <v>0.81724137931034491</v>
      </c>
      <c r="G41" s="150">
        <f t="shared" si="18"/>
        <v>2.37</v>
      </c>
      <c r="H41" s="151">
        <f t="shared" si="19"/>
        <v>2.9</v>
      </c>
      <c r="I41" s="152">
        <f t="shared" si="24"/>
        <v>4238.7020000000002</v>
      </c>
      <c r="J41" s="153">
        <f t="shared" si="25"/>
        <v>2.8129908050452103E-2</v>
      </c>
      <c r="K41" s="153">
        <f t="shared" si="26"/>
        <v>0.33902780673605554</v>
      </c>
      <c r="L41" s="153">
        <f t="shared" si="27"/>
        <v>0.14178868908453579</v>
      </c>
      <c r="M41" s="154">
        <f t="shared" si="28"/>
        <v>11.871</v>
      </c>
      <c r="N41" s="155">
        <f t="shared" si="29"/>
        <v>0.26</v>
      </c>
      <c r="O41" s="155">
        <f t="shared" si="30"/>
        <v>23.757000000000001</v>
      </c>
      <c r="P41" s="156">
        <f t="shared" si="31"/>
        <v>0</v>
      </c>
      <c r="Q41" s="157">
        <f t="shared" si="32"/>
        <v>72</v>
      </c>
      <c r="R41" s="158">
        <f t="shared" si="33"/>
        <v>26.624445288200896</v>
      </c>
      <c r="S41" s="143">
        <f t="shared" si="34"/>
        <v>11</v>
      </c>
      <c r="T41" s="143">
        <f t="shared" si="35"/>
        <v>1007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227</v>
      </c>
      <c r="Z41" s="4" t="s">
        <v>173</v>
      </c>
      <c r="AA41" s="4" t="s">
        <v>48</v>
      </c>
      <c r="AB41" s="4">
        <v>514</v>
      </c>
      <c r="AC41" s="4">
        <v>4238.7020000000002</v>
      </c>
      <c r="AD41" s="4">
        <v>1788.35</v>
      </c>
      <c r="AE41" s="4">
        <v>2.37</v>
      </c>
      <c r="AF41" s="4">
        <v>2.9</v>
      </c>
      <c r="AG41" s="4">
        <v>11.871</v>
      </c>
      <c r="AH41" s="4">
        <v>251.568828</v>
      </c>
      <c r="AI41" s="4">
        <v>7.0766080000000002</v>
      </c>
      <c r="AJ41" s="4">
        <v>85.288827999999995</v>
      </c>
      <c r="AK41" s="4">
        <v>601</v>
      </c>
      <c r="AL41" s="4">
        <v>11</v>
      </c>
      <c r="AM41" s="4">
        <v>1007</v>
      </c>
      <c r="AN41" s="4">
        <v>72</v>
      </c>
      <c r="AO41" s="4">
        <v>16.849074000000002</v>
      </c>
      <c r="AP41" s="4">
        <v>328.8</v>
      </c>
      <c r="AQ41" s="4">
        <v>0</v>
      </c>
      <c r="AR41" s="4">
        <v>15</v>
      </c>
      <c r="AS41" s="4">
        <v>9129</v>
      </c>
      <c r="AT41" s="4">
        <v>0.26</v>
      </c>
      <c r="AU41" s="4">
        <v>23.757000000000001</v>
      </c>
      <c r="AV41" s="4">
        <v>34535</v>
      </c>
      <c r="AW41" s="4">
        <v>0</v>
      </c>
      <c r="AX41" s="4">
        <v>0.56000000000000005</v>
      </c>
      <c r="AY41">
        <v>0.81724137931034491</v>
      </c>
      <c r="AZ41" t="s">
        <v>66</v>
      </c>
      <c r="BA41" t="s">
        <v>125</v>
      </c>
      <c r="BB41">
        <v>6</v>
      </c>
      <c r="BC41" t="s">
        <v>546</v>
      </c>
      <c r="BD41">
        <v>10</v>
      </c>
      <c r="BE41">
        <v>100284.68799999998</v>
      </c>
      <c r="BF41">
        <v>4.2266691800447155E-2</v>
      </c>
      <c r="BG41">
        <v>3.4542089505882681E-2</v>
      </c>
      <c r="BH41">
        <v>514099.55899999983</v>
      </c>
      <c r="BI41">
        <v>8.2449049523499046E-3</v>
      </c>
      <c r="BJ41">
        <v>6.7380774955411293E-3</v>
      </c>
      <c r="BK41">
        <v>1</v>
      </c>
      <c r="BL41" t="s">
        <v>66</v>
      </c>
      <c r="BM41">
        <v>0</v>
      </c>
      <c r="BN41" t="s">
        <v>514</v>
      </c>
    </row>
    <row r="42" spans="1:66">
      <c r="A42" s="138" t="str">
        <f t="shared" si="20"/>
        <v>삼환교통</v>
      </c>
      <c r="B42" s="138" t="str">
        <f t="shared" si="21"/>
        <v>4</v>
      </c>
      <c r="C42" s="139" t="str">
        <f t="shared" si="22"/>
        <v>72아1220</v>
      </c>
      <c r="D42" s="113" t="str">
        <f t="shared" si="23"/>
        <v>중형</v>
      </c>
      <c r="E42" s="109" t="str">
        <f t="shared" si="16"/>
        <v>C</v>
      </c>
      <c r="F42" s="159">
        <f t="shared" si="17"/>
        <v>0.87793103448275855</v>
      </c>
      <c r="G42" s="160">
        <f t="shared" si="18"/>
        <v>2.5459999999999998</v>
      </c>
      <c r="H42" s="161">
        <f t="shared" si="19"/>
        <v>2.9</v>
      </c>
      <c r="I42" s="162">
        <f t="shared" si="24"/>
        <v>5158.5069999999996</v>
      </c>
      <c r="J42" s="163">
        <f t="shared" si="25"/>
        <v>2.2219332212118692E-2</v>
      </c>
      <c r="K42" s="163">
        <f t="shared" si="26"/>
        <v>0.32751332389087295</v>
      </c>
      <c r="L42" s="163">
        <f t="shared" si="27"/>
        <v>0.19947632134646712</v>
      </c>
      <c r="M42" s="164">
        <f t="shared" si="28"/>
        <v>10.073</v>
      </c>
      <c r="N42" s="165">
        <f t="shared" si="29"/>
        <v>0.52300000000000002</v>
      </c>
      <c r="O42" s="165">
        <f t="shared" si="30"/>
        <v>16.399999999999999</v>
      </c>
      <c r="P42" s="166">
        <f t="shared" si="31"/>
        <v>0</v>
      </c>
      <c r="Q42" s="167">
        <f t="shared" si="32"/>
        <v>71</v>
      </c>
      <c r="R42" s="168">
        <f t="shared" si="33"/>
        <v>24.974642070194914</v>
      </c>
      <c r="S42" s="140">
        <f t="shared" si="34"/>
        <v>27</v>
      </c>
      <c r="T42" s="140">
        <f t="shared" si="35"/>
        <v>846</v>
      </c>
      <c r="U42" t="s">
        <v>117</v>
      </c>
      <c r="V42" t="s">
        <v>120</v>
      </c>
      <c r="W42" t="s">
        <v>117</v>
      </c>
      <c r="X42" s="4" t="s">
        <v>120</v>
      </c>
      <c r="Y42" s="4" t="s">
        <v>230</v>
      </c>
      <c r="Z42" s="4" t="s">
        <v>173</v>
      </c>
      <c r="AA42" s="4" t="s">
        <v>48</v>
      </c>
      <c r="AB42" s="4">
        <v>514</v>
      </c>
      <c r="AC42" s="4">
        <v>5158.5069999999996</v>
      </c>
      <c r="AD42" s="4">
        <v>2026.41</v>
      </c>
      <c r="AE42" s="4">
        <v>2.5459999999999998</v>
      </c>
      <c r="AF42" s="4">
        <v>2.9</v>
      </c>
      <c r="AG42" s="4">
        <v>10.073</v>
      </c>
      <c r="AH42" s="4">
        <v>317.63825900000001</v>
      </c>
      <c r="AI42" s="4">
        <v>7.0577100000000002</v>
      </c>
      <c r="AJ42" s="4">
        <v>104.030762</v>
      </c>
      <c r="AK42" s="4">
        <v>1029</v>
      </c>
      <c r="AL42" s="4">
        <v>27</v>
      </c>
      <c r="AM42" s="4">
        <v>846</v>
      </c>
      <c r="AN42" s="4">
        <v>71</v>
      </c>
      <c r="AO42" s="4">
        <v>16.240193999999999</v>
      </c>
      <c r="AP42" s="4">
        <v>68.900000000000006</v>
      </c>
      <c r="AQ42" s="4">
        <v>0</v>
      </c>
      <c r="AR42" s="4">
        <v>29</v>
      </c>
      <c r="AS42" s="4">
        <v>15949</v>
      </c>
      <c r="AT42" s="4">
        <v>0.52300000000000002</v>
      </c>
      <c r="AU42" s="4">
        <v>16.399999999999999</v>
      </c>
      <c r="AV42" s="4">
        <v>37296</v>
      </c>
      <c r="AW42" s="4">
        <v>0</v>
      </c>
      <c r="AX42" s="4">
        <v>0.57999999999999996</v>
      </c>
      <c r="AY42">
        <v>0.87793103448275855</v>
      </c>
      <c r="AZ42" t="s">
        <v>68</v>
      </c>
      <c r="BA42" t="s">
        <v>125</v>
      </c>
      <c r="BB42">
        <v>3</v>
      </c>
      <c r="BC42" t="s">
        <v>782</v>
      </c>
      <c r="BD42">
        <v>11</v>
      </c>
      <c r="BE42">
        <v>100284.68799999998</v>
      </c>
      <c r="BF42">
        <v>5.1438630391909886E-2</v>
      </c>
      <c r="BG42">
        <v>4.5159569992345709E-2</v>
      </c>
      <c r="BH42">
        <v>514099.55899999983</v>
      </c>
      <c r="BI42">
        <v>1.0034062293369913E-2</v>
      </c>
      <c r="BJ42">
        <v>8.8092146892826892E-3</v>
      </c>
      <c r="BK42">
        <v>1</v>
      </c>
      <c r="BL42" t="s">
        <v>67</v>
      </c>
      <c r="BM42">
        <v>-1</v>
      </c>
      <c r="BN42" t="s">
        <v>513</v>
      </c>
    </row>
    <row r="43" spans="1:66">
      <c r="A43" s="141" t="str">
        <f t="shared" si="20"/>
        <v>삼환교통</v>
      </c>
      <c r="B43" s="141" t="str">
        <f t="shared" si="21"/>
        <v>4</v>
      </c>
      <c r="C43" s="142" t="str">
        <f t="shared" si="22"/>
        <v>72아1221</v>
      </c>
      <c r="D43" s="130" t="str">
        <f t="shared" si="23"/>
        <v>중형</v>
      </c>
      <c r="E43" s="126" t="str">
        <f t="shared" si="16"/>
        <v>B</v>
      </c>
      <c r="F43" s="149">
        <f t="shared" si="17"/>
        <v>0.91034482758620694</v>
      </c>
      <c r="G43" s="150">
        <f t="shared" si="18"/>
        <v>2.64</v>
      </c>
      <c r="H43" s="151">
        <f t="shared" si="19"/>
        <v>2.9</v>
      </c>
      <c r="I43" s="152">
        <f t="shared" si="24"/>
        <v>4239.5450000000001</v>
      </c>
      <c r="J43" s="153">
        <f t="shared" si="25"/>
        <v>4.0877239256320856E-2</v>
      </c>
      <c r="K43" s="153">
        <f t="shared" si="26"/>
        <v>0.33667043540471275</v>
      </c>
      <c r="L43" s="153">
        <f t="shared" si="27"/>
        <v>0.25356494623833453</v>
      </c>
      <c r="M43" s="154">
        <f t="shared" si="28"/>
        <v>8.9019999999999992</v>
      </c>
      <c r="N43" s="155">
        <f t="shared" si="29"/>
        <v>0.14199999999999999</v>
      </c>
      <c r="O43" s="155">
        <f t="shared" si="30"/>
        <v>8.1609999999999996</v>
      </c>
      <c r="P43" s="156">
        <f t="shared" si="31"/>
        <v>0</v>
      </c>
      <c r="Q43" s="157">
        <f t="shared" si="32"/>
        <v>69</v>
      </c>
      <c r="R43" s="158">
        <f t="shared" si="33"/>
        <v>24.990760089481242</v>
      </c>
      <c r="S43" s="143">
        <f t="shared" si="34"/>
        <v>6</v>
      </c>
      <c r="T43" s="143">
        <f t="shared" si="35"/>
        <v>346</v>
      </c>
      <c r="U43" t="s">
        <v>117</v>
      </c>
      <c r="V43" t="s">
        <v>120</v>
      </c>
      <c r="W43" s="4" t="s">
        <v>117</v>
      </c>
      <c r="X43" s="4" t="s">
        <v>120</v>
      </c>
      <c r="Y43" s="4" t="s">
        <v>231</v>
      </c>
      <c r="Z43" s="4" t="s">
        <v>173</v>
      </c>
      <c r="AA43" s="4" t="s">
        <v>48</v>
      </c>
      <c r="AB43" s="4">
        <v>514</v>
      </c>
      <c r="AC43" s="4">
        <v>4239.5450000000001</v>
      </c>
      <c r="AD43" s="4">
        <v>1605.6510000000001</v>
      </c>
      <c r="AE43" s="4">
        <v>2.64</v>
      </c>
      <c r="AF43" s="4">
        <v>2.9</v>
      </c>
      <c r="AG43" s="4">
        <v>8.9019999999999992</v>
      </c>
      <c r="AH43" s="4">
        <v>272.54215799999997</v>
      </c>
      <c r="AI43" s="4">
        <v>11.140771000000001</v>
      </c>
      <c r="AJ43" s="4">
        <v>91.756887000000006</v>
      </c>
      <c r="AK43" s="4">
        <v>1075</v>
      </c>
      <c r="AL43" s="4">
        <v>6</v>
      </c>
      <c r="AM43" s="4">
        <v>346</v>
      </c>
      <c r="AN43" s="4">
        <v>69</v>
      </c>
      <c r="AO43" s="4">
        <v>15.555555999999999</v>
      </c>
      <c r="AP43" s="4">
        <v>20.9</v>
      </c>
      <c r="AQ43" s="4">
        <v>0</v>
      </c>
      <c r="AR43" s="4">
        <v>21</v>
      </c>
      <c r="AS43" s="4">
        <v>11525</v>
      </c>
      <c r="AT43" s="4">
        <v>0.14199999999999999</v>
      </c>
      <c r="AU43" s="4">
        <v>8.1609999999999996</v>
      </c>
      <c r="AV43" s="4">
        <v>37510</v>
      </c>
      <c r="AW43" s="4">
        <v>0</v>
      </c>
      <c r="AX43" s="4">
        <v>0.56000000000000005</v>
      </c>
      <c r="AY43">
        <v>0.91034482758620694</v>
      </c>
      <c r="AZ43" t="s">
        <v>67</v>
      </c>
      <c r="BA43" t="s">
        <v>125</v>
      </c>
      <c r="BB43">
        <v>4</v>
      </c>
      <c r="BC43" t="s">
        <v>743</v>
      </c>
      <c r="BD43">
        <v>8</v>
      </c>
      <c r="BE43">
        <v>100284.68799999998</v>
      </c>
      <c r="BF43">
        <v>4.2275097869377637E-2</v>
      </c>
      <c r="BG43">
        <v>3.848491668108861E-2</v>
      </c>
      <c r="BH43">
        <v>514099.55899999983</v>
      </c>
      <c r="BI43">
        <v>8.2465447125582951E-3</v>
      </c>
      <c r="BJ43">
        <v>7.5071993245358279E-3</v>
      </c>
      <c r="BK43">
        <v>1</v>
      </c>
      <c r="BL43" t="s">
        <v>67</v>
      </c>
      <c r="BM43">
        <v>0</v>
      </c>
      <c r="BN43" t="s">
        <v>514</v>
      </c>
    </row>
    <row r="44" spans="1:66">
      <c r="A44" s="138" t="str">
        <f t="shared" si="20"/>
        <v>삼환교통</v>
      </c>
      <c r="B44" s="138" t="str">
        <f t="shared" si="21"/>
        <v>4</v>
      </c>
      <c r="C44" s="139" t="str">
        <f t="shared" si="22"/>
        <v>72아1223</v>
      </c>
      <c r="D44" s="113" t="str">
        <f t="shared" si="23"/>
        <v>중형</v>
      </c>
      <c r="E44" s="109" t="str">
        <f t="shared" si="16"/>
        <v>D</v>
      </c>
      <c r="F44" s="159">
        <f t="shared" si="17"/>
        <v>0.84482758620689669</v>
      </c>
      <c r="G44" s="160">
        <f t="shared" si="18"/>
        <v>2.4500000000000002</v>
      </c>
      <c r="H44" s="161">
        <f t="shared" si="19"/>
        <v>2.9</v>
      </c>
      <c r="I44" s="162">
        <f t="shared" si="24"/>
        <v>6062.0159999999996</v>
      </c>
      <c r="J44" s="163">
        <f t="shared" si="25"/>
        <v>2.8572218326291754E-2</v>
      </c>
      <c r="K44" s="163">
        <f t="shared" si="26"/>
        <v>0.34748821442292704</v>
      </c>
      <c r="L44" s="163">
        <f t="shared" si="27"/>
        <v>0.197294101500227</v>
      </c>
      <c r="M44" s="164">
        <f t="shared" si="28"/>
        <v>11.244999999999999</v>
      </c>
      <c r="N44" s="165">
        <f t="shared" si="29"/>
        <v>0.33</v>
      </c>
      <c r="O44" s="165">
        <f t="shared" si="30"/>
        <v>18.542000000000002</v>
      </c>
      <c r="P44" s="166">
        <f t="shared" si="31"/>
        <v>0</v>
      </c>
      <c r="Q44" s="167">
        <f t="shared" si="32"/>
        <v>69</v>
      </c>
      <c r="R44" s="168">
        <f t="shared" si="33"/>
        <v>25.256844494089719</v>
      </c>
      <c r="S44" s="140">
        <f t="shared" si="34"/>
        <v>20</v>
      </c>
      <c r="T44" s="140">
        <f t="shared" si="35"/>
        <v>1124</v>
      </c>
      <c r="U44" t="s">
        <v>117</v>
      </c>
      <c r="V44" t="s">
        <v>120</v>
      </c>
      <c r="W44" t="s">
        <v>117</v>
      </c>
      <c r="X44" s="4" t="s">
        <v>120</v>
      </c>
      <c r="Y44" s="4" t="s">
        <v>233</v>
      </c>
      <c r="Z44" s="4" t="s">
        <v>173</v>
      </c>
      <c r="AA44" s="4" t="s">
        <v>48</v>
      </c>
      <c r="AB44" s="4">
        <v>514</v>
      </c>
      <c r="AC44" s="4">
        <v>6062.0159999999996</v>
      </c>
      <c r="AD44" s="4">
        <v>2473.8240000000001</v>
      </c>
      <c r="AE44" s="4">
        <v>2.4500000000000002</v>
      </c>
      <c r="AF44" s="4">
        <v>2.9</v>
      </c>
      <c r="AG44" s="4">
        <v>11.244999999999999</v>
      </c>
      <c r="AH44" s="4">
        <v>384.67632700000001</v>
      </c>
      <c r="AI44" s="4">
        <v>10.991056</v>
      </c>
      <c r="AJ44" s="4">
        <v>133.67049</v>
      </c>
      <c r="AK44" s="4">
        <v>1196</v>
      </c>
      <c r="AL44" s="4">
        <v>20</v>
      </c>
      <c r="AM44" s="4">
        <v>1124</v>
      </c>
      <c r="AN44" s="4">
        <v>69</v>
      </c>
      <c r="AO44" s="4">
        <v>15.758744</v>
      </c>
      <c r="AP44" s="4">
        <v>42.6</v>
      </c>
      <c r="AQ44" s="4">
        <v>0</v>
      </c>
      <c r="AR44" s="4">
        <v>58</v>
      </c>
      <c r="AS44" s="4">
        <v>41565</v>
      </c>
      <c r="AT44" s="4">
        <v>0.33</v>
      </c>
      <c r="AU44" s="4">
        <v>18.542000000000002</v>
      </c>
      <c r="AV44" s="4">
        <v>41987</v>
      </c>
      <c r="AW44" s="4">
        <v>0</v>
      </c>
      <c r="AX44" s="4">
        <v>0.59</v>
      </c>
      <c r="AY44">
        <v>0.84482758620689669</v>
      </c>
      <c r="AZ44" t="s">
        <v>66</v>
      </c>
      <c r="BA44" t="s">
        <v>125</v>
      </c>
      <c r="BB44">
        <v>1</v>
      </c>
      <c r="BC44" t="s">
        <v>242</v>
      </c>
      <c r="BD44">
        <v>11</v>
      </c>
      <c r="BE44">
        <v>100284.68799999998</v>
      </c>
      <c r="BF44">
        <v>6.0448071593940653E-2</v>
      </c>
      <c r="BG44">
        <v>5.1068198415570559E-2</v>
      </c>
      <c r="BH44">
        <v>514099.55899999983</v>
      </c>
      <c r="BI44">
        <v>1.1791521493991403E-2</v>
      </c>
      <c r="BJ44">
        <v>9.9618026414754965E-3</v>
      </c>
      <c r="BK44">
        <v>1</v>
      </c>
      <c r="BL44" t="s">
        <v>66</v>
      </c>
      <c r="BM44">
        <v>0</v>
      </c>
      <c r="BN44" t="s">
        <v>514</v>
      </c>
    </row>
    <row r="45" spans="1:66">
      <c r="A45" s="141" t="str">
        <f t="shared" si="20"/>
        <v>삼환교통</v>
      </c>
      <c r="B45" s="141" t="str">
        <f t="shared" si="21"/>
        <v>4</v>
      </c>
      <c r="C45" s="142" t="str">
        <f t="shared" si="22"/>
        <v>72아1224</v>
      </c>
      <c r="D45" s="130" t="str">
        <f t="shared" si="23"/>
        <v>중형</v>
      </c>
      <c r="E45" s="126" t="str">
        <f t="shared" si="16"/>
        <v>C</v>
      </c>
      <c r="F45" s="149">
        <f t="shared" si="17"/>
        <v>0.86103448275862071</v>
      </c>
      <c r="G45" s="150">
        <f t="shared" si="18"/>
        <v>2.4969999999999999</v>
      </c>
      <c r="H45" s="151">
        <f t="shared" si="19"/>
        <v>2.9</v>
      </c>
      <c r="I45" s="152">
        <f t="shared" si="24"/>
        <v>6099.107</v>
      </c>
      <c r="J45" s="153">
        <f t="shared" si="25"/>
        <v>5.6501571439732293E-2</v>
      </c>
      <c r="K45" s="153">
        <f t="shared" si="26"/>
        <v>0.36235151717211422</v>
      </c>
      <c r="L45" s="153">
        <f t="shared" si="27"/>
        <v>0.26216952744065647</v>
      </c>
      <c r="M45" s="154">
        <f t="shared" si="28"/>
        <v>9.8819999999999997</v>
      </c>
      <c r="N45" s="155">
        <f t="shared" si="29"/>
        <v>0.54100000000000004</v>
      </c>
      <c r="O45" s="155">
        <f t="shared" si="30"/>
        <v>25.381</v>
      </c>
      <c r="P45" s="156">
        <f t="shared" si="31"/>
        <v>0</v>
      </c>
      <c r="Q45" s="157">
        <f t="shared" si="32"/>
        <v>68</v>
      </c>
      <c r="R45" s="158">
        <f t="shared" si="33"/>
        <v>25.546140108147451</v>
      </c>
      <c r="S45" s="143">
        <f t="shared" si="34"/>
        <v>33</v>
      </c>
      <c r="T45" s="143">
        <f t="shared" si="35"/>
        <v>1548</v>
      </c>
      <c r="U45" t="s">
        <v>117</v>
      </c>
      <c r="V45" t="s">
        <v>120</v>
      </c>
      <c r="W45" t="s">
        <v>117</v>
      </c>
      <c r="X45" s="4" t="s">
        <v>120</v>
      </c>
      <c r="Y45" s="4" t="s">
        <v>577</v>
      </c>
      <c r="Z45" s="4" t="s">
        <v>173</v>
      </c>
      <c r="AA45" s="4" t="s">
        <v>48</v>
      </c>
      <c r="AB45" s="4">
        <v>514</v>
      </c>
      <c r="AC45" s="4">
        <v>6099.107</v>
      </c>
      <c r="AD45" s="4">
        <v>2442.6239999999998</v>
      </c>
      <c r="AE45" s="4">
        <v>2.4969999999999999</v>
      </c>
      <c r="AF45" s="4">
        <v>2.9</v>
      </c>
      <c r="AG45" s="4">
        <v>9.8819999999999997</v>
      </c>
      <c r="AH45" s="4">
        <v>410.82326399999999</v>
      </c>
      <c r="AI45" s="4">
        <v>23.212160000000001</v>
      </c>
      <c r="AJ45" s="4">
        <v>148.86243300000001</v>
      </c>
      <c r="AK45" s="4">
        <v>1599</v>
      </c>
      <c r="AL45" s="4">
        <v>33</v>
      </c>
      <c r="AM45" s="4">
        <v>1548</v>
      </c>
      <c r="AN45" s="4">
        <v>68</v>
      </c>
      <c r="AO45" s="4">
        <v>14.84606</v>
      </c>
      <c r="AP45" s="4">
        <v>39.799999999999997</v>
      </c>
      <c r="AQ45" s="4">
        <v>0</v>
      </c>
      <c r="AR45" s="4">
        <v>81</v>
      </c>
      <c r="AS45" s="4">
        <v>48669</v>
      </c>
      <c r="AT45" s="4">
        <v>0.54100000000000004</v>
      </c>
      <c r="AU45" s="4">
        <v>25.381</v>
      </c>
      <c r="AV45" s="4">
        <v>0</v>
      </c>
      <c r="AW45" s="4">
        <v>0</v>
      </c>
      <c r="AX45" s="4">
        <v>0.55000000000000004</v>
      </c>
      <c r="AY45">
        <v>0.86103448275862071</v>
      </c>
      <c r="AZ45" t="s">
        <v>68</v>
      </c>
      <c r="BA45" t="s">
        <v>125</v>
      </c>
      <c r="BB45">
        <v>7</v>
      </c>
      <c r="BC45" t="s">
        <v>611</v>
      </c>
      <c r="BD45">
        <v>1</v>
      </c>
      <c r="BE45">
        <v>100284.68799999998</v>
      </c>
      <c r="BF45">
        <v>6.0817928655269894E-2</v>
      </c>
      <c r="BG45">
        <v>5.2366333742141009E-2</v>
      </c>
      <c r="BH45">
        <v>514099.55899999983</v>
      </c>
      <c r="BI45">
        <v>1.1863668998012118E-2</v>
      </c>
      <c r="BJ45">
        <v>1.0215028099322848E-2</v>
      </c>
      <c r="BK45">
        <v>1</v>
      </c>
      <c r="BL45" t="s">
        <v>68</v>
      </c>
      <c r="BM45">
        <v>0</v>
      </c>
      <c r="BN45" t="s">
        <v>514</v>
      </c>
    </row>
    <row r="46" spans="1:66">
      <c r="A46" s="138" t="str">
        <f t="shared" ref="A46:A47" si="36">W46</f>
        <v>삼환교통</v>
      </c>
      <c r="B46" s="138" t="str">
        <f t="shared" ref="B46:B47" si="37">V46</f>
        <v>4</v>
      </c>
      <c r="C46" s="139" t="str">
        <f t="shared" ref="C46:C47" si="38">Y46</f>
        <v>72아1225</v>
      </c>
      <c r="D46" s="113" t="str">
        <f t="shared" ref="D46:D47" si="39">Z46</f>
        <v>중형</v>
      </c>
      <c r="E46" s="109" t="str">
        <f t="shared" ref="E46:E47" si="40">AZ46</f>
        <v>C</v>
      </c>
      <c r="F46" s="159">
        <f t="shared" ref="F46:F47" si="41">G46/H46</f>
        <v>0.85137931034482761</v>
      </c>
      <c r="G46" s="160">
        <f t="shared" ref="G46:G47" si="42">AE46</f>
        <v>2.4689999999999999</v>
      </c>
      <c r="H46" s="161">
        <f t="shared" ref="H46:H47" si="43">AF46</f>
        <v>2.9</v>
      </c>
      <c r="I46" s="162">
        <f t="shared" ref="I46:I47" si="44">AC46</f>
        <v>5513.4189999999999</v>
      </c>
      <c r="J46" s="163">
        <f t="shared" ref="J46:J47" si="45">AI46/AH46</f>
        <v>2.6440766884754892E-2</v>
      </c>
      <c r="K46" s="163">
        <f t="shared" ref="K46:K47" si="46">AJ46/AH46</f>
        <v>0.34319172569382378</v>
      </c>
      <c r="L46" s="163">
        <f t="shared" ref="L46:L47" si="47">AK46/AC46</f>
        <v>0.23270496945724606</v>
      </c>
      <c r="M46" s="164">
        <f t="shared" ref="M46:M47" si="48">AG46</f>
        <v>10.134</v>
      </c>
      <c r="N46" s="165">
        <f t="shared" ref="N46:N47" si="49">IF(AW46=0,AT46,"속도계이상")</f>
        <v>0.32600000000000001</v>
      </c>
      <c r="O46" s="165">
        <f t="shared" ref="O46:O47" si="50">IF(AW46=0,AU46,"속도계이상")</f>
        <v>15.054</v>
      </c>
      <c r="P46" s="166">
        <f t="shared" ref="P46:P47" si="51">AQ46/60</f>
        <v>0</v>
      </c>
      <c r="Q46" s="167">
        <f t="shared" ref="Q46:Q47" si="52">AN46</f>
        <v>71</v>
      </c>
      <c r="R46" s="168">
        <f t="shared" ref="R46:R47" si="53">AC46/(AH46-AI46-AJ46)</f>
        <v>25.636448302962386</v>
      </c>
      <c r="S46" s="140">
        <f t="shared" ref="S46:S47" si="54">IF(AW46=0,AL46,"속도계이상")</f>
        <v>18</v>
      </c>
      <c r="T46" s="140">
        <f t="shared" ref="T46:T47" si="55">IF(AW46=0,AM46,"속도계이상")</f>
        <v>830</v>
      </c>
      <c r="U46" t="s">
        <v>117</v>
      </c>
      <c r="V46" t="s">
        <v>120</v>
      </c>
      <c r="W46" t="s">
        <v>117</v>
      </c>
      <c r="X46" s="4" t="s">
        <v>120</v>
      </c>
      <c r="Y46" s="4" t="s">
        <v>234</v>
      </c>
      <c r="Z46" s="4" t="s">
        <v>173</v>
      </c>
      <c r="AA46" s="4" t="s">
        <v>48</v>
      </c>
      <c r="AB46" s="4">
        <v>514</v>
      </c>
      <c r="AC46" s="4">
        <v>5513.4189999999999</v>
      </c>
      <c r="AD46" s="4">
        <v>2233.1089999999999</v>
      </c>
      <c r="AE46" s="4">
        <v>2.4689999999999999</v>
      </c>
      <c r="AF46" s="4">
        <v>2.9</v>
      </c>
      <c r="AG46" s="4">
        <v>10.134</v>
      </c>
      <c r="AH46" s="4">
        <v>341.16881100000001</v>
      </c>
      <c r="AI46" s="4">
        <v>9.0207650000000008</v>
      </c>
      <c r="AJ46" s="4">
        <v>117.086313</v>
      </c>
      <c r="AK46" s="4">
        <v>1283</v>
      </c>
      <c r="AL46" s="4">
        <v>18</v>
      </c>
      <c r="AM46" s="4">
        <v>830</v>
      </c>
      <c r="AN46" s="4">
        <v>71</v>
      </c>
      <c r="AO46" s="4">
        <v>16.160384000000001</v>
      </c>
      <c r="AP46" s="4">
        <v>131.1</v>
      </c>
      <c r="AQ46" s="4">
        <v>0</v>
      </c>
      <c r="AR46" s="4">
        <v>32</v>
      </c>
      <c r="AS46" s="4">
        <v>18913</v>
      </c>
      <c r="AT46" s="4">
        <v>0.32600000000000001</v>
      </c>
      <c r="AU46" s="4">
        <v>15.054</v>
      </c>
      <c r="AV46" s="4">
        <v>43127</v>
      </c>
      <c r="AW46" s="4">
        <v>0</v>
      </c>
      <c r="AX46" s="4">
        <v>0.55000000000000004</v>
      </c>
      <c r="AY46">
        <v>0.85137931034482761</v>
      </c>
      <c r="AZ46" t="s">
        <v>68</v>
      </c>
      <c r="BA46" t="s">
        <v>125</v>
      </c>
      <c r="BB46">
        <v>9</v>
      </c>
      <c r="BC46" t="s">
        <v>581</v>
      </c>
      <c r="BD46">
        <v>13</v>
      </c>
      <c r="BE46">
        <v>100284.68799999998</v>
      </c>
      <c r="BF46">
        <v>5.4977675156151463E-2</v>
      </c>
      <c r="BG46">
        <v>4.6806855158806199E-2</v>
      </c>
      <c r="BH46">
        <v>514099.55899999983</v>
      </c>
      <c r="BI46">
        <v>1.0724418847439628E-2</v>
      </c>
      <c r="BJ46">
        <v>9.1305483221822224E-3</v>
      </c>
      <c r="BK46">
        <v>1</v>
      </c>
      <c r="BL46" t="s">
        <v>66</v>
      </c>
      <c r="BM46">
        <v>1</v>
      </c>
      <c r="BN46" t="s">
        <v>512</v>
      </c>
    </row>
    <row r="47" spans="1:66">
      <c r="A47" s="141" t="str">
        <f t="shared" si="36"/>
        <v>삼환교통</v>
      </c>
      <c r="B47" s="141" t="str">
        <f t="shared" si="37"/>
        <v>4</v>
      </c>
      <c r="C47" s="142" t="str">
        <f t="shared" si="38"/>
        <v>72아1226</v>
      </c>
      <c r="D47" s="130" t="str">
        <f t="shared" si="39"/>
        <v>중형</v>
      </c>
      <c r="E47" s="126" t="str">
        <f t="shared" si="40"/>
        <v>D</v>
      </c>
      <c r="F47" s="149">
        <f t="shared" si="41"/>
        <v>0.83931034482758626</v>
      </c>
      <c r="G47" s="150">
        <f t="shared" si="42"/>
        <v>2.4340000000000002</v>
      </c>
      <c r="H47" s="151">
        <f t="shared" si="43"/>
        <v>2.9</v>
      </c>
      <c r="I47" s="152">
        <f t="shared" si="44"/>
        <v>5436.8220000000001</v>
      </c>
      <c r="J47" s="153">
        <f t="shared" si="45"/>
        <v>2.0560800813295907E-2</v>
      </c>
      <c r="K47" s="153">
        <f t="shared" si="46"/>
        <v>0.34427247802841532</v>
      </c>
      <c r="L47" s="153">
        <f t="shared" si="47"/>
        <v>0.23947813630830658</v>
      </c>
      <c r="M47" s="154">
        <f t="shared" si="48"/>
        <v>11.381</v>
      </c>
      <c r="N47" s="155">
        <f t="shared" si="49"/>
        <v>0.27600000000000002</v>
      </c>
      <c r="O47" s="155">
        <f t="shared" si="50"/>
        <v>13.795</v>
      </c>
      <c r="P47" s="156">
        <f t="shared" si="51"/>
        <v>0</v>
      </c>
      <c r="Q47" s="157">
        <f t="shared" si="52"/>
        <v>70</v>
      </c>
      <c r="R47" s="158">
        <f t="shared" si="53"/>
        <v>25.712591015360509</v>
      </c>
      <c r="S47" s="143">
        <f t="shared" si="54"/>
        <v>15</v>
      </c>
      <c r="T47" s="143">
        <f t="shared" si="55"/>
        <v>750</v>
      </c>
      <c r="U47" t="s">
        <v>117</v>
      </c>
      <c r="V47" t="s">
        <v>120</v>
      </c>
      <c r="W47" t="s">
        <v>117</v>
      </c>
      <c r="X47" s="4" t="s">
        <v>120</v>
      </c>
      <c r="Y47" s="4" t="s">
        <v>235</v>
      </c>
      <c r="Z47" s="4" t="s">
        <v>173</v>
      </c>
      <c r="AA47" s="4" t="s">
        <v>48</v>
      </c>
      <c r="AB47" s="4">
        <v>514</v>
      </c>
      <c r="AC47" s="4">
        <v>5436.8220000000001</v>
      </c>
      <c r="AD47" s="4">
        <v>2233.5549999999998</v>
      </c>
      <c r="AE47" s="4">
        <v>2.4340000000000002</v>
      </c>
      <c r="AF47" s="4">
        <v>2.9</v>
      </c>
      <c r="AG47" s="4">
        <v>11.381</v>
      </c>
      <c r="AH47" s="4">
        <v>332.89826900000003</v>
      </c>
      <c r="AI47" s="4">
        <v>6.8446550000000004</v>
      </c>
      <c r="AJ47" s="4">
        <v>114.60771200000001</v>
      </c>
      <c r="AK47" s="4">
        <v>1302</v>
      </c>
      <c r="AL47" s="4">
        <v>15</v>
      </c>
      <c r="AM47" s="4">
        <v>750</v>
      </c>
      <c r="AN47" s="4">
        <v>70</v>
      </c>
      <c r="AO47" s="4">
        <v>16.331782</v>
      </c>
      <c r="AP47" s="4">
        <v>170.7</v>
      </c>
      <c r="AQ47" s="4">
        <v>0</v>
      </c>
      <c r="AR47" s="4">
        <v>36</v>
      </c>
      <c r="AS47" s="4">
        <v>19840</v>
      </c>
      <c r="AT47" s="4">
        <v>0.27600000000000002</v>
      </c>
      <c r="AU47" s="4">
        <v>13.795</v>
      </c>
      <c r="AV47" s="4">
        <v>43633</v>
      </c>
      <c r="AW47" s="4">
        <v>0</v>
      </c>
      <c r="AX47" s="4">
        <v>0.57999999999999996</v>
      </c>
      <c r="AY47">
        <v>0.83931034482758626</v>
      </c>
      <c r="AZ47" t="s">
        <v>66</v>
      </c>
      <c r="BA47" t="s">
        <v>125</v>
      </c>
      <c r="BB47">
        <v>3</v>
      </c>
      <c r="BC47" t="s">
        <v>222</v>
      </c>
      <c r="BD47">
        <v>10</v>
      </c>
      <c r="BE47">
        <v>100284.68799999998</v>
      </c>
      <c r="BF47">
        <v>5.4213879590471491E-2</v>
      </c>
      <c r="BG47">
        <v>4.5502269973519867E-2</v>
      </c>
      <c r="BH47">
        <v>514099.55899999983</v>
      </c>
      <c r="BI47">
        <v>1.0575426305705122E-2</v>
      </c>
      <c r="BJ47">
        <v>8.8760646993400923E-3</v>
      </c>
      <c r="BK47">
        <v>1</v>
      </c>
      <c r="BL47" t="s">
        <v>66</v>
      </c>
      <c r="BM47">
        <v>0</v>
      </c>
      <c r="BN47" t="s">
        <v>514</v>
      </c>
    </row>
    <row r="48" spans="1:66">
      <c r="A48" s="138" t="str">
        <f t="shared" ref="A48:A111" si="56">W48</f>
        <v>삼환교통</v>
      </c>
      <c r="B48" s="138" t="str">
        <f t="shared" ref="B48:B111" si="57">V48</f>
        <v>4</v>
      </c>
      <c r="C48" s="139" t="str">
        <f t="shared" ref="C48:C111" si="58">Y48</f>
        <v>72아1227</v>
      </c>
      <c r="D48" s="113" t="str">
        <f t="shared" ref="D48:D111" si="59">Z48</f>
        <v>중형</v>
      </c>
      <c r="E48" s="109" t="str">
        <f t="shared" ref="E48:E111" si="60">AZ48</f>
        <v>C</v>
      </c>
      <c r="F48" s="159">
        <f t="shared" ref="F48:F111" si="61">G48/H48</f>
        <v>0.87172413793103454</v>
      </c>
      <c r="G48" s="160">
        <f t="shared" ref="G48:G111" si="62">AE48</f>
        <v>2.528</v>
      </c>
      <c r="H48" s="161">
        <f t="shared" ref="H48:H111" si="63">AF48</f>
        <v>2.9</v>
      </c>
      <c r="I48" s="162">
        <f t="shared" ref="I48:I111" si="64">AC48</f>
        <v>5598.9269999999997</v>
      </c>
      <c r="J48" s="163">
        <f t="shared" ref="J48:J111" si="65">AI48/AH48</f>
        <v>2.9792015074859943E-2</v>
      </c>
      <c r="K48" s="163">
        <f t="shared" ref="K48:K111" si="66">AJ48/AH48</f>
        <v>0.32751244450618189</v>
      </c>
      <c r="L48" s="163">
        <f t="shared" ref="L48:L111" si="67">AK48/AC48</f>
        <v>0.14770687312051042</v>
      </c>
      <c r="M48" s="164">
        <f t="shared" ref="M48:M111" si="68">AG48</f>
        <v>9.7289999999999992</v>
      </c>
      <c r="N48" s="165">
        <f t="shared" ref="N48:N111" si="69">IF(AW48=0,AT48,"속도계이상")</f>
        <v>0.23200000000000001</v>
      </c>
      <c r="O48" s="165">
        <f t="shared" ref="O48:O111" si="70">IF(AW48=0,AU48,"속도계이상")</f>
        <v>19.771999999999998</v>
      </c>
      <c r="P48" s="166">
        <f t="shared" ref="P48:P111" si="71">AQ48/60</f>
        <v>0</v>
      </c>
      <c r="Q48" s="167">
        <f t="shared" ref="Q48:Q111" si="72">AN48</f>
        <v>70</v>
      </c>
      <c r="R48" s="168">
        <f t="shared" ref="R48:R111" si="73">AC48/(AH48-AI48-AJ48)</f>
        <v>25.176879439658148</v>
      </c>
      <c r="S48" s="140">
        <f t="shared" ref="S48:S111" si="74">IF(AW48=0,AL48,"속도계이상")</f>
        <v>13</v>
      </c>
      <c r="T48" s="140">
        <f t="shared" ref="T48:T111" si="75">IF(AW48=0,AM48,"속도계이상")</f>
        <v>1107</v>
      </c>
      <c r="U48" t="s">
        <v>117</v>
      </c>
      <c r="V48" t="s">
        <v>120</v>
      </c>
      <c r="W48" t="s">
        <v>117</v>
      </c>
      <c r="X48" s="4" t="s">
        <v>120</v>
      </c>
      <c r="Y48" s="4" t="s">
        <v>237</v>
      </c>
      <c r="Z48" s="4" t="s">
        <v>173</v>
      </c>
      <c r="AA48" s="4" t="s">
        <v>48</v>
      </c>
      <c r="AB48" s="4">
        <v>514</v>
      </c>
      <c r="AC48" s="4">
        <v>5598.9269999999997</v>
      </c>
      <c r="AD48" s="4">
        <v>2214.4430000000002</v>
      </c>
      <c r="AE48" s="4">
        <v>2.528</v>
      </c>
      <c r="AF48" s="4">
        <v>2.9</v>
      </c>
      <c r="AG48" s="4">
        <v>9.7289999999999992</v>
      </c>
      <c r="AH48" s="4">
        <v>346.01714500000003</v>
      </c>
      <c r="AI48" s="4">
        <v>10.308548</v>
      </c>
      <c r="AJ48" s="4">
        <v>113.324921</v>
      </c>
      <c r="AK48" s="4">
        <v>827</v>
      </c>
      <c r="AL48" s="4">
        <v>13</v>
      </c>
      <c r="AM48" s="4">
        <v>1107</v>
      </c>
      <c r="AN48" s="4">
        <v>70</v>
      </c>
      <c r="AO48" s="4">
        <v>16.181068</v>
      </c>
      <c r="AP48" s="4">
        <v>211.1</v>
      </c>
      <c r="AQ48" s="4">
        <v>0</v>
      </c>
      <c r="AR48" s="4">
        <v>25</v>
      </c>
      <c r="AS48" s="4">
        <v>19942</v>
      </c>
      <c r="AT48" s="4">
        <v>0.23200000000000001</v>
      </c>
      <c r="AU48" s="4">
        <v>19.771999999999998</v>
      </c>
      <c r="AV48" s="4">
        <v>44598</v>
      </c>
      <c r="AW48" s="4">
        <v>0</v>
      </c>
      <c r="AX48" s="4">
        <v>0.56000000000000005</v>
      </c>
      <c r="AY48">
        <v>0.87172413793103454</v>
      </c>
      <c r="AZ48" t="s">
        <v>68</v>
      </c>
      <c r="BA48" t="s">
        <v>125</v>
      </c>
      <c r="BB48">
        <v>5</v>
      </c>
      <c r="BC48" t="s">
        <v>578</v>
      </c>
      <c r="BD48">
        <v>10</v>
      </c>
      <c r="BE48">
        <v>100284.68799999998</v>
      </c>
      <c r="BF48">
        <v>5.5830327756516536E-2</v>
      </c>
      <c r="BG48">
        <v>4.8668644333956484E-2</v>
      </c>
      <c r="BH48">
        <v>514099.55899999983</v>
      </c>
      <c r="BI48">
        <v>1.0890744607699617E-2</v>
      </c>
      <c r="BJ48">
        <v>9.4937249545740121E-3</v>
      </c>
      <c r="BK48">
        <v>1</v>
      </c>
      <c r="BL48" t="s">
        <v>67</v>
      </c>
      <c r="BM48">
        <v>-1</v>
      </c>
      <c r="BN48" t="s">
        <v>513</v>
      </c>
    </row>
    <row r="49" spans="1:66">
      <c r="A49" s="141" t="str">
        <f t="shared" si="56"/>
        <v>삼환교통</v>
      </c>
      <c r="B49" s="141" t="str">
        <f t="shared" si="57"/>
        <v>4</v>
      </c>
      <c r="C49" s="142" t="str">
        <f t="shared" si="58"/>
        <v>72아1228</v>
      </c>
      <c r="D49" s="130" t="str">
        <f t="shared" si="59"/>
        <v>중형</v>
      </c>
      <c r="E49" s="126" t="str">
        <f t="shared" si="60"/>
        <v>B</v>
      </c>
      <c r="F49" s="149">
        <f t="shared" si="61"/>
        <v>0.91931034482758622</v>
      </c>
      <c r="G49" s="150">
        <f t="shared" si="62"/>
        <v>2.6659999999999999</v>
      </c>
      <c r="H49" s="151">
        <f t="shared" si="63"/>
        <v>2.9</v>
      </c>
      <c r="I49" s="152">
        <f t="shared" si="64"/>
        <v>5271.9970000000003</v>
      </c>
      <c r="J49" s="153">
        <f t="shared" si="65"/>
        <v>3.6816794382960413E-2</v>
      </c>
      <c r="K49" s="153">
        <f t="shared" si="66"/>
        <v>0.32896314169116564</v>
      </c>
      <c r="L49" s="153">
        <f t="shared" si="67"/>
        <v>0.22230665154020382</v>
      </c>
      <c r="M49" s="154">
        <f t="shared" si="68"/>
        <v>9.77</v>
      </c>
      <c r="N49" s="155">
        <f t="shared" si="69"/>
        <v>0.26600000000000001</v>
      </c>
      <c r="O49" s="155">
        <f t="shared" si="70"/>
        <v>39.435000000000002</v>
      </c>
      <c r="P49" s="156">
        <f t="shared" si="71"/>
        <v>0</v>
      </c>
      <c r="Q49" s="157">
        <f t="shared" si="72"/>
        <v>72</v>
      </c>
      <c r="R49" s="158">
        <f t="shared" si="73"/>
        <v>25.259235388040267</v>
      </c>
      <c r="S49" s="143">
        <f t="shared" si="74"/>
        <v>14</v>
      </c>
      <c r="T49" s="143">
        <f t="shared" si="75"/>
        <v>2079</v>
      </c>
      <c r="U49" t="s">
        <v>117</v>
      </c>
      <c r="V49" t="s">
        <v>120</v>
      </c>
      <c r="W49" t="s">
        <v>117</v>
      </c>
      <c r="X49" s="4" t="s">
        <v>120</v>
      </c>
      <c r="Y49" s="4" t="s">
        <v>238</v>
      </c>
      <c r="Z49" s="4" t="s">
        <v>173</v>
      </c>
      <c r="AA49" s="4" t="s">
        <v>48</v>
      </c>
      <c r="AB49" s="4">
        <v>514</v>
      </c>
      <c r="AC49" s="4">
        <v>5271.9970000000003</v>
      </c>
      <c r="AD49" s="4">
        <v>1977.393</v>
      </c>
      <c r="AE49" s="4">
        <v>2.6659999999999999</v>
      </c>
      <c r="AF49" s="4">
        <v>2.9</v>
      </c>
      <c r="AG49" s="4">
        <v>9.77</v>
      </c>
      <c r="AH49" s="4">
        <v>329.09022099999999</v>
      </c>
      <c r="AI49" s="4">
        <v>12.116047</v>
      </c>
      <c r="AJ49" s="4">
        <v>108.25855300000001</v>
      </c>
      <c r="AK49" s="4">
        <v>1172</v>
      </c>
      <c r="AL49" s="4">
        <v>14</v>
      </c>
      <c r="AM49" s="4">
        <v>2079</v>
      </c>
      <c r="AN49" s="4">
        <v>72</v>
      </c>
      <c r="AO49" s="4">
        <v>16.019912999999999</v>
      </c>
      <c r="AP49" s="4">
        <v>584.9</v>
      </c>
      <c r="AQ49" s="4">
        <v>0</v>
      </c>
      <c r="AR49" s="4">
        <v>40</v>
      </c>
      <c r="AS49" s="4">
        <v>29369</v>
      </c>
      <c r="AT49" s="4">
        <v>0.26600000000000001</v>
      </c>
      <c r="AU49" s="4">
        <v>39.435000000000002</v>
      </c>
      <c r="AV49" s="4">
        <v>38515</v>
      </c>
      <c r="AW49" s="4">
        <v>0</v>
      </c>
      <c r="AX49" s="4">
        <v>0.59</v>
      </c>
      <c r="AY49">
        <v>0.91931034482758622</v>
      </c>
      <c r="AZ49" t="s">
        <v>67</v>
      </c>
      <c r="BA49" t="s">
        <v>125</v>
      </c>
      <c r="BB49">
        <v>3</v>
      </c>
      <c r="BC49" t="s">
        <v>666</v>
      </c>
      <c r="BD49">
        <v>12</v>
      </c>
      <c r="BE49">
        <v>100284.68799999998</v>
      </c>
      <c r="BF49">
        <v>5.2570308639739709E-2</v>
      </c>
      <c r="BG49">
        <v>4.8328428563291746E-2</v>
      </c>
      <c r="BH49">
        <v>514099.55899999983</v>
      </c>
      <c r="BI49">
        <v>1.0254817199716762E-2</v>
      </c>
      <c r="BJ49">
        <v>9.4273595360154783E-3</v>
      </c>
      <c r="BK49">
        <v>1</v>
      </c>
      <c r="BL49" t="s">
        <v>68</v>
      </c>
      <c r="BM49">
        <v>1</v>
      </c>
      <c r="BN49" t="s">
        <v>512</v>
      </c>
    </row>
    <row r="50" spans="1:66">
      <c r="A50" s="138" t="str">
        <f t="shared" si="56"/>
        <v>삼환교통</v>
      </c>
      <c r="B50" s="138" t="str">
        <f t="shared" si="57"/>
        <v>4</v>
      </c>
      <c r="C50" s="139" t="str">
        <f t="shared" si="58"/>
        <v>72아1229</v>
      </c>
      <c r="D50" s="113" t="str">
        <f t="shared" si="59"/>
        <v>중형</v>
      </c>
      <c r="E50" s="109" t="str">
        <f t="shared" si="60"/>
        <v>D</v>
      </c>
      <c r="F50" s="159">
        <f t="shared" si="61"/>
        <v>0.84413793103448276</v>
      </c>
      <c r="G50" s="160">
        <f t="shared" si="62"/>
        <v>2.448</v>
      </c>
      <c r="H50" s="161">
        <f t="shared" si="63"/>
        <v>2.9</v>
      </c>
      <c r="I50" s="162">
        <f t="shared" si="64"/>
        <v>5051.1319999999996</v>
      </c>
      <c r="J50" s="163">
        <f t="shared" si="65"/>
        <v>2.6000659332465585E-2</v>
      </c>
      <c r="K50" s="163">
        <f t="shared" si="66"/>
        <v>0.35032297576839139</v>
      </c>
      <c r="L50" s="163">
        <f t="shared" si="67"/>
        <v>0.24925105897054364</v>
      </c>
      <c r="M50" s="164">
        <f t="shared" si="68"/>
        <v>10.537000000000001</v>
      </c>
      <c r="N50" s="165">
        <f t="shared" si="69"/>
        <v>0.91100000000000003</v>
      </c>
      <c r="O50" s="165">
        <f t="shared" si="70"/>
        <v>25.202000000000002</v>
      </c>
      <c r="P50" s="166">
        <f t="shared" si="71"/>
        <v>0</v>
      </c>
      <c r="Q50" s="167">
        <f t="shared" si="72"/>
        <v>75</v>
      </c>
      <c r="R50" s="168">
        <f t="shared" si="73"/>
        <v>25.551517572517302</v>
      </c>
      <c r="S50" s="140">
        <f t="shared" si="74"/>
        <v>46</v>
      </c>
      <c r="T50" s="140">
        <f t="shared" si="75"/>
        <v>1273</v>
      </c>
      <c r="U50" t="s">
        <v>117</v>
      </c>
      <c r="V50" t="s">
        <v>120</v>
      </c>
      <c r="W50" t="s">
        <v>117</v>
      </c>
      <c r="X50" s="4" t="s">
        <v>120</v>
      </c>
      <c r="Y50" s="4" t="s">
        <v>239</v>
      </c>
      <c r="Z50" s="4" t="s">
        <v>173</v>
      </c>
      <c r="AA50" s="4" t="s">
        <v>48</v>
      </c>
      <c r="AB50" s="4">
        <v>514</v>
      </c>
      <c r="AC50" s="4">
        <v>5051.1319999999996</v>
      </c>
      <c r="AD50" s="4">
        <v>2063.4169999999999</v>
      </c>
      <c r="AE50" s="4">
        <v>2.448</v>
      </c>
      <c r="AF50" s="4">
        <v>2.9</v>
      </c>
      <c r="AG50" s="4">
        <v>10.537000000000001</v>
      </c>
      <c r="AH50" s="4">
        <v>316.96603900000002</v>
      </c>
      <c r="AI50" s="4">
        <v>8.2413260000000008</v>
      </c>
      <c r="AJ50" s="4">
        <v>111.040486</v>
      </c>
      <c r="AK50" s="4">
        <v>1259</v>
      </c>
      <c r="AL50" s="4">
        <v>46</v>
      </c>
      <c r="AM50" s="4">
        <v>1273</v>
      </c>
      <c r="AN50" s="4">
        <v>75</v>
      </c>
      <c r="AO50" s="4">
        <v>15.935877</v>
      </c>
      <c r="AP50" s="4">
        <v>168.7</v>
      </c>
      <c r="AQ50" s="4">
        <v>0</v>
      </c>
      <c r="AR50" s="4">
        <v>37</v>
      </c>
      <c r="AS50" s="4">
        <v>26281</v>
      </c>
      <c r="AT50" s="4">
        <v>0.91100000000000003</v>
      </c>
      <c r="AU50" s="4">
        <v>25.202000000000002</v>
      </c>
      <c r="AV50" s="4">
        <v>42186</v>
      </c>
      <c r="AW50" s="4">
        <v>0</v>
      </c>
      <c r="AX50" s="4">
        <v>0.56000000000000005</v>
      </c>
      <c r="AY50">
        <v>0.84413793103448276</v>
      </c>
      <c r="AZ50" t="s">
        <v>66</v>
      </c>
      <c r="BA50" t="s">
        <v>125</v>
      </c>
      <c r="BB50">
        <v>2</v>
      </c>
      <c r="BC50" t="s">
        <v>232</v>
      </c>
      <c r="BD50">
        <v>11</v>
      </c>
      <c r="BE50">
        <v>100284.68799999998</v>
      </c>
      <c r="BF50">
        <v>5.0367928551565126E-2</v>
      </c>
      <c r="BG50">
        <v>4.2517478998010838E-2</v>
      </c>
      <c r="BH50">
        <v>514099.55899999983</v>
      </c>
      <c r="BI50">
        <v>9.8252019702666209E-3</v>
      </c>
      <c r="BJ50">
        <v>8.293825663176789E-3</v>
      </c>
      <c r="BK50">
        <v>1</v>
      </c>
      <c r="BL50" t="s">
        <v>68</v>
      </c>
      <c r="BM50">
        <v>-1</v>
      </c>
      <c r="BN50" t="s">
        <v>513</v>
      </c>
    </row>
    <row r="51" spans="1:66">
      <c r="A51" s="141" t="str">
        <f t="shared" si="56"/>
        <v>삼환교통</v>
      </c>
      <c r="B51" s="141" t="str">
        <f t="shared" si="57"/>
        <v>4</v>
      </c>
      <c r="C51" s="142" t="str">
        <f t="shared" si="58"/>
        <v>72아1230</v>
      </c>
      <c r="D51" s="130" t="str">
        <f t="shared" si="59"/>
        <v>중형</v>
      </c>
      <c r="E51" s="126" t="str">
        <f t="shared" si="60"/>
        <v>C</v>
      </c>
      <c r="F51" s="149">
        <f t="shared" si="61"/>
        <v>0.88103448275862073</v>
      </c>
      <c r="G51" s="150">
        <f t="shared" si="62"/>
        <v>2.5550000000000002</v>
      </c>
      <c r="H51" s="151">
        <f t="shared" si="63"/>
        <v>2.9</v>
      </c>
      <c r="I51" s="152">
        <f t="shared" si="64"/>
        <v>4866.8670000000002</v>
      </c>
      <c r="J51" s="153">
        <f t="shared" si="65"/>
        <v>3.0111551706167576E-2</v>
      </c>
      <c r="K51" s="153">
        <f t="shared" si="66"/>
        <v>0.3336259218800946</v>
      </c>
      <c r="L51" s="153">
        <f t="shared" si="67"/>
        <v>0.1767050548124697</v>
      </c>
      <c r="M51" s="154">
        <f t="shared" si="68"/>
        <v>10.407999999999999</v>
      </c>
      <c r="N51" s="155">
        <f t="shared" si="69"/>
        <v>0.39</v>
      </c>
      <c r="O51" s="155">
        <f t="shared" si="70"/>
        <v>27.984999999999999</v>
      </c>
      <c r="P51" s="156">
        <f t="shared" si="71"/>
        <v>0</v>
      </c>
      <c r="Q51" s="157">
        <f t="shared" si="72"/>
        <v>73</v>
      </c>
      <c r="R51" s="158">
        <f t="shared" si="73"/>
        <v>25.563730190633905</v>
      </c>
      <c r="S51" s="143">
        <f t="shared" si="74"/>
        <v>19</v>
      </c>
      <c r="T51" s="143">
        <f t="shared" si="75"/>
        <v>1362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240</v>
      </c>
      <c r="Z51" s="4" t="s">
        <v>173</v>
      </c>
      <c r="AA51" s="4" t="s">
        <v>48</v>
      </c>
      <c r="AB51" s="4">
        <v>514</v>
      </c>
      <c r="AC51" s="4">
        <v>4866.8670000000002</v>
      </c>
      <c r="AD51" s="4">
        <v>1904.5550000000001</v>
      </c>
      <c r="AE51" s="4">
        <v>2.5550000000000002</v>
      </c>
      <c r="AF51" s="4">
        <v>2.9</v>
      </c>
      <c r="AG51" s="4">
        <v>10.407999999999999</v>
      </c>
      <c r="AH51" s="4">
        <v>299.21882099999999</v>
      </c>
      <c r="AI51" s="4">
        <v>9.0099429999999998</v>
      </c>
      <c r="AJ51" s="4">
        <v>99.827155000000005</v>
      </c>
      <c r="AK51" s="4">
        <v>860</v>
      </c>
      <c r="AL51" s="4">
        <v>19</v>
      </c>
      <c r="AM51" s="4">
        <v>1362</v>
      </c>
      <c r="AN51" s="4">
        <v>73</v>
      </c>
      <c r="AO51" s="4">
        <v>16.265243000000002</v>
      </c>
      <c r="AP51" s="4">
        <v>268.89999999999998</v>
      </c>
      <c r="AQ51" s="4">
        <v>0</v>
      </c>
      <c r="AR51" s="4">
        <v>22</v>
      </c>
      <c r="AS51" s="4">
        <v>6948</v>
      </c>
      <c r="AT51" s="4">
        <v>0.39</v>
      </c>
      <c r="AU51" s="4">
        <v>27.984999999999999</v>
      </c>
      <c r="AV51" s="4">
        <v>34337</v>
      </c>
      <c r="AW51" s="4">
        <v>0</v>
      </c>
      <c r="AX51" s="4">
        <v>0.57999999999999996</v>
      </c>
      <c r="AY51">
        <v>0.88103448275862073</v>
      </c>
      <c r="AZ51" t="s">
        <v>68</v>
      </c>
      <c r="BA51" t="s">
        <v>125</v>
      </c>
      <c r="BB51">
        <v>2</v>
      </c>
      <c r="BC51" t="s">
        <v>544</v>
      </c>
      <c r="BD51">
        <v>11</v>
      </c>
      <c r="BE51">
        <v>100284.68799999998</v>
      </c>
      <c r="BF51">
        <v>4.8530509463219358E-2</v>
      </c>
      <c r="BG51">
        <v>4.2757052302939816E-2</v>
      </c>
      <c r="BH51">
        <v>514099.55899999983</v>
      </c>
      <c r="BI51">
        <v>9.4667791769103646E-3</v>
      </c>
      <c r="BJ51">
        <v>8.3405588955193042E-3</v>
      </c>
      <c r="BK51">
        <v>1</v>
      </c>
      <c r="BL51" t="s">
        <v>68</v>
      </c>
      <c r="BM51">
        <v>0</v>
      </c>
      <c r="BN51" t="s">
        <v>514</v>
      </c>
    </row>
    <row r="52" spans="1:66">
      <c r="A52" s="138" t="str">
        <f t="shared" si="56"/>
        <v>삼환교통</v>
      </c>
      <c r="B52" s="138" t="str">
        <f t="shared" si="57"/>
        <v>4</v>
      </c>
      <c r="C52" s="139" t="str">
        <f t="shared" si="58"/>
        <v>72아1237</v>
      </c>
      <c r="D52" s="113" t="str">
        <f t="shared" si="59"/>
        <v>중형</v>
      </c>
      <c r="E52" s="109" t="str">
        <f t="shared" si="60"/>
        <v>C</v>
      </c>
      <c r="F52" s="159">
        <f t="shared" si="61"/>
        <v>0.85586206896551731</v>
      </c>
      <c r="G52" s="160">
        <f t="shared" si="62"/>
        <v>2.4820000000000002</v>
      </c>
      <c r="H52" s="161">
        <f t="shared" si="63"/>
        <v>2.9</v>
      </c>
      <c r="I52" s="162">
        <f t="shared" si="64"/>
        <v>5551.8280000000004</v>
      </c>
      <c r="J52" s="163">
        <f t="shared" si="65"/>
        <v>1.7920862134101909E-2</v>
      </c>
      <c r="K52" s="163">
        <f t="shared" si="66"/>
        <v>0.33637379890048635</v>
      </c>
      <c r="L52" s="163">
        <f t="shared" si="67"/>
        <v>0.25649209593668965</v>
      </c>
      <c r="M52" s="164">
        <f t="shared" si="68"/>
        <v>10.371</v>
      </c>
      <c r="N52" s="165">
        <f t="shared" si="69"/>
        <v>0.14399999999999999</v>
      </c>
      <c r="O52" s="165">
        <f t="shared" si="70"/>
        <v>9.9969999999999999</v>
      </c>
      <c r="P52" s="166">
        <f t="shared" si="71"/>
        <v>0</v>
      </c>
      <c r="Q52" s="167">
        <f t="shared" si="72"/>
        <v>72</v>
      </c>
      <c r="R52" s="168">
        <f t="shared" si="73"/>
        <v>25.21192214824039</v>
      </c>
      <c r="S52" s="140">
        <f t="shared" si="74"/>
        <v>8</v>
      </c>
      <c r="T52" s="140">
        <f t="shared" si="75"/>
        <v>555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241</v>
      </c>
      <c r="Z52" s="4" t="s">
        <v>173</v>
      </c>
      <c r="AA52" s="4" t="s">
        <v>48</v>
      </c>
      <c r="AB52" s="4">
        <v>514</v>
      </c>
      <c r="AC52" s="4">
        <v>5551.8280000000004</v>
      </c>
      <c r="AD52" s="4">
        <v>2237.1149999999998</v>
      </c>
      <c r="AE52" s="4">
        <v>2.4820000000000002</v>
      </c>
      <c r="AF52" s="4">
        <v>2.9</v>
      </c>
      <c r="AG52" s="4">
        <v>10.371</v>
      </c>
      <c r="AH52" s="4">
        <v>341.032421</v>
      </c>
      <c r="AI52" s="4">
        <v>6.1115950000000003</v>
      </c>
      <c r="AJ52" s="4">
        <v>114.714371</v>
      </c>
      <c r="AK52" s="4">
        <v>1424</v>
      </c>
      <c r="AL52" s="4">
        <v>8</v>
      </c>
      <c r="AM52" s="4">
        <v>555</v>
      </c>
      <c r="AN52" s="4">
        <v>72</v>
      </c>
      <c r="AO52" s="4">
        <v>16.279471999999998</v>
      </c>
      <c r="AP52" s="4">
        <v>59.1</v>
      </c>
      <c r="AQ52" s="4">
        <v>0</v>
      </c>
      <c r="AR52" s="4">
        <v>16</v>
      </c>
      <c r="AS52" s="4">
        <v>5864</v>
      </c>
      <c r="AT52" s="4">
        <v>0.14399999999999999</v>
      </c>
      <c r="AU52" s="4">
        <v>9.9969999999999999</v>
      </c>
      <c r="AV52" s="4">
        <v>49304</v>
      </c>
      <c r="AW52" s="4">
        <v>0</v>
      </c>
      <c r="AX52" s="4">
        <v>0.56999999999999995</v>
      </c>
      <c r="AY52">
        <v>0.85586206896551731</v>
      </c>
      <c r="AZ52" t="s">
        <v>68</v>
      </c>
      <c r="BA52" t="s">
        <v>125</v>
      </c>
      <c r="BB52">
        <v>8</v>
      </c>
      <c r="BC52" t="s">
        <v>580</v>
      </c>
      <c r="BD52">
        <v>14</v>
      </c>
      <c r="BE52">
        <v>100284.68799999998</v>
      </c>
      <c r="BF52">
        <v>5.5360674802119356E-2</v>
      </c>
      <c r="BG52">
        <v>4.7381101675469051E-2</v>
      </c>
      <c r="BH52">
        <v>514099.55899999983</v>
      </c>
      <c r="BI52">
        <v>1.0799130057219134E-2</v>
      </c>
      <c r="BJ52">
        <v>9.242565793799274E-3</v>
      </c>
      <c r="BK52">
        <v>1</v>
      </c>
      <c r="BL52" t="s">
        <v>68</v>
      </c>
      <c r="BM52">
        <v>0</v>
      </c>
      <c r="BN52" t="s">
        <v>514</v>
      </c>
    </row>
    <row r="53" spans="1:66">
      <c r="A53" s="141" t="str">
        <f t="shared" si="56"/>
        <v>삼환교통</v>
      </c>
      <c r="B53" s="141" t="str">
        <f t="shared" si="57"/>
        <v>58</v>
      </c>
      <c r="C53" s="142" t="str">
        <f t="shared" si="58"/>
        <v>72아1193</v>
      </c>
      <c r="D53" s="130" t="str">
        <f t="shared" si="59"/>
        <v>중형</v>
      </c>
      <c r="E53" s="126" t="str">
        <f t="shared" si="60"/>
        <v>D</v>
      </c>
      <c r="F53" s="149">
        <f t="shared" si="61"/>
        <v>0.84275862068965524</v>
      </c>
      <c r="G53" s="150">
        <f t="shared" si="62"/>
        <v>2.444</v>
      </c>
      <c r="H53" s="151">
        <f t="shared" si="63"/>
        <v>2.9</v>
      </c>
      <c r="I53" s="152">
        <f t="shared" si="64"/>
        <v>4991.3450000000003</v>
      </c>
      <c r="J53" s="153">
        <f t="shared" si="65"/>
        <v>3.2199777382720583E-2</v>
      </c>
      <c r="K53" s="153">
        <f t="shared" si="66"/>
        <v>0.37629313033592343</v>
      </c>
      <c r="L53" s="153">
        <f t="shared" si="67"/>
        <v>0.24041616037360669</v>
      </c>
      <c r="M53" s="154">
        <f t="shared" si="68"/>
        <v>10.497999999999999</v>
      </c>
      <c r="N53" s="155">
        <f t="shared" si="69"/>
        <v>0</v>
      </c>
      <c r="O53" s="155">
        <f t="shared" si="70"/>
        <v>9.4160000000000004</v>
      </c>
      <c r="P53" s="156">
        <f t="shared" si="71"/>
        <v>0</v>
      </c>
      <c r="Q53" s="157">
        <f t="shared" si="72"/>
        <v>71</v>
      </c>
      <c r="R53" s="158">
        <f t="shared" si="73"/>
        <v>24.575322991144489</v>
      </c>
      <c r="S53" s="143">
        <f t="shared" si="74"/>
        <v>0</v>
      </c>
      <c r="T53" s="143">
        <f t="shared" si="75"/>
        <v>470</v>
      </c>
      <c r="U53" t="s">
        <v>117</v>
      </c>
      <c r="V53" t="s">
        <v>121</v>
      </c>
      <c r="W53" t="s">
        <v>117</v>
      </c>
      <c r="X53" s="4" t="s">
        <v>121</v>
      </c>
      <c r="Y53" s="4" t="s">
        <v>243</v>
      </c>
      <c r="Z53" s="4" t="s">
        <v>173</v>
      </c>
      <c r="AA53" s="4" t="s">
        <v>48</v>
      </c>
      <c r="AB53" s="4">
        <v>514</v>
      </c>
      <c r="AC53" s="4">
        <v>4991.3450000000003</v>
      </c>
      <c r="AD53" s="4">
        <v>2042.4649999999999</v>
      </c>
      <c r="AE53" s="4">
        <v>2.444</v>
      </c>
      <c r="AF53" s="4">
        <v>2.9</v>
      </c>
      <c r="AG53" s="4">
        <v>10.497999999999999</v>
      </c>
      <c r="AH53" s="4">
        <v>343.36687699999999</v>
      </c>
      <c r="AI53" s="4">
        <v>11.056336999999999</v>
      </c>
      <c r="AJ53" s="4">
        <v>129.20659699999999</v>
      </c>
      <c r="AK53" s="4">
        <v>1200</v>
      </c>
      <c r="AL53" s="4">
        <v>0</v>
      </c>
      <c r="AM53" s="4">
        <v>470</v>
      </c>
      <c r="AN53" s="4">
        <v>71</v>
      </c>
      <c r="AO53" s="4">
        <v>14.536477</v>
      </c>
      <c r="AP53" s="4">
        <v>3827.7</v>
      </c>
      <c r="AQ53" s="4">
        <v>0</v>
      </c>
      <c r="AR53" s="4">
        <v>46</v>
      </c>
      <c r="AS53" s="4">
        <v>21079</v>
      </c>
      <c r="AT53" s="4">
        <v>0</v>
      </c>
      <c r="AU53" s="4">
        <v>9.4160000000000004</v>
      </c>
      <c r="AV53" s="4">
        <v>36910</v>
      </c>
      <c r="AW53" s="4">
        <v>0</v>
      </c>
      <c r="AX53" s="4">
        <v>0.57999999999999996</v>
      </c>
      <c r="AY53">
        <v>0.84275862068965524</v>
      </c>
      <c r="AZ53" t="s">
        <v>66</v>
      </c>
      <c r="BA53" t="s">
        <v>244</v>
      </c>
      <c r="BB53">
        <v>2</v>
      </c>
      <c r="BC53" t="s">
        <v>549</v>
      </c>
      <c r="BD53">
        <v>5</v>
      </c>
      <c r="BE53">
        <v>62092.767</v>
      </c>
      <c r="BF53">
        <v>8.0385288676215708E-2</v>
      </c>
      <c r="BG53">
        <v>6.7745395008507306E-2</v>
      </c>
      <c r="BH53">
        <v>514099.55899999983</v>
      </c>
      <c r="BI53">
        <v>9.7089073752735927E-3</v>
      </c>
      <c r="BJ53">
        <v>8.1822653879891939E-3</v>
      </c>
      <c r="BK53">
        <v>1</v>
      </c>
      <c r="BL53" t="s">
        <v>66</v>
      </c>
      <c r="BM53">
        <v>0</v>
      </c>
      <c r="BN53" t="s">
        <v>514</v>
      </c>
    </row>
    <row r="54" spans="1:66">
      <c r="A54" s="138" t="str">
        <f t="shared" si="56"/>
        <v>삼환교통</v>
      </c>
      <c r="B54" s="138" t="str">
        <f t="shared" si="57"/>
        <v>58</v>
      </c>
      <c r="C54" s="139" t="str">
        <f t="shared" si="58"/>
        <v>72아1194</v>
      </c>
      <c r="D54" s="113" t="str">
        <f t="shared" si="59"/>
        <v>중형</v>
      </c>
      <c r="E54" s="109" t="str">
        <f t="shared" si="60"/>
        <v>S</v>
      </c>
      <c r="F54" s="159">
        <f t="shared" si="61"/>
        <v>1.0127586206896551</v>
      </c>
      <c r="G54" s="160">
        <f t="shared" si="62"/>
        <v>2.9369999999999998</v>
      </c>
      <c r="H54" s="161">
        <f t="shared" si="63"/>
        <v>2.9</v>
      </c>
      <c r="I54" s="162">
        <f t="shared" si="64"/>
        <v>4695.87</v>
      </c>
      <c r="J54" s="163">
        <f t="shared" si="65"/>
        <v>3.880358416052495E-2</v>
      </c>
      <c r="K54" s="163">
        <f t="shared" si="66"/>
        <v>0.38298470109915761</v>
      </c>
      <c r="L54" s="163">
        <f t="shared" si="67"/>
        <v>0.24958101480662795</v>
      </c>
      <c r="M54" s="164">
        <f t="shared" si="68"/>
        <v>10.92</v>
      </c>
      <c r="N54" s="165">
        <f t="shared" si="69"/>
        <v>0.106</v>
      </c>
      <c r="O54" s="165">
        <f t="shared" si="70"/>
        <v>21.466000000000001</v>
      </c>
      <c r="P54" s="166">
        <f t="shared" si="71"/>
        <v>0</v>
      </c>
      <c r="Q54" s="167">
        <f t="shared" si="72"/>
        <v>74</v>
      </c>
      <c r="R54" s="168">
        <f t="shared" si="73"/>
        <v>25.060261698387041</v>
      </c>
      <c r="S54" s="140">
        <f t="shared" si="74"/>
        <v>5</v>
      </c>
      <c r="T54" s="140">
        <f t="shared" si="75"/>
        <v>1008</v>
      </c>
      <c r="U54" t="s">
        <v>117</v>
      </c>
      <c r="V54" t="s">
        <v>121</v>
      </c>
      <c r="W54" t="s">
        <v>117</v>
      </c>
      <c r="X54" s="4" t="s">
        <v>121</v>
      </c>
      <c r="Y54" s="4" t="s">
        <v>245</v>
      </c>
      <c r="Z54" s="4" t="s">
        <v>173</v>
      </c>
      <c r="AA54" s="4" t="s">
        <v>48</v>
      </c>
      <c r="AB54" s="4">
        <v>514</v>
      </c>
      <c r="AC54" s="4">
        <v>4695.87</v>
      </c>
      <c r="AD54" s="4">
        <v>1599.085</v>
      </c>
      <c r="AE54" s="4">
        <v>2.9369999999999998</v>
      </c>
      <c r="AF54" s="4">
        <v>2.9</v>
      </c>
      <c r="AG54" s="4">
        <v>10.92</v>
      </c>
      <c r="AH54" s="4">
        <v>324.07354299999997</v>
      </c>
      <c r="AI54" s="4">
        <v>12.575215</v>
      </c>
      <c r="AJ54" s="4">
        <v>124.11520899999999</v>
      </c>
      <c r="AK54" s="4">
        <v>1172</v>
      </c>
      <c r="AL54" s="4">
        <v>5</v>
      </c>
      <c r="AM54" s="4">
        <v>1008</v>
      </c>
      <c r="AN54" s="4">
        <v>74</v>
      </c>
      <c r="AO54" s="4">
        <v>14.490136</v>
      </c>
      <c r="AP54" s="4">
        <v>4334.3999999999996</v>
      </c>
      <c r="AQ54" s="4">
        <v>0</v>
      </c>
      <c r="AR54" s="4">
        <v>21</v>
      </c>
      <c r="AS54" s="4">
        <v>6788</v>
      </c>
      <c r="AT54" s="4">
        <v>0.106</v>
      </c>
      <c r="AU54" s="4">
        <v>21.466000000000001</v>
      </c>
      <c r="AV54" s="4">
        <v>36988</v>
      </c>
      <c r="AW54" s="4">
        <v>0</v>
      </c>
      <c r="AX54" s="4">
        <v>0.7</v>
      </c>
      <c r="AY54">
        <v>1.0127586206896551</v>
      </c>
      <c r="AZ54" t="s">
        <v>560</v>
      </c>
      <c r="BA54" t="s">
        <v>244</v>
      </c>
      <c r="BB54">
        <v>1</v>
      </c>
      <c r="BC54" t="s">
        <v>614</v>
      </c>
      <c r="BD54">
        <v>10</v>
      </c>
      <c r="BE54">
        <v>62092.767</v>
      </c>
      <c r="BF54">
        <v>7.5626682895287942E-2</v>
      </c>
      <c r="BG54">
        <v>7.659157505636574E-2</v>
      </c>
      <c r="BH54">
        <v>514099.55899999983</v>
      </c>
      <c r="BI54">
        <v>9.1341646142124033E-3</v>
      </c>
      <c r="BJ54">
        <v>9.2507039558420087E-3</v>
      </c>
      <c r="BK54">
        <v>1</v>
      </c>
      <c r="BL54" t="s">
        <v>560</v>
      </c>
      <c r="BM54">
        <v>0</v>
      </c>
      <c r="BN54" t="s">
        <v>514</v>
      </c>
    </row>
    <row r="55" spans="1:66">
      <c r="A55" s="141" t="str">
        <f t="shared" si="56"/>
        <v>삼환교통</v>
      </c>
      <c r="B55" s="141" t="str">
        <f t="shared" si="57"/>
        <v>58</v>
      </c>
      <c r="C55" s="142" t="str">
        <f t="shared" si="58"/>
        <v>72아1195</v>
      </c>
      <c r="D55" s="130" t="str">
        <f t="shared" si="59"/>
        <v>중형</v>
      </c>
      <c r="E55" s="126" t="str">
        <f t="shared" si="60"/>
        <v>D</v>
      </c>
      <c r="F55" s="149">
        <f t="shared" si="61"/>
        <v>0.82000000000000006</v>
      </c>
      <c r="G55" s="150">
        <f t="shared" si="62"/>
        <v>2.3780000000000001</v>
      </c>
      <c r="H55" s="151">
        <f t="shared" si="63"/>
        <v>2.9</v>
      </c>
      <c r="I55" s="152">
        <f t="shared" si="64"/>
        <v>5466.4620000000004</v>
      </c>
      <c r="J55" s="153">
        <f t="shared" si="65"/>
        <v>5.4991292926737254E-2</v>
      </c>
      <c r="K55" s="153">
        <f t="shared" si="66"/>
        <v>0.39501217402823663</v>
      </c>
      <c r="L55" s="153">
        <f t="shared" si="67"/>
        <v>0.23141110283031327</v>
      </c>
      <c r="M55" s="154">
        <f t="shared" si="68"/>
        <v>11.794</v>
      </c>
      <c r="N55" s="155">
        <f t="shared" si="69"/>
        <v>0.38400000000000001</v>
      </c>
      <c r="O55" s="155">
        <f t="shared" si="70"/>
        <v>13.098000000000001</v>
      </c>
      <c r="P55" s="156">
        <f t="shared" si="71"/>
        <v>0</v>
      </c>
      <c r="Q55" s="157">
        <f t="shared" si="72"/>
        <v>73</v>
      </c>
      <c r="R55" s="158">
        <f t="shared" si="73"/>
        <v>25.679739418053458</v>
      </c>
      <c r="S55" s="143">
        <f t="shared" si="74"/>
        <v>21</v>
      </c>
      <c r="T55" s="143">
        <f t="shared" si="75"/>
        <v>716</v>
      </c>
      <c r="U55" t="s">
        <v>117</v>
      </c>
      <c r="V55" t="s">
        <v>121</v>
      </c>
      <c r="W55" t="s">
        <v>117</v>
      </c>
      <c r="X55" s="4" t="s">
        <v>121</v>
      </c>
      <c r="Y55" s="4" t="s">
        <v>246</v>
      </c>
      <c r="Z55" s="4" t="s">
        <v>173</v>
      </c>
      <c r="AA55" s="4" t="s">
        <v>48</v>
      </c>
      <c r="AB55" s="4">
        <v>514</v>
      </c>
      <c r="AC55" s="4">
        <v>5466.4620000000004</v>
      </c>
      <c r="AD55" s="4">
        <v>2299.0279999999998</v>
      </c>
      <c r="AE55" s="4">
        <v>2.3780000000000001</v>
      </c>
      <c r="AF55" s="4">
        <v>2.9</v>
      </c>
      <c r="AG55" s="4">
        <v>11.794</v>
      </c>
      <c r="AH55" s="4">
        <v>387.03992699999998</v>
      </c>
      <c r="AI55" s="4">
        <v>21.283826000000001</v>
      </c>
      <c r="AJ55" s="4">
        <v>152.88548299999999</v>
      </c>
      <c r="AK55" s="4">
        <v>1265</v>
      </c>
      <c r="AL55" s="4">
        <v>21</v>
      </c>
      <c r="AM55" s="4">
        <v>716</v>
      </c>
      <c r="AN55" s="4">
        <v>73</v>
      </c>
      <c r="AO55" s="4">
        <v>14.123767000000001</v>
      </c>
      <c r="AP55" s="4">
        <v>7339.4</v>
      </c>
      <c r="AQ55" s="4">
        <v>0</v>
      </c>
      <c r="AR55" s="4">
        <v>56</v>
      </c>
      <c r="AS55" s="4">
        <v>27531</v>
      </c>
      <c r="AT55" s="4">
        <v>0.38400000000000001</v>
      </c>
      <c r="AU55" s="4">
        <v>13.098000000000001</v>
      </c>
      <c r="AV55" s="4">
        <v>3</v>
      </c>
      <c r="AW55" s="4">
        <v>0</v>
      </c>
      <c r="AX55" s="4">
        <v>0.57999999999999996</v>
      </c>
      <c r="AY55">
        <v>0.82000000000000006</v>
      </c>
      <c r="AZ55" t="s">
        <v>66</v>
      </c>
      <c r="BA55" t="s">
        <v>244</v>
      </c>
      <c r="BB55">
        <v>4</v>
      </c>
      <c r="BC55" t="s">
        <v>582</v>
      </c>
      <c r="BD55">
        <v>1</v>
      </c>
      <c r="BE55">
        <v>62092.767</v>
      </c>
      <c r="BF55">
        <v>8.803701725838696E-2</v>
      </c>
      <c r="BG55">
        <v>7.2190354151877315E-2</v>
      </c>
      <c r="BH55">
        <v>514099.55899999983</v>
      </c>
      <c r="BI55">
        <v>1.0633080508050003E-2</v>
      </c>
      <c r="BJ55">
        <v>8.7191260166010025E-3</v>
      </c>
      <c r="BK55">
        <v>1</v>
      </c>
      <c r="BL55" t="s">
        <v>66</v>
      </c>
      <c r="BM55">
        <v>0</v>
      </c>
      <c r="BN55" t="s">
        <v>514</v>
      </c>
    </row>
    <row r="56" spans="1:66">
      <c r="A56" s="138" t="str">
        <f t="shared" si="56"/>
        <v>삼환교통</v>
      </c>
      <c r="B56" s="138" t="str">
        <f t="shared" si="57"/>
        <v>58</v>
      </c>
      <c r="C56" s="139" t="str">
        <f t="shared" si="58"/>
        <v>72아1196</v>
      </c>
      <c r="D56" s="113" t="str">
        <f t="shared" si="59"/>
        <v>중형</v>
      </c>
      <c r="E56" s="109" t="str">
        <f t="shared" si="60"/>
        <v>F</v>
      </c>
      <c r="F56" s="159">
        <f t="shared" si="61"/>
        <v>0.77310344827586208</v>
      </c>
      <c r="G56" s="160">
        <f t="shared" si="62"/>
        <v>2.242</v>
      </c>
      <c r="H56" s="161">
        <f t="shared" si="63"/>
        <v>2.9</v>
      </c>
      <c r="I56" s="162">
        <f t="shared" si="64"/>
        <v>5979.7709999999997</v>
      </c>
      <c r="J56" s="163">
        <f t="shared" si="65"/>
        <v>1.4517175959548214E-2</v>
      </c>
      <c r="K56" s="163">
        <f t="shared" si="66"/>
        <v>0.3849519987787588</v>
      </c>
      <c r="L56" s="163">
        <f t="shared" si="67"/>
        <v>0.21104487111630196</v>
      </c>
      <c r="M56" s="164">
        <f t="shared" si="68"/>
        <v>13.124000000000001</v>
      </c>
      <c r="N56" s="165">
        <f t="shared" si="69"/>
        <v>3.3000000000000002E-2</v>
      </c>
      <c r="O56" s="165">
        <f t="shared" si="70"/>
        <v>46.524000000000001</v>
      </c>
      <c r="P56" s="166">
        <f t="shared" si="71"/>
        <v>0</v>
      </c>
      <c r="Q56" s="167">
        <f t="shared" si="72"/>
        <v>76</v>
      </c>
      <c r="R56" s="168">
        <f t="shared" si="73"/>
        <v>25.929412173021763</v>
      </c>
      <c r="S56" s="140">
        <f t="shared" si="74"/>
        <v>2</v>
      </c>
      <c r="T56" s="140">
        <f t="shared" si="75"/>
        <v>2782</v>
      </c>
      <c r="U56" t="s">
        <v>117</v>
      </c>
      <c r="V56" t="s">
        <v>121</v>
      </c>
      <c r="W56" t="s">
        <v>117</v>
      </c>
      <c r="X56" s="4" t="s">
        <v>121</v>
      </c>
      <c r="Y56" s="4" t="s">
        <v>247</v>
      </c>
      <c r="Z56" s="4" t="s">
        <v>173</v>
      </c>
      <c r="AA56" s="4" t="s">
        <v>48</v>
      </c>
      <c r="AB56" s="4">
        <v>514</v>
      </c>
      <c r="AC56" s="4">
        <v>5979.7709999999997</v>
      </c>
      <c r="AD56" s="4">
        <v>2667.2339999999999</v>
      </c>
      <c r="AE56" s="4">
        <v>2.242</v>
      </c>
      <c r="AF56" s="4">
        <v>2.9</v>
      </c>
      <c r="AG56" s="4">
        <v>13.124000000000001</v>
      </c>
      <c r="AH56" s="4">
        <v>384.02241700000002</v>
      </c>
      <c r="AI56" s="4">
        <v>5.5749209999999998</v>
      </c>
      <c r="AJ56" s="4">
        <v>147.830197</v>
      </c>
      <c r="AK56" s="4">
        <v>1262</v>
      </c>
      <c r="AL56" s="4">
        <v>2</v>
      </c>
      <c r="AM56" s="4">
        <v>2782</v>
      </c>
      <c r="AN56" s="4">
        <v>76</v>
      </c>
      <c r="AO56" s="4">
        <v>15.571410999999999</v>
      </c>
      <c r="AP56" s="4">
        <v>7991.6</v>
      </c>
      <c r="AQ56" s="4">
        <v>0</v>
      </c>
      <c r="AR56" s="4">
        <v>12</v>
      </c>
      <c r="AS56" s="4">
        <v>3639</v>
      </c>
      <c r="AT56" s="4">
        <v>3.3000000000000002E-2</v>
      </c>
      <c r="AU56" s="4">
        <v>46.524000000000001</v>
      </c>
      <c r="AV56" s="4">
        <v>52850</v>
      </c>
      <c r="AW56" s="4">
        <v>0</v>
      </c>
      <c r="AX56" s="4">
        <v>0.57999999999999996</v>
      </c>
      <c r="AY56">
        <v>0.77310344827586208</v>
      </c>
      <c r="AZ56" t="s">
        <v>69</v>
      </c>
      <c r="BA56" t="s">
        <v>244</v>
      </c>
      <c r="BB56">
        <v>2</v>
      </c>
      <c r="BC56" t="s">
        <v>257</v>
      </c>
      <c r="BD56">
        <v>9</v>
      </c>
      <c r="BE56">
        <v>62092.767</v>
      </c>
      <c r="BF56">
        <v>9.6303825532529419E-2</v>
      </c>
      <c r="BG56">
        <v>7.445281960135551E-2</v>
      </c>
      <c r="BH56">
        <v>514099.55899999983</v>
      </c>
      <c r="BI56">
        <v>1.1631542753375522E-2</v>
      </c>
      <c r="BJ56">
        <v>8.9923858114027318E-3</v>
      </c>
      <c r="BK56">
        <v>2</v>
      </c>
      <c r="BL56" t="s">
        <v>69</v>
      </c>
      <c r="BM56">
        <v>0</v>
      </c>
      <c r="BN56" t="s">
        <v>514</v>
      </c>
    </row>
    <row r="57" spans="1:66">
      <c r="A57" s="141" t="str">
        <f t="shared" si="56"/>
        <v>삼환교통</v>
      </c>
      <c r="B57" s="141" t="str">
        <f t="shared" si="57"/>
        <v>58</v>
      </c>
      <c r="C57" s="142" t="str">
        <f t="shared" si="58"/>
        <v>72아1197</v>
      </c>
      <c r="D57" s="130" t="str">
        <f t="shared" si="59"/>
        <v>중형</v>
      </c>
      <c r="E57" s="126" t="str">
        <f t="shared" si="60"/>
        <v>C</v>
      </c>
      <c r="F57" s="149">
        <f t="shared" si="61"/>
        <v>0.88620689655172413</v>
      </c>
      <c r="G57" s="150">
        <f t="shared" si="62"/>
        <v>2.57</v>
      </c>
      <c r="H57" s="151">
        <f t="shared" si="63"/>
        <v>2.9</v>
      </c>
      <c r="I57" s="152">
        <f t="shared" si="64"/>
        <v>5150.2619999999997</v>
      </c>
      <c r="J57" s="153">
        <f t="shared" si="65"/>
        <v>1.5580824485455315E-2</v>
      </c>
      <c r="K57" s="153">
        <f t="shared" si="66"/>
        <v>0.38568318283067465</v>
      </c>
      <c r="L57" s="153">
        <f t="shared" si="67"/>
        <v>0.30561552014247045</v>
      </c>
      <c r="M57" s="154">
        <f t="shared" si="68"/>
        <v>10.131</v>
      </c>
      <c r="N57" s="155">
        <f t="shared" si="69"/>
        <v>7.8E-2</v>
      </c>
      <c r="O57" s="155">
        <f t="shared" si="70"/>
        <v>14.815</v>
      </c>
      <c r="P57" s="156">
        <f t="shared" si="71"/>
        <v>0</v>
      </c>
      <c r="Q57" s="157">
        <f t="shared" si="72"/>
        <v>74</v>
      </c>
      <c r="R57" s="158">
        <f t="shared" si="73"/>
        <v>25.745435921340189</v>
      </c>
      <c r="S57" s="143">
        <f t="shared" si="74"/>
        <v>4</v>
      </c>
      <c r="T57" s="143">
        <f t="shared" si="75"/>
        <v>763</v>
      </c>
      <c r="U57" t="s">
        <v>117</v>
      </c>
      <c r="V57" t="s">
        <v>121</v>
      </c>
      <c r="W57" t="s">
        <v>117</v>
      </c>
      <c r="X57" s="4" t="s">
        <v>121</v>
      </c>
      <c r="Y57" s="4" t="s">
        <v>248</v>
      </c>
      <c r="Z57" s="4" t="s">
        <v>173</v>
      </c>
      <c r="AA57" s="4" t="s">
        <v>48</v>
      </c>
      <c r="AB57" s="4">
        <v>514</v>
      </c>
      <c r="AC57" s="4">
        <v>5150.2619999999997</v>
      </c>
      <c r="AD57" s="4">
        <v>2004.107</v>
      </c>
      <c r="AE57" s="4">
        <v>2.57</v>
      </c>
      <c r="AF57" s="4">
        <v>2.9</v>
      </c>
      <c r="AG57" s="4">
        <v>10.131</v>
      </c>
      <c r="AH57" s="4">
        <v>334.11325599999998</v>
      </c>
      <c r="AI57" s="4">
        <v>5.2057599999999997</v>
      </c>
      <c r="AJ57" s="4">
        <v>128.861864</v>
      </c>
      <c r="AK57" s="4">
        <v>1574</v>
      </c>
      <c r="AL57" s="4">
        <v>4</v>
      </c>
      <c r="AM57" s="4">
        <v>763</v>
      </c>
      <c r="AN57" s="4">
        <v>74</v>
      </c>
      <c r="AO57" s="4">
        <v>15.414719</v>
      </c>
      <c r="AP57" s="4">
        <v>3334.3</v>
      </c>
      <c r="AQ57" s="4">
        <v>0</v>
      </c>
      <c r="AR57" s="4">
        <v>13</v>
      </c>
      <c r="AS57" s="4">
        <v>4856</v>
      </c>
      <c r="AT57" s="4">
        <v>7.8E-2</v>
      </c>
      <c r="AU57" s="4">
        <v>14.815</v>
      </c>
      <c r="AV57" s="4">
        <v>45982</v>
      </c>
      <c r="AW57" s="4">
        <v>0</v>
      </c>
      <c r="AX57" s="4">
        <v>0.56999999999999995</v>
      </c>
      <c r="AY57">
        <v>0.88620689655172413</v>
      </c>
      <c r="AZ57" t="s">
        <v>68</v>
      </c>
      <c r="BA57" t="s">
        <v>244</v>
      </c>
      <c r="BB57">
        <v>2</v>
      </c>
      <c r="BC57" t="s">
        <v>616</v>
      </c>
      <c r="BD57">
        <v>10</v>
      </c>
      <c r="BE57">
        <v>62092.767</v>
      </c>
      <c r="BF57">
        <v>8.2944636691742207E-2</v>
      </c>
      <c r="BG57">
        <v>7.3506109068199127E-2</v>
      </c>
      <c r="BH57">
        <v>514099.55899999983</v>
      </c>
      <c r="BI57">
        <v>1.0018024543763519E-2</v>
      </c>
      <c r="BJ57">
        <v>8.8780424405076695E-3</v>
      </c>
      <c r="BK57">
        <v>1</v>
      </c>
      <c r="BL57" t="s">
        <v>68</v>
      </c>
      <c r="BM57">
        <v>0</v>
      </c>
      <c r="BN57" t="s">
        <v>514</v>
      </c>
    </row>
    <row r="58" spans="1:66">
      <c r="A58" s="138" t="str">
        <f t="shared" si="56"/>
        <v>삼환교통</v>
      </c>
      <c r="B58" s="138" t="str">
        <f t="shared" si="57"/>
        <v>58</v>
      </c>
      <c r="C58" s="139" t="str">
        <f t="shared" si="58"/>
        <v>72아1198</v>
      </c>
      <c r="D58" s="113" t="str">
        <f t="shared" si="59"/>
        <v>중형</v>
      </c>
      <c r="E58" s="109" t="str">
        <f t="shared" si="60"/>
        <v>F</v>
      </c>
      <c r="F58" s="159">
        <f t="shared" si="61"/>
        <v>0.77310344827586208</v>
      </c>
      <c r="G58" s="160">
        <f t="shared" si="62"/>
        <v>2.242</v>
      </c>
      <c r="H58" s="161">
        <f t="shared" si="63"/>
        <v>2.9</v>
      </c>
      <c r="I58" s="162">
        <f t="shared" si="64"/>
        <v>5496.2430000000004</v>
      </c>
      <c r="J58" s="163">
        <f t="shared" si="65"/>
        <v>1.9446337002933762E-2</v>
      </c>
      <c r="K58" s="163">
        <f t="shared" si="66"/>
        <v>0.37199839934978268</v>
      </c>
      <c r="L58" s="163">
        <f t="shared" si="67"/>
        <v>0.22979333337336066</v>
      </c>
      <c r="M58" s="164">
        <f t="shared" si="68"/>
        <v>11.689</v>
      </c>
      <c r="N58" s="165">
        <f t="shared" si="69"/>
        <v>3.5999999999999997E-2</v>
      </c>
      <c r="O58" s="165">
        <f t="shared" si="70"/>
        <v>5.44</v>
      </c>
      <c r="P58" s="166">
        <f t="shared" si="71"/>
        <v>0</v>
      </c>
      <c r="Q58" s="167">
        <f t="shared" si="72"/>
        <v>72</v>
      </c>
      <c r="R58" s="168">
        <f t="shared" si="73"/>
        <v>24.501333317784415</v>
      </c>
      <c r="S58" s="140">
        <f t="shared" si="74"/>
        <v>2</v>
      </c>
      <c r="T58" s="140">
        <f t="shared" si="75"/>
        <v>299</v>
      </c>
      <c r="U58" t="s">
        <v>117</v>
      </c>
      <c r="V58" t="s">
        <v>121</v>
      </c>
      <c r="W58" t="s">
        <v>117</v>
      </c>
      <c r="X58" s="4" t="s">
        <v>121</v>
      </c>
      <c r="Y58" s="4" t="s">
        <v>249</v>
      </c>
      <c r="Z58" s="4" t="s">
        <v>173</v>
      </c>
      <c r="AA58" s="4" t="s">
        <v>48</v>
      </c>
      <c r="AB58" s="4">
        <v>514</v>
      </c>
      <c r="AC58" s="4">
        <v>5496.2430000000004</v>
      </c>
      <c r="AD58" s="4">
        <v>2451.5650000000001</v>
      </c>
      <c r="AE58" s="4">
        <v>2.242</v>
      </c>
      <c r="AF58" s="4">
        <v>2.9</v>
      </c>
      <c r="AG58" s="4">
        <v>11.689</v>
      </c>
      <c r="AH58" s="4">
        <v>368.61769900000002</v>
      </c>
      <c r="AI58" s="4">
        <v>7.1682639999999997</v>
      </c>
      <c r="AJ58" s="4">
        <v>137.12519399999999</v>
      </c>
      <c r="AK58" s="4">
        <v>1263</v>
      </c>
      <c r="AL58" s="4">
        <v>2</v>
      </c>
      <c r="AM58" s="4">
        <v>299</v>
      </c>
      <c r="AN58" s="4">
        <v>72</v>
      </c>
      <c r="AO58" s="4">
        <v>14.910415</v>
      </c>
      <c r="AP58" s="4">
        <v>3519.3</v>
      </c>
      <c r="AQ58" s="4">
        <v>0</v>
      </c>
      <c r="AR58" s="4">
        <v>6</v>
      </c>
      <c r="AS58" s="4">
        <v>1558</v>
      </c>
      <c r="AT58" s="4">
        <v>3.5999999999999997E-2</v>
      </c>
      <c r="AU58" s="4">
        <v>5.44</v>
      </c>
      <c r="AV58" s="4">
        <v>42388</v>
      </c>
      <c r="AW58" s="4">
        <v>0</v>
      </c>
      <c r="AX58" s="4">
        <v>0.56999999999999995</v>
      </c>
      <c r="AY58">
        <v>0.77310344827586208</v>
      </c>
      <c r="AZ58" t="s">
        <v>69</v>
      </c>
      <c r="BA58" t="s">
        <v>244</v>
      </c>
      <c r="BB58">
        <v>2</v>
      </c>
      <c r="BC58" t="s">
        <v>257</v>
      </c>
      <c r="BD58">
        <v>13</v>
      </c>
      <c r="BE58">
        <v>62092.767</v>
      </c>
      <c r="BF58">
        <v>8.8516638338890591E-2</v>
      </c>
      <c r="BG58">
        <v>6.8432518329583691E-2</v>
      </c>
      <c r="BH58">
        <v>514099.55899999983</v>
      </c>
      <c r="BI58">
        <v>1.0691008976337213E-2</v>
      </c>
      <c r="BJ58">
        <v>8.2652559051544939E-3</v>
      </c>
      <c r="BK58">
        <v>2</v>
      </c>
      <c r="BL58" t="s">
        <v>69</v>
      </c>
      <c r="BM58">
        <v>0</v>
      </c>
      <c r="BN58" t="s">
        <v>514</v>
      </c>
    </row>
    <row r="59" spans="1:66">
      <c r="A59" s="141" t="str">
        <f t="shared" si="56"/>
        <v>삼환교통</v>
      </c>
      <c r="B59" s="141" t="str">
        <f t="shared" si="57"/>
        <v>58</v>
      </c>
      <c r="C59" s="142" t="str">
        <f t="shared" si="58"/>
        <v>72아1199</v>
      </c>
      <c r="D59" s="130" t="str">
        <f t="shared" si="59"/>
        <v>중형</v>
      </c>
      <c r="E59" s="126" t="str">
        <f t="shared" si="60"/>
        <v>D</v>
      </c>
      <c r="F59" s="149">
        <f t="shared" si="61"/>
        <v>0.84206896551724142</v>
      </c>
      <c r="G59" s="150">
        <f t="shared" si="62"/>
        <v>2.4420000000000002</v>
      </c>
      <c r="H59" s="151">
        <f t="shared" si="63"/>
        <v>2.9</v>
      </c>
      <c r="I59" s="152">
        <f t="shared" si="64"/>
        <v>3220.8139999999999</v>
      </c>
      <c r="J59" s="153">
        <f t="shared" si="65"/>
        <v>3.1279853837659764E-2</v>
      </c>
      <c r="K59" s="153">
        <f t="shared" si="66"/>
        <v>0.36776787214611556</v>
      </c>
      <c r="L59" s="153">
        <f t="shared" si="67"/>
        <v>0.25179970032420379</v>
      </c>
      <c r="M59" s="154">
        <f t="shared" si="68"/>
        <v>11.352</v>
      </c>
      <c r="N59" s="155">
        <f t="shared" si="69"/>
        <v>6.2E-2</v>
      </c>
      <c r="O59" s="155">
        <f t="shared" si="70"/>
        <v>20.925999999999998</v>
      </c>
      <c r="P59" s="156">
        <f t="shared" si="71"/>
        <v>0</v>
      </c>
      <c r="Q59" s="157">
        <f t="shared" si="72"/>
        <v>76</v>
      </c>
      <c r="R59" s="158">
        <f t="shared" si="73"/>
        <v>24.901000052070138</v>
      </c>
      <c r="S59" s="143">
        <f t="shared" si="74"/>
        <v>2</v>
      </c>
      <c r="T59" s="143">
        <f t="shared" si="75"/>
        <v>674</v>
      </c>
      <c r="U59" t="s">
        <v>117</v>
      </c>
      <c r="V59" t="s">
        <v>121</v>
      </c>
      <c r="W59" t="s">
        <v>117</v>
      </c>
      <c r="X59" s="4" t="s">
        <v>121</v>
      </c>
      <c r="Y59" s="4" t="s">
        <v>251</v>
      </c>
      <c r="Z59" s="4" t="s">
        <v>173</v>
      </c>
      <c r="AA59" s="4" t="s">
        <v>48</v>
      </c>
      <c r="AB59" s="4">
        <v>514</v>
      </c>
      <c r="AC59" s="4">
        <v>3220.8139999999999</v>
      </c>
      <c r="AD59" s="4">
        <v>1318.7750000000001</v>
      </c>
      <c r="AE59" s="4">
        <v>2.4420000000000002</v>
      </c>
      <c r="AF59" s="4">
        <v>2.9</v>
      </c>
      <c r="AG59" s="4">
        <v>11.352</v>
      </c>
      <c r="AH59" s="4">
        <v>215.23300699999999</v>
      </c>
      <c r="AI59" s="4">
        <v>6.7324570000000001</v>
      </c>
      <c r="AJ59" s="4">
        <v>79.155784999999995</v>
      </c>
      <c r="AK59" s="4">
        <v>811</v>
      </c>
      <c r="AL59" s="4">
        <v>2</v>
      </c>
      <c r="AM59" s="4">
        <v>674</v>
      </c>
      <c r="AN59" s="4">
        <v>76</v>
      </c>
      <c r="AO59" s="4">
        <v>14.964312</v>
      </c>
      <c r="AP59" s="4">
        <v>3761.4</v>
      </c>
      <c r="AQ59" s="4">
        <v>0</v>
      </c>
      <c r="AR59" s="4">
        <v>10</v>
      </c>
      <c r="AS59" s="4">
        <v>1938</v>
      </c>
      <c r="AT59" s="4">
        <v>6.2E-2</v>
      </c>
      <c r="AU59" s="4">
        <v>20.925999999999998</v>
      </c>
      <c r="AV59" s="4">
        <v>26738</v>
      </c>
      <c r="AW59" s="4">
        <v>0</v>
      </c>
      <c r="AX59" s="4">
        <v>0.6</v>
      </c>
      <c r="AY59">
        <v>0.84206896551724142</v>
      </c>
      <c r="AZ59" t="s">
        <v>66</v>
      </c>
      <c r="BA59" t="s">
        <v>244</v>
      </c>
      <c r="BB59">
        <v>3</v>
      </c>
      <c r="BC59" t="s">
        <v>548</v>
      </c>
      <c r="BD59">
        <v>6</v>
      </c>
      <c r="BE59">
        <v>62092.767</v>
      </c>
      <c r="BF59">
        <v>5.1871001335791651E-2</v>
      </c>
      <c r="BG59">
        <v>4.3678960435173525E-2</v>
      </c>
      <c r="BH59">
        <v>514099.55899999983</v>
      </c>
      <c r="BI59">
        <v>6.2649616083409266E-3</v>
      </c>
      <c r="BJ59">
        <v>5.275529740540877E-3</v>
      </c>
      <c r="BK59">
        <v>1</v>
      </c>
      <c r="BL59" t="s">
        <v>68</v>
      </c>
      <c r="BM59">
        <v>-1</v>
      </c>
      <c r="BN59" t="s">
        <v>513</v>
      </c>
    </row>
    <row r="60" spans="1:66">
      <c r="A60" s="138" t="str">
        <f t="shared" si="56"/>
        <v>삼환교통</v>
      </c>
      <c r="B60" s="138" t="str">
        <f t="shared" si="57"/>
        <v>58</v>
      </c>
      <c r="C60" s="139" t="str">
        <f t="shared" si="58"/>
        <v>72아1200</v>
      </c>
      <c r="D60" s="113" t="str">
        <f t="shared" si="59"/>
        <v>중형</v>
      </c>
      <c r="E60" s="109" t="str">
        <f t="shared" si="60"/>
        <v>F</v>
      </c>
      <c r="F60" s="159">
        <f t="shared" si="61"/>
        <v>0.79862068965517241</v>
      </c>
      <c r="G60" s="160">
        <f t="shared" si="62"/>
        <v>2.3159999999999998</v>
      </c>
      <c r="H60" s="161">
        <f t="shared" si="63"/>
        <v>2.9</v>
      </c>
      <c r="I60" s="162">
        <f t="shared" si="64"/>
        <v>5775.732</v>
      </c>
      <c r="J60" s="163">
        <f t="shared" si="65"/>
        <v>5.3543394947957658E-2</v>
      </c>
      <c r="K60" s="163">
        <f t="shared" si="66"/>
        <v>0.39240724792696985</v>
      </c>
      <c r="L60" s="163">
        <f t="shared" si="67"/>
        <v>0.23719937143897951</v>
      </c>
      <c r="M60" s="164">
        <f t="shared" si="68"/>
        <v>12.763999999999999</v>
      </c>
      <c r="N60" s="165">
        <f t="shared" si="69"/>
        <v>1.835</v>
      </c>
      <c r="O60" s="165">
        <f t="shared" si="70"/>
        <v>26.783999999999999</v>
      </c>
      <c r="P60" s="166">
        <f t="shared" si="71"/>
        <v>0</v>
      </c>
      <c r="Q60" s="167">
        <f t="shared" si="72"/>
        <v>75</v>
      </c>
      <c r="R60" s="168">
        <f t="shared" si="73"/>
        <v>25.428807886198477</v>
      </c>
      <c r="S60" s="140">
        <f t="shared" si="74"/>
        <v>106</v>
      </c>
      <c r="T60" s="140">
        <f t="shared" si="75"/>
        <v>1547</v>
      </c>
      <c r="U60" t="s">
        <v>117</v>
      </c>
      <c r="V60" t="s">
        <v>121</v>
      </c>
      <c r="W60" t="s">
        <v>117</v>
      </c>
      <c r="X60" s="4" t="s">
        <v>121</v>
      </c>
      <c r="Y60" s="4" t="s">
        <v>252</v>
      </c>
      <c r="Z60" s="4" t="s">
        <v>173</v>
      </c>
      <c r="AA60" s="4" t="s">
        <v>48</v>
      </c>
      <c r="AB60" s="4">
        <v>514</v>
      </c>
      <c r="AC60" s="4">
        <v>5775.732</v>
      </c>
      <c r="AD60" s="4">
        <v>2494.0039999999999</v>
      </c>
      <c r="AE60" s="4">
        <v>2.3159999999999998</v>
      </c>
      <c r="AF60" s="4">
        <v>2.9</v>
      </c>
      <c r="AG60" s="4">
        <v>12.763999999999999</v>
      </c>
      <c r="AH60" s="4">
        <v>409.95159200000001</v>
      </c>
      <c r="AI60" s="4">
        <v>21.950199999999999</v>
      </c>
      <c r="AJ60" s="4">
        <v>160.867976</v>
      </c>
      <c r="AK60" s="4">
        <v>1370</v>
      </c>
      <c r="AL60" s="4">
        <v>106</v>
      </c>
      <c r="AM60" s="4">
        <v>1547</v>
      </c>
      <c r="AN60" s="4">
        <v>75</v>
      </c>
      <c r="AO60" s="4">
        <v>14.088813999999999</v>
      </c>
      <c r="AP60" s="4">
        <v>5802.3</v>
      </c>
      <c r="AQ60" s="4">
        <v>0</v>
      </c>
      <c r="AR60" s="4">
        <v>29</v>
      </c>
      <c r="AS60" s="4">
        <v>34077</v>
      </c>
      <c r="AT60" s="4">
        <v>1.835</v>
      </c>
      <c r="AU60" s="4">
        <v>26.783999999999999</v>
      </c>
      <c r="AV60" s="4">
        <v>2181</v>
      </c>
      <c r="AW60" s="4">
        <v>0</v>
      </c>
      <c r="AX60" s="4">
        <v>0.6</v>
      </c>
      <c r="AY60">
        <v>0.79862068965517241</v>
      </c>
      <c r="AZ60" t="s">
        <v>69</v>
      </c>
      <c r="BA60" t="s">
        <v>244</v>
      </c>
      <c r="BB60">
        <v>1</v>
      </c>
      <c r="BC60" t="s">
        <v>250</v>
      </c>
      <c r="BD60">
        <v>3</v>
      </c>
      <c r="BE60">
        <v>62092.767</v>
      </c>
      <c r="BF60">
        <v>9.3017790622859503E-2</v>
      </c>
      <c r="BG60">
        <v>7.4285932097428481E-2</v>
      </c>
      <c r="BH60">
        <v>514099.55899999983</v>
      </c>
      <c r="BI60">
        <v>1.1234656593043298E-2</v>
      </c>
      <c r="BJ60">
        <v>8.9722291963752684E-3</v>
      </c>
      <c r="BK60">
        <v>1</v>
      </c>
      <c r="BL60" t="s">
        <v>69</v>
      </c>
      <c r="BM60">
        <v>0</v>
      </c>
      <c r="BN60" t="s">
        <v>514</v>
      </c>
    </row>
    <row r="61" spans="1:66">
      <c r="A61" s="141" t="str">
        <f t="shared" si="56"/>
        <v>삼환교통</v>
      </c>
      <c r="B61" s="141" t="str">
        <f t="shared" si="57"/>
        <v>58</v>
      </c>
      <c r="C61" s="142" t="str">
        <f t="shared" si="58"/>
        <v>72아1201</v>
      </c>
      <c r="D61" s="130" t="str">
        <f t="shared" si="59"/>
        <v>중형</v>
      </c>
      <c r="E61" s="126" t="str">
        <f t="shared" si="60"/>
        <v>C</v>
      </c>
      <c r="F61" s="149">
        <f t="shared" si="61"/>
        <v>0.87896551724137928</v>
      </c>
      <c r="G61" s="150">
        <f t="shared" si="62"/>
        <v>2.5489999999999999</v>
      </c>
      <c r="H61" s="151">
        <f t="shared" si="63"/>
        <v>2.9</v>
      </c>
      <c r="I61" s="152">
        <f t="shared" si="64"/>
        <v>4952.6310000000003</v>
      </c>
      <c r="J61" s="153">
        <f t="shared" si="65"/>
        <v>3.1350801094286916E-2</v>
      </c>
      <c r="K61" s="153">
        <f t="shared" si="66"/>
        <v>0.39513207481285184</v>
      </c>
      <c r="L61" s="153">
        <f t="shared" si="67"/>
        <v>0.26935178494016615</v>
      </c>
      <c r="M61" s="154">
        <f t="shared" si="68"/>
        <v>11.561999999999999</v>
      </c>
      <c r="N61" s="155">
        <f t="shared" si="69"/>
        <v>8.1000000000000003E-2</v>
      </c>
      <c r="O61" s="155">
        <f t="shared" si="70"/>
        <v>19.989000000000001</v>
      </c>
      <c r="P61" s="156">
        <f t="shared" si="71"/>
        <v>0</v>
      </c>
      <c r="Q61" s="157">
        <f t="shared" si="72"/>
        <v>72</v>
      </c>
      <c r="R61" s="158">
        <f t="shared" si="73"/>
        <v>25.852469753567046</v>
      </c>
      <c r="S61" s="143">
        <f t="shared" si="74"/>
        <v>4</v>
      </c>
      <c r="T61" s="143">
        <f t="shared" si="75"/>
        <v>990</v>
      </c>
      <c r="U61" t="s">
        <v>117</v>
      </c>
      <c r="V61" t="s">
        <v>121</v>
      </c>
      <c r="W61" t="s">
        <v>117</v>
      </c>
      <c r="X61" s="4" t="s">
        <v>121</v>
      </c>
      <c r="Y61" s="4" t="s">
        <v>253</v>
      </c>
      <c r="Z61" s="4" t="s">
        <v>173</v>
      </c>
      <c r="AA61" s="4" t="s">
        <v>48</v>
      </c>
      <c r="AB61" s="4">
        <v>514</v>
      </c>
      <c r="AC61" s="4">
        <v>4952.6310000000003</v>
      </c>
      <c r="AD61" s="4">
        <v>1943.162</v>
      </c>
      <c r="AE61" s="4">
        <v>2.5489999999999999</v>
      </c>
      <c r="AF61" s="4">
        <v>2.9</v>
      </c>
      <c r="AG61" s="4">
        <v>11.561999999999999</v>
      </c>
      <c r="AH61" s="4">
        <v>334.03159199999999</v>
      </c>
      <c r="AI61" s="4">
        <v>10.472158</v>
      </c>
      <c r="AJ61" s="4">
        <v>131.98659599999999</v>
      </c>
      <c r="AK61" s="4">
        <v>1334</v>
      </c>
      <c r="AL61" s="4">
        <v>4</v>
      </c>
      <c r="AM61" s="4">
        <v>990</v>
      </c>
      <c r="AN61" s="4">
        <v>72</v>
      </c>
      <c r="AO61" s="4">
        <v>14.826834</v>
      </c>
      <c r="AP61" s="4">
        <v>8287.7000000000007</v>
      </c>
      <c r="AQ61" s="4">
        <v>0</v>
      </c>
      <c r="AR61" s="4">
        <v>25</v>
      </c>
      <c r="AS61" s="4">
        <v>14641</v>
      </c>
      <c r="AT61" s="4">
        <v>8.1000000000000003E-2</v>
      </c>
      <c r="AU61" s="4">
        <v>19.989000000000001</v>
      </c>
      <c r="AV61" s="4">
        <v>36106</v>
      </c>
      <c r="AW61" s="4">
        <v>0</v>
      </c>
      <c r="AX61" s="4">
        <v>0.61</v>
      </c>
      <c r="AY61">
        <v>0.87896551724137928</v>
      </c>
      <c r="AZ61" t="s">
        <v>68</v>
      </c>
      <c r="BA61" t="s">
        <v>244</v>
      </c>
      <c r="BB61">
        <v>3</v>
      </c>
      <c r="BC61" t="s">
        <v>615</v>
      </c>
      <c r="BD61">
        <v>13</v>
      </c>
      <c r="BE61">
        <v>62092.767</v>
      </c>
      <c r="BF61">
        <v>7.9761802207976989E-2</v>
      </c>
      <c r="BG61">
        <v>7.0107873733839088E-2</v>
      </c>
      <c r="BH61">
        <v>514099.55899999983</v>
      </c>
      <c r="BI61">
        <v>9.6336028951933064E-3</v>
      </c>
      <c r="BJ61">
        <v>8.467604751671633E-3</v>
      </c>
      <c r="BK61">
        <v>1</v>
      </c>
      <c r="BL61" t="s">
        <v>67</v>
      </c>
      <c r="BM61">
        <v>-1</v>
      </c>
      <c r="BN61" t="s">
        <v>513</v>
      </c>
    </row>
    <row r="62" spans="1:66">
      <c r="A62" s="138" t="str">
        <f t="shared" si="56"/>
        <v>삼환교통</v>
      </c>
      <c r="B62" s="138" t="str">
        <f t="shared" si="57"/>
        <v>58</v>
      </c>
      <c r="C62" s="139" t="str">
        <f t="shared" si="58"/>
        <v>72아1202</v>
      </c>
      <c r="D62" s="113" t="str">
        <f t="shared" si="59"/>
        <v>중형</v>
      </c>
      <c r="E62" s="109" t="str">
        <f t="shared" si="60"/>
        <v>B</v>
      </c>
      <c r="F62" s="159">
        <f t="shared" si="61"/>
        <v>0.92379310344827581</v>
      </c>
      <c r="G62" s="160">
        <f t="shared" si="62"/>
        <v>2.6789999999999998</v>
      </c>
      <c r="H62" s="161">
        <f t="shared" si="63"/>
        <v>2.9</v>
      </c>
      <c r="I62" s="162">
        <f t="shared" si="64"/>
        <v>5732.9459999999999</v>
      </c>
      <c r="J62" s="163">
        <f t="shared" si="65"/>
        <v>1.18522041759824E-2</v>
      </c>
      <c r="K62" s="163">
        <f t="shared" si="66"/>
        <v>0.38368733254742532</v>
      </c>
      <c r="L62" s="163">
        <f t="shared" si="67"/>
        <v>0.27019267231890898</v>
      </c>
      <c r="M62" s="164">
        <f t="shared" si="68"/>
        <v>9.0990000000000002</v>
      </c>
      <c r="N62" s="165">
        <f t="shared" si="69"/>
        <v>5.1999999999999998E-2</v>
      </c>
      <c r="O62" s="165">
        <f t="shared" si="70"/>
        <v>9.1050000000000004</v>
      </c>
      <c r="P62" s="166">
        <f t="shared" si="71"/>
        <v>0</v>
      </c>
      <c r="Q62" s="167">
        <f t="shared" si="72"/>
        <v>79</v>
      </c>
      <c r="R62" s="168">
        <f t="shared" si="73"/>
        <v>24.787834267126026</v>
      </c>
      <c r="S62" s="140">
        <f t="shared" si="74"/>
        <v>3</v>
      </c>
      <c r="T62" s="140">
        <f t="shared" si="75"/>
        <v>522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254</v>
      </c>
      <c r="Z62" s="4" t="s">
        <v>173</v>
      </c>
      <c r="AA62" s="4" t="s">
        <v>48</v>
      </c>
      <c r="AB62" s="4">
        <v>514</v>
      </c>
      <c r="AC62" s="4">
        <v>5732.9459999999999</v>
      </c>
      <c r="AD62" s="4">
        <v>2139.8310000000001</v>
      </c>
      <c r="AE62" s="4">
        <v>2.6789999999999998</v>
      </c>
      <c r="AF62" s="4">
        <v>2.9</v>
      </c>
      <c r="AG62" s="4">
        <v>9.0990000000000002</v>
      </c>
      <c r="AH62" s="4">
        <v>382.62326000000002</v>
      </c>
      <c r="AI62" s="4">
        <v>4.534929</v>
      </c>
      <c r="AJ62" s="4">
        <v>146.80769799999999</v>
      </c>
      <c r="AK62" s="4">
        <v>1549</v>
      </c>
      <c r="AL62" s="4">
        <v>3</v>
      </c>
      <c r="AM62" s="4">
        <v>522</v>
      </c>
      <c r="AN62" s="4">
        <v>79</v>
      </c>
      <c r="AO62" s="4">
        <v>14.983264999999999</v>
      </c>
      <c r="AP62" s="4">
        <v>4233.1000000000004</v>
      </c>
      <c r="AQ62" s="4">
        <v>0</v>
      </c>
      <c r="AR62" s="4">
        <v>28</v>
      </c>
      <c r="AS62" s="4">
        <v>11782</v>
      </c>
      <c r="AT62" s="4">
        <v>5.1999999999999998E-2</v>
      </c>
      <c r="AU62" s="4">
        <v>9.1050000000000004</v>
      </c>
      <c r="AV62" s="4">
        <v>50747</v>
      </c>
      <c r="AW62" s="4">
        <v>0</v>
      </c>
      <c r="AX62" s="4">
        <v>0.57999999999999996</v>
      </c>
      <c r="AY62">
        <v>0.92379310344827581</v>
      </c>
      <c r="AZ62" t="s">
        <v>67</v>
      </c>
      <c r="BA62" t="s">
        <v>244</v>
      </c>
      <c r="BB62">
        <v>1</v>
      </c>
      <c r="BC62" t="s">
        <v>617</v>
      </c>
      <c r="BD62">
        <v>11</v>
      </c>
      <c r="BE62">
        <v>62092.767</v>
      </c>
      <c r="BF62">
        <v>9.2328724857760003E-2</v>
      </c>
      <c r="BG62">
        <v>8.5292639273772078E-2</v>
      </c>
      <c r="BH62">
        <v>514099.55899999983</v>
      </c>
      <c r="BI62">
        <v>1.1151431468160434E-2</v>
      </c>
      <c r="BJ62">
        <v>1.030161548386269E-2</v>
      </c>
      <c r="BK62">
        <v>1</v>
      </c>
      <c r="BL62" t="s">
        <v>68</v>
      </c>
      <c r="BM62">
        <v>1</v>
      </c>
      <c r="BN62" t="s">
        <v>512</v>
      </c>
    </row>
    <row r="63" spans="1:66">
      <c r="A63" s="141" t="str">
        <f t="shared" si="56"/>
        <v>삼환교통</v>
      </c>
      <c r="B63" s="141" t="str">
        <f t="shared" si="57"/>
        <v>58</v>
      </c>
      <c r="C63" s="142" t="str">
        <f t="shared" si="58"/>
        <v>72아1203</v>
      </c>
      <c r="D63" s="130" t="str">
        <f t="shared" si="59"/>
        <v>중형</v>
      </c>
      <c r="E63" s="126" t="str">
        <f t="shared" si="60"/>
        <v>C</v>
      </c>
      <c r="F63" s="149">
        <f t="shared" si="61"/>
        <v>0.89034482758620692</v>
      </c>
      <c r="G63" s="150">
        <f t="shared" si="62"/>
        <v>2.5819999999999999</v>
      </c>
      <c r="H63" s="151">
        <f t="shared" si="63"/>
        <v>2.9</v>
      </c>
      <c r="I63" s="152">
        <f t="shared" si="64"/>
        <v>5404.4750000000004</v>
      </c>
      <c r="J63" s="153">
        <f t="shared" si="65"/>
        <v>1.8959910612044249E-2</v>
      </c>
      <c r="K63" s="153">
        <f t="shared" si="66"/>
        <v>0.38518322239978653</v>
      </c>
      <c r="L63" s="153">
        <f t="shared" si="67"/>
        <v>0.31751465220951153</v>
      </c>
      <c r="M63" s="154">
        <f t="shared" si="68"/>
        <v>10.355</v>
      </c>
      <c r="N63" s="155">
        <f t="shared" si="69"/>
        <v>3.6999999999999998E-2</v>
      </c>
      <c r="O63" s="155">
        <f t="shared" si="70"/>
        <v>9.0299999999999994</v>
      </c>
      <c r="P63" s="156">
        <f t="shared" si="71"/>
        <v>0</v>
      </c>
      <c r="Q63" s="157">
        <f t="shared" si="72"/>
        <v>75</v>
      </c>
      <c r="R63" s="158">
        <f t="shared" si="73"/>
        <v>24.900085439778042</v>
      </c>
      <c r="S63" s="143">
        <f t="shared" si="74"/>
        <v>2</v>
      </c>
      <c r="T63" s="143">
        <f t="shared" si="75"/>
        <v>488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255</v>
      </c>
      <c r="Z63" s="4" t="s">
        <v>173</v>
      </c>
      <c r="AA63" s="4" t="s">
        <v>48</v>
      </c>
      <c r="AB63" s="4">
        <v>514</v>
      </c>
      <c r="AC63" s="4">
        <v>5404.4750000000004</v>
      </c>
      <c r="AD63" s="4">
        <v>2092.8330000000001</v>
      </c>
      <c r="AE63" s="4">
        <v>2.5819999999999999</v>
      </c>
      <c r="AF63" s="4">
        <v>2.9</v>
      </c>
      <c r="AG63" s="4">
        <v>10.355</v>
      </c>
      <c r="AH63" s="4">
        <v>364.259365</v>
      </c>
      <c r="AI63" s="4">
        <v>6.9063249999999998</v>
      </c>
      <c r="AJ63" s="4">
        <v>140.30659600000001</v>
      </c>
      <c r="AK63" s="4">
        <v>1716</v>
      </c>
      <c r="AL63" s="4">
        <v>2</v>
      </c>
      <c r="AM63" s="4">
        <v>488</v>
      </c>
      <c r="AN63" s="4">
        <v>75</v>
      </c>
      <c r="AO63" s="4">
        <v>14.836886</v>
      </c>
      <c r="AP63" s="4">
        <v>5182.5</v>
      </c>
      <c r="AQ63" s="4">
        <v>0</v>
      </c>
      <c r="AR63" s="4">
        <v>20</v>
      </c>
      <c r="AS63" s="4">
        <v>11117</v>
      </c>
      <c r="AT63" s="4">
        <v>3.6999999999999998E-2</v>
      </c>
      <c r="AU63" s="4">
        <v>9.0299999999999994</v>
      </c>
      <c r="AV63" s="4">
        <v>44269</v>
      </c>
      <c r="AW63" s="4">
        <v>0</v>
      </c>
      <c r="AX63" s="4">
        <v>0.6</v>
      </c>
      <c r="AY63">
        <v>0.89034482758620692</v>
      </c>
      <c r="AZ63" t="s">
        <v>68</v>
      </c>
      <c r="BA63" t="s">
        <v>244</v>
      </c>
      <c r="BB63">
        <v>1</v>
      </c>
      <c r="BC63" t="s">
        <v>517</v>
      </c>
      <c r="BD63">
        <v>14</v>
      </c>
      <c r="BE63">
        <v>62092.767</v>
      </c>
      <c r="BF63">
        <v>8.703872062908713E-2</v>
      </c>
      <c r="BG63">
        <v>7.7494474711828618E-2</v>
      </c>
      <c r="BH63">
        <v>514099.55899999983</v>
      </c>
      <c r="BI63">
        <v>1.0512506586297231E-2</v>
      </c>
      <c r="BJ63">
        <v>9.359755864075673E-3</v>
      </c>
      <c r="BK63">
        <v>1</v>
      </c>
      <c r="BL63" t="s">
        <v>68</v>
      </c>
      <c r="BM63">
        <v>0</v>
      </c>
      <c r="BN63" t="s">
        <v>514</v>
      </c>
    </row>
    <row r="64" spans="1:66">
      <c r="A64" s="138" t="str">
        <f t="shared" si="56"/>
        <v>삼환교통</v>
      </c>
      <c r="B64" s="138" t="str">
        <f t="shared" si="57"/>
        <v>58</v>
      </c>
      <c r="C64" s="139" t="str">
        <f t="shared" si="58"/>
        <v>72아1214</v>
      </c>
      <c r="D64" s="113" t="str">
        <f t="shared" si="59"/>
        <v>중형</v>
      </c>
      <c r="E64" s="109" t="str">
        <f t="shared" si="60"/>
        <v>D</v>
      </c>
      <c r="F64" s="159">
        <f t="shared" si="61"/>
        <v>0.8455555555555555</v>
      </c>
      <c r="G64" s="160">
        <f t="shared" si="62"/>
        <v>2.2829999999999999</v>
      </c>
      <c r="H64" s="161">
        <f t="shared" si="63"/>
        <v>2.7</v>
      </c>
      <c r="I64" s="162">
        <f t="shared" si="64"/>
        <v>5226.2160000000003</v>
      </c>
      <c r="J64" s="163">
        <f t="shared" si="65"/>
        <v>1.7674948024901375E-2</v>
      </c>
      <c r="K64" s="163">
        <f t="shared" si="66"/>
        <v>0.38944021681877872</v>
      </c>
      <c r="L64" s="163">
        <f t="shared" si="67"/>
        <v>0.1986140641718597</v>
      </c>
      <c r="M64" s="164">
        <f t="shared" si="68"/>
        <v>10.217000000000001</v>
      </c>
      <c r="N64" s="165">
        <f t="shared" si="69"/>
        <v>7.6999999999999999E-2</v>
      </c>
      <c r="O64" s="165">
        <f t="shared" si="70"/>
        <v>18.004999999999999</v>
      </c>
      <c r="P64" s="166">
        <f t="shared" si="71"/>
        <v>0</v>
      </c>
      <c r="Q64" s="167">
        <f t="shared" si="72"/>
        <v>74</v>
      </c>
      <c r="R64" s="168">
        <f t="shared" si="73"/>
        <v>25.197470625645085</v>
      </c>
      <c r="S64" s="140">
        <f t="shared" si="74"/>
        <v>4</v>
      </c>
      <c r="T64" s="140">
        <f t="shared" si="75"/>
        <v>941</v>
      </c>
      <c r="U64" t="s">
        <v>117</v>
      </c>
      <c r="V64" t="s">
        <v>121</v>
      </c>
      <c r="W64" t="s">
        <v>117</v>
      </c>
      <c r="X64" s="4" t="s">
        <v>121</v>
      </c>
      <c r="Y64" s="4" t="s">
        <v>256</v>
      </c>
      <c r="Z64" s="4" t="s">
        <v>173</v>
      </c>
      <c r="AA64" s="4" t="s">
        <v>48</v>
      </c>
      <c r="AB64" s="4">
        <v>514</v>
      </c>
      <c r="AC64" s="4">
        <v>5226.2160000000003</v>
      </c>
      <c r="AD64" s="4">
        <v>2288.9650000000001</v>
      </c>
      <c r="AE64" s="4">
        <v>2.2829999999999999</v>
      </c>
      <c r="AF64" s="4">
        <v>2.7</v>
      </c>
      <c r="AG64" s="4">
        <v>10.217000000000001</v>
      </c>
      <c r="AH64" s="4">
        <v>349.83242899999999</v>
      </c>
      <c r="AI64" s="4">
        <v>6.1832700000000003</v>
      </c>
      <c r="AJ64" s="4">
        <v>136.23881700000001</v>
      </c>
      <c r="AK64" s="4">
        <v>1038</v>
      </c>
      <c r="AL64" s="4">
        <v>4</v>
      </c>
      <c r="AM64" s="4">
        <v>941</v>
      </c>
      <c r="AN64" s="4">
        <v>74</v>
      </c>
      <c r="AO64" s="4">
        <v>14.939197999999999</v>
      </c>
      <c r="AP64" s="4">
        <v>3397.7</v>
      </c>
      <c r="AQ64" s="4">
        <v>0</v>
      </c>
      <c r="AR64" s="4">
        <v>20</v>
      </c>
      <c r="AS64" s="4">
        <v>8627</v>
      </c>
      <c r="AT64" s="4">
        <v>7.6999999999999999E-2</v>
      </c>
      <c r="AU64" s="4">
        <v>18.004999999999999</v>
      </c>
      <c r="AV64" s="4">
        <v>40630</v>
      </c>
      <c r="AW64" s="4">
        <v>0</v>
      </c>
      <c r="AX64" s="4">
        <v>0.52</v>
      </c>
      <c r="AY64">
        <v>0.8455555555555555</v>
      </c>
      <c r="AZ64" t="s">
        <v>66</v>
      </c>
      <c r="BA64" t="s">
        <v>244</v>
      </c>
      <c r="BB64">
        <v>1</v>
      </c>
      <c r="BC64" t="s">
        <v>550</v>
      </c>
      <c r="BD64">
        <v>9</v>
      </c>
      <c r="BE64">
        <v>62092.767</v>
      </c>
      <c r="BF64">
        <v>8.4167870953471932E-2</v>
      </c>
      <c r="BG64">
        <v>7.1168610883991262E-2</v>
      </c>
      <c r="BH64">
        <v>514099.55899999983</v>
      </c>
      <c r="BI64">
        <v>1.0165766354995068E-2</v>
      </c>
      <c r="BJ64">
        <v>8.5957202179458292E-3</v>
      </c>
      <c r="BK64">
        <v>1</v>
      </c>
      <c r="BL64" t="s">
        <v>66</v>
      </c>
      <c r="BM64">
        <v>0</v>
      </c>
      <c r="BN64" t="s">
        <v>514</v>
      </c>
    </row>
    <row r="65" spans="1:66">
      <c r="A65" s="141" t="str">
        <f t="shared" si="56"/>
        <v>삼환교통</v>
      </c>
      <c r="B65" s="141" t="str">
        <f t="shared" si="57"/>
        <v>62</v>
      </c>
      <c r="C65" s="142" t="str">
        <f t="shared" si="58"/>
        <v>70바3118</v>
      </c>
      <c r="D65" s="130" t="str">
        <f t="shared" si="59"/>
        <v>저상</v>
      </c>
      <c r="E65" s="126" t="str">
        <f t="shared" si="60"/>
        <v>F</v>
      </c>
      <c r="F65" s="149">
        <f t="shared" si="61"/>
        <v>0.78695652173913055</v>
      </c>
      <c r="G65" s="150">
        <f t="shared" si="62"/>
        <v>1.81</v>
      </c>
      <c r="H65" s="151">
        <f t="shared" si="63"/>
        <v>2.2999999999999998</v>
      </c>
      <c r="I65" s="152">
        <f t="shared" si="64"/>
        <v>4729.9639999999999</v>
      </c>
      <c r="J65" s="153">
        <f t="shared" si="65"/>
        <v>1.0657418489331326E-2</v>
      </c>
      <c r="K65" s="153">
        <f t="shared" si="66"/>
        <v>0.35184213817311349</v>
      </c>
      <c r="L65" s="153">
        <f t="shared" si="67"/>
        <v>0.26702105977973617</v>
      </c>
      <c r="M65" s="154">
        <f t="shared" si="68"/>
        <v>14.913</v>
      </c>
      <c r="N65" s="155">
        <f t="shared" si="69"/>
        <v>4.2000000000000003E-2</v>
      </c>
      <c r="O65" s="155">
        <f t="shared" si="70"/>
        <v>6.6390000000000002</v>
      </c>
      <c r="P65" s="156">
        <f t="shared" si="71"/>
        <v>0</v>
      </c>
      <c r="Q65" s="157">
        <f t="shared" si="72"/>
        <v>78</v>
      </c>
      <c r="R65" s="158">
        <f t="shared" si="73"/>
        <v>22.797286518101707</v>
      </c>
      <c r="S65" s="143">
        <f t="shared" si="74"/>
        <v>2</v>
      </c>
      <c r="T65" s="143">
        <f t="shared" si="75"/>
        <v>314</v>
      </c>
      <c r="U65" t="s">
        <v>117</v>
      </c>
      <c r="V65" t="s">
        <v>122</v>
      </c>
      <c r="W65" t="s">
        <v>117</v>
      </c>
      <c r="X65" s="4" t="s">
        <v>122</v>
      </c>
      <c r="Y65" s="4" t="s">
        <v>258</v>
      </c>
      <c r="Z65" s="4" t="s">
        <v>184</v>
      </c>
      <c r="AA65" s="4" t="s">
        <v>48</v>
      </c>
      <c r="AB65" s="4">
        <v>514</v>
      </c>
      <c r="AC65" s="4">
        <v>4729.9639999999999</v>
      </c>
      <c r="AD65" s="4">
        <v>2612.6840000000002</v>
      </c>
      <c r="AE65" s="4">
        <v>1.81</v>
      </c>
      <c r="AF65" s="4">
        <v>2.2999999999999998</v>
      </c>
      <c r="AG65" s="4">
        <v>14.913</v>
      </c>
      <c r="AH65" s="4">
        <v>325.457427</v>
      </c>
      <c r="AI65" s="4">
        <v>3.4685359999999998</v>
      </c>
      <c r="AJ65" s="4">
        <v>114.509637</v>
      </c>
      <c r="AK65" s="4">
        <v>1263</v>
      </c>
      <c r="AL65" s="4">
        <v>2</v>
      </c>
      <c r="AM65" s="4">
        <v>314</v>
      </c>
      <c r="AN65" s="4">
        <v>78</v>
      </c>
      <c r="AO65" s="4">
        <v>14.53328</v>
      </c>
      <c r="AP65" s="4">
        <v>733.8</v>
      </c>
      <c r="AQ65" s="4">
        <v>0</v>
      </c>
      <c r="AR65" s="4">
        <v>30</v>
      </c>
      <c r="AS65" s="4">
        <v>5933</v>
      </c>
      <c r="AT65" s="4">
        <v>4.2000000000000003E-2</v>
      </c>
      <c r="AU65" s="4">
        <v>6.6390000000000002</v>
      </c>
      <c r="AV65" s="4">
        <v>33690</v>
      </c>
      <c r="AW65" s="4">
        <v>0</v>
      </c>
      <c r="AX65" s="4">
        <v>0.57999999999999996</v>
      </c>
      <c r="AY65">
        <v>0.78695652173913055</v>
      </c>
      <c r="AZ65" t="s">
        <v>69</v>
      </c>
      <c r="BA65" t="s">
        <v>259</v>
      </c>
      <c r="BB65">
        <v>1</v>
      </c>
      <c r="BC65" t="s">
        <v>279</v>
      </c>
      <c r="BD65">
        <v>10</v>
      </c>
      <c r="BE65">
        <v>85767.81700000001</v>
      </c>
      <c r="BF65">
        <v>5.5148471366596626E-2</v>
      </c>
      <c r="BG65">
        <v>4.3399449205886918E-2</v>
      </c>
      <c r="BH65">
        <v>514099.55899999983</v>
      </c>
      <c r="BI65">
        <v>9.2004825080972338E-3</v>
      </c>
      <c r="BJ65">
        <v>7.2403797128939114E-3</v>
      </c>
      <c r="BK65">
        <v>1</v>
      </c>
      <c r="BL65" t="s">
        <v>69</v>
      </c>
      <c r="BM65">
        <v>0</v>
      </c>
      <c r="BN65" t="s">
        <v>514</v>
      </c>
    </row>
    <row r="66" spans="1:66">
      <c r="A66" s="138" t="str">
        <f t="shared" si="56"/>
        <v>삼환교통</v>
      </c>
      <c r="B66" s="138" t="str">
        <f t="shared" si="57"/>
        <v>62</v>
      </c>
      <c r="C66" s="139" t="str">
        <f t="shared" si="58"/>
        <v>70바3119</v>
      </c>
      <c r="D66" s="113" t="str">
        <f t="shared" si="59"/>
        <v>저상</v>
      </c>
      <c r="E66" s="109" t="str">
        <f t="shared" si="60"/>
        <v>F</v>
      </c>
      <c r="F66" s="159">
        <f t="shared" si="61"/>
        <v>0.78227272727272723</v>
      </c>
      <c r="G66" s="160">
        <f t="shared" si="62"/>
        <v>1.7210000000000001</v>
      </c>
      <c r="H66" s="161">
        <f t="shared" si="63"/>
        <v>2.2000000000000002</v>
      </c>
      <c r="I66" s="162">
        <f t="shared" si="64"/>
        <v>5362.1019999999999</v>
      </c>
      <c r="J66" s="163">
        <f t="shared" si="65"/>
        <v>3.4057091280405967E-2</v>
      </c>
      <c r="K66" s="163">
        <f t="shared" si="66"/>
        <v>0.37493714848979176</v>
      </c>
      <c r="L66" s="163">
        <f t="shared" si="67"/>
        <v>0.28757379102449004</v>
      </c>
      <c r="M66" s="164">
        <f t="shared" si="68"/>
        <v>16.169</v>
      </c>
      <c r="N66" s="165">
        <f t="shared" si="69"/>
        <v>3.6999999999999998E-2</v>
      </c>
      <c r="O66" s="165">
        <f t="shared" si="70"/>
        <v>13.39</v>
      </c>
      <c r="P66" s="166">
        <f t="shared" si="71"/>
        <v>0</v>
      </c>
      <c r="Q66" s="167">
        <f t="shared" si="72"/>
        <v>69</v>
      </c>
      <c r="R66" s="168">
        <f t="shared" si="73"/>
        <v>24.163429495644461</v>
      </c>
      <c r="S66" s="140">
        <f t="shared" si="74"/>
        <v>2</v>
      </c>
      <c r="T66" s="140">
        <f t="shared" si="75"/>
        <v>718</v>
      </c>
      <c r="U66" t="s">
        <v>117</v>
      </c>
      <c r="V66" t="s">
        <v>122</v>
      </c>
      <c r="W66" t="s">
        <v>117</v>
      </c>
      <c r="X66" s="4" t="s">
        <v>122</v>
      </c>
      <c r="Y66" s="4" t="s">
        <v>260</v>
      </c>
      <c r="Z66" s="4" t="s">
        <v>184</v>
      </c>
      <c r="AA66" s="4" t="s">
        <v>48</v>
      </c>
      <c r="AB66" s="4">
        <v>514</v>
      </c>
      <c r="AC66" s="4">
        <v>5362.1019999999999</v>
      </c>
      <c r="AD66" s="4">
        <v>3115.556</v>
      </c>
      <c r="AE66" s="4">
        <v>1.7210000000000001</v>
      </c>
      <c r="AF66" s="4">
        <v>2.2000000000000002</v>
      </c>
      <c r="AG66" s="4">
        <v>16.169</v>
      </c>
      <c r="AH66" s="4">
        <v>375.47824900000001</v>
      </c>
      <c r="AI66" s="4">
        <v>12.787697</v>
      </c>
      <c r="AJ66" s="4">
        <v>140.780744</v>
      </c>
      <c r="AK66" s="4">
        <v>1542</v>
      </c>
      <c r="AL66" s="4">
        <v>2</v>
      </c>
      <c r="AM66" s="4">
        <v>718</v>
      </c>
      <c r="AN66" s="4">
        <v>69</v>
      </c>
      <c r="AO66" s="4">
        <v>14.280726</v>
      </c>
      <c r="AP66" s="4">
        <v>0</v>
      </c>
      <c r="AQ66" s="4">
        <v>0</v>
      </c>
      <c r="AR66" s="4">
        <v>54</v>
      </c>
      <c r="AS66" s="4">
        <v>12910</v>
      </c>
      <c r="AT66" s="4">
        <v>3.6999999999999998E-2</v>
      </c>
      <c r="AU66" s="4">
        <v>13.39</v>
      </c>
      <c r="AV66" s="4">
        <v>42062</v>
      </c>
      <c r="AW66" s="4">
        <v>0</v>
      </c>
      <c r="AX66" s="4">
        <v>0.55000000000000004</v>
      </c>
      <c r="AY66">
        <v>0.78227272727272723</v>
      </c>
      <c r="AZ66" t="s">
        <v>69</v>
      </c>
      <c r="BA66" t="s">
        <v>259</v>
      </c>
      <c r="BB66">
        <v>2</v>
      </c>
      <c r="BC66" t="s">
        <v>263</v>
      </c>
      <c r="BD66">
        <v>10</v>
      </c>
      <c r="BE66">
        <v>85767.81700000001</v>
      </c>
      <c r="BF66">
        <v>6.25188116890045E-2</v>
      </c>
      <c r="BG66">
        <v>4.890676132580761E-2</v>
      </c>
      <c r="BH66">
        <v>514099.55899999983</v>
      </c>
      <c r="BI66">
        <v>1.0430084807756082E-2</v>
      </c>
      <c r="BJ66">
        <v>8.1591708882491898E-3</v>
      </c>
      <c r="BK66">
        <v>1</v>
      </c>
      <c r="BL66" t="s">
        <v>69</v>
      </c>
      <c r="BM66">
        <v>0</v>
      </c>
      <c r="BN66" t="s">
        <v>514</v>
      </c>
    </row>
    <row r="67" spans="1:66">
      <c r="A67" s="141" t="str">
        <f t="shared" si="56"/>
        <v>삼환교통</v>
      </c>
      <c r="B67" s="141" t="str">
        <f t="shared" si="57"/>
        <v>62</v>
      </c>
      <c r="C67" s="142" t="str">
        <f t="shared" si="58"/>
        <v>70바3130</v>
      </c>
      <c r="D67" s="130" t="str">
        <f t="shared" si="59"/>
        <v>대형</v>
      </c>
      <c r="E67" s="126" t="str">
        <f t="shared" si="60"/>
        <v>F</v>
      </c>
      <c r="F67" s="149">
        <f t="shared" si="61"/>
        <v>0.7</v>
      </c>
      <c r="G67" s="150">
        <f t="shared" si="62"/>
        <v>1.82</v>
      </c>
      <c r="H67" s="151">
        <f t="shared" si="63"/>
        <v>2.6</v>
      </c>
      <c r="I67" s="152">
        <f t="shared" si="64"/>
        <v>5049.6120000000001</v>
      </c>
      <c r="J67" s="153">
        <f t="shared" si="65"/>
        <v>2.1332648100435864E-2</v>
      </c>
      <c r="K67" s="153">
        <f t="shared" si="66"/>
        <v>0.37368341044622455</v>
      </c>
      <c r="L67" s="153">
        <f t="shared" si="67"/>
        <v>0.17050814993310376</v>
      </c>
      <c r="M67" s="154">
        <f t="shared" si="68"/>
        <v>14.331</v>
      </c>
      <c r="N67" s="155">
        <f t="shared" si="69"/>
        <v>0.02</v>
      </c>
      <c r="O67" s="155">
        <f t="shared" si="70"/>
        <v>12.555</v>
      </c>
      <c r="P67" s="156">
        <f t="shared" si="71"/>
        <v>0.58833333333333326</v>
      </c>
      <c r="Q67" s="157">
        <f t="shared" si="72"/>
        <v>84</v>
      </c>
      <c r="R67" s="158">
        <f t="shared" si="73"/>
        <v>23.523304826409714</v>
      </c>
      <c r="S67" s="143">
        <f t="shared" si="74"/>
        <v>1</v>
      </c>
      <c r="T67" s="143">
        <f t="shared" si="75"/>
        <v>634</v>
      </c>
      <c r="U67" t="s">
        <v>117</v>
      </c>
      <c r="V67" t="s">
        <v>122</v>
      </c>
      <c r="W67" t="s">
        <v>117</v>
      </c>
      <c r="X67" s="4" t="s">
        <v>122</v>
      </c>
      <c r="Y67" s="4" t="s">
        <v>261</v>
      </c>
      <c r="Z67" s="4" t="s">
        <v>174</v>
      </c>
      <c r="AA67" s="4" t="s">
        <v>48</v>
      </c>
      <c r="AB67" s="4">
        <v>514</v>
      </c>
      <c r="AC67" s="4">
        <v>5049.6120000000001</v>
      </c>
      <c r="AD67" s="4">
        <v>2774.8670000000002</v>
      </c>
      <c r="AE67" s="4">
        <v>1.82</v>
      </c>
      <c r="AF67" s="4">
        <v>2.6</v>
      </c>
      <c r="AG67" s="4">
        <v>14.331</v>
      </c>
      <c r="AH67" s="4">
        <v>354.82631900000001</v>
      </c>
      <c r="AI67" s="4">
        <v>7.5693849999999996</v>
      </c>
      <c r="AJ67" s="4">
        <v>132.59270900000001</v>
      </c>
      <c r="AK67" s="4">
        <v>861</v>
      </c>
      <c r="AL67" s="4">
        <v>1</v>
      </c>
      <c r="AM67" s="4">
        <v>634</v>
      </c>
      <c r="AN67" s="4">
        <v>84</v>
      </c>
      <c r="AO67" s="4">
        <v>14.231221</v>
      </c>
      <c r="AP67" s="4">
        <v>1431.4</v>
      </c>
      <c r="AQ67" s="4">
        <v>35.299999999999997</v>
      </c>
      <c r="AR67" s="4">
        <v>50</v>
      </c>
      <c r="AS67" s="4">
        <v>10182</v>
      </c>
      <c r="AT67" s="4">
        <v>0.02</v>
      </c>
      <c r="AU67" s="4">
        <v>12.555</v>
      </c>
      <c r="AV67" s="4">
        <v>40672</v>
      </c>
      <c r="AW67" s="4">
        <v>0</v>
      </c>
      <c r="AX67" s="4">
        <v>0.55000000000000004</v>
      </c>
      <c r="AY67">
        <v>0.7</v>
      </c>
      <c r="AZ67" t="s">
        <v>69</v>
      </c>
      <c r="BA67" t="s">
        <v>259</v>
      </c>
      <c r="BB67">
        <v>4</v>
      </c>
      <c r="BC67" t="s">
        <v>268</v>
      </c>
      <c r="BD67">
        <v>11</v>
      </c>
      <c r="BE67">
        <v>85767.81700000001</v>
      </c>
      <c r="BF67">
        <v>5.8875370466756775E-2</v>
      </c>
      <c r="BG67">
        <v>4.1212759326729742E-2</v>
      </c>
      <c r="BH67">
        <v>514099.55899999983</v>
      </c>
      <c r="BI67">
        <v>9.8222453445053464E-3</v>
      </c>
      <c r="BJ67">
        <v>6.8755717411537421E-3</v>
      </c>
      <c r="BK67">
        <v>1</v>
      </c>
      <c r="BL67" t="s">
        <v>69</v>
      </c>
      <c r="BM67">
        <v>0</v>
      </c>
      <c r="BN67" t="s">
        <v>514</v>
      </c>
    </row>
    <row r="68" spans="1:66">
      <c r="A68" s="138" t="str">
        <f t="shared" si="56"/>
        <v>삼환교통</v>
      </c>
      <c r="B68" s="138" t="str">
        <f t="shared" si="57"/>
        <v>62</v>
      </c>
      <c r="C68" s="139" t="str">
        <f t="shared" si="58"/>
        <v>70바3136</v>
      </c>
      <c r="D68" s="113" t="str">
        <f t="shared" si="59"/>
        <v>대형</v>
      </c>
      <c r="E68" s="109" t="str">
        <f t="shared" si="60"/>
        <v>D</v>
      </c>
      <c r="F68" s="159">
        <f t="shared" si="61"/>
        <v>0.82400000000000007</v>
      </c>
      <c r="G68" s="160">
        <f t="shared" si="62"/>
        <v>2.06</v>
      </c>
      <c r="H68" s="161">
        <f t="shared" si="63"/>
        <v>2.5</v>
      </c>
      <c r="I68" s="162">
        <f t="shared" si="64"/>
        <v>5016.3739999999998</v>
      </c>
      <c r="J68" s="163">
        <f t="shared" si="65"/>
        <v>2.2086888052744974E-2</v>
      </c>
      <c r="K68" s="163">
        <f t="shared" si="66"/>
        <v>0.36765440078870987</v>
      </c>
      <c r="L68" s="163">
        <f t="shared" si="67"/>
        <v>0.15509210437658755</v>
      </c>
      <c r="M68" s="164">
        <f t="shared" si="68"/>
        <v>8.4740000000000002</v>
      </c>
      <c r="N68" s="165">
        <f t="shared" si="69"/>
        <v>0.219</v>
      </c>
      <c r="O68" s="165">
        <f t="shared" si="70"/>
        <v>7.077</v>
      </c>
      <c r="P68" s="166">
        <f t="shared" si="71"/>
        <v>0.19499999999999998</v>
      </c>
      <c r="Q68" s="167">
        <f t="shared" si="72"/>
        <v>88</v>
      </c>
      <c r="R68" s="168">
        <f t="shared" si="73"/>
        <v>23.103792909061749</v>
      </c>
      <c r="S68" s="140">
        <f t="shared" si="74"/>
        <v>11</v>
      </c>
      <c r="T68" s="140">
        <f t="shared" si="75"/>
        <v>355</v>
      </c>
      <c r="U68" t="s">
        <v>117</v>
      </c>
      <c r="V68" t="s">
        <v>122</v>
      </c>
      <c r="W68" t="s">
        <v>117</v>
      </c>
      <c r="X68" s="4" t="s">
        <v>122</v>
      </c>
      <c r="Y68" s="4" t="s">
        <v>262</v>
      </c>
      <c r="Z68" s="4" t="s">
        <v>174</v>
      </c>
      <c r="AA68" s="4" t="s">
        <v>48</v>
      </c>
      <c r="AB68" s="4">
        <v>514</v>
      </c>
      <c r="AC68" s="4">
        <v>5016.3739999999998</v>
      </c>
      <c r="AD68" s="4">
        <v>2434.585</v>
      </c>
      <c r="AE68" s="4">
        <v>2.06</v>
      </c>
      <c r="AF68" s="4">
        <v>2.5</v>
      </c>
      <c r="AG68" s="4">
        <v>8.4740000000000002</v>
      </c>
      <c r="AH68" s="4">
        <v>355.78909900000002</v>
      </c>
      <c r="AI68" s="4">
        <v>7.8582739999999998</v>
      </c>
      <c r="AJ68" s="4">
        <v>130.80742799999999</v>
      </c>
      <c r="AK68" s="4">
        <v>778</v>
      </c>
      <c r="AL68" s="4">
        <v>11</v>
      </c>
      <c r="AM68" s="4">
        <v>355</v>
      </c>
      <c r="AN68" s="4">
        <v>88</v>
      </c>
      <c r="AO68" s="4">
        <v>14.09929</v>
      </c>
      <c r="AP68" s="4">
        <v>233.9</v>
      </c>
      <c r="AQ68" s="4">
        <v>11.7</v>
      </c>
      <c r="AR68" s="4">
        <v>48</v>
      </c>
      <c r="AS68" s="4">
        <v>7343</v>
      </c>
      <c r="AT68" s="4">
        <v>0.219</v>
      </c>
      <c r="AU68" s="4">
        <v>7.077</v>
      </c>
      <c r="AV68" s="4">
        <v>41634</v>
      </c>
      <c r="AW68" s="4">
        <v>0</v>
      </c>
      <c r="AX68" s="4">
        <v>0.46</v>
      </c>
      <c r="AY68">
        <v>0.82400000000000007</v>
      </c>
      <c r="AZ68" t="s">
        <v>66</v>
      </c>
      <c r="BA68" t="s">
        <v>259</v>
      </c>
      <c r="BB68">
        <v>3</v>
      </c>
      <c r="BC68" t="s">
        <v>281</v>
      </c>
      <c r="BD68">
        <v>11</v>
      </c>
      <c r="BE68">
        <v>85767.81700000001</v>
      </c>
      <c r="BF68">
        <v>5.8487835827744097E-2</v>
      </c>
      <c r="BG68">
        <v>4.819397672206114E-2</v>
      </c>
      <c r="BH68">
        <v>514099.55899999983</v>
      </c>
      <c r="BI68">
        <v>9.7575924977597612E-3</v>
      </c>
      <c r="BJ68">
        <v>8.0402562181540443E-3</v>
      </c>
      <c r="BK68">
        <v>1</v>
      </c>
      <c r="BL68" t="s">
        <v>66</v>
      </c>
      <c r="BM68">
        <v>0</v>
      </c>
      <c r="BN68" t="s">
        <v>514</v>
      </c>
    </row>
    <row r="69" spans="1:66">
      <c r="A69" s="141" t="str">
        <f t="shared" si="56"/>
        <v>삼환교통</v>
      </c>
      <c r="B69" s="141" t="str">
        <f t="shared" si="57"/>
        <v>62</v>
      </c>
      <c r="C69" s="142" t="str">
        <f t="shared" si="58"/>
        <v>70바3137</v>
      </c>
      <c r="D69" s="130" t="str">
        <f t="shared" si="59"/>
        <v>저상</v>
      </c>
      <c r="E69" s="126" t="str">
        <f t="shared" si="60"/>
        <v>D</v>
      </c>
      <c r="F69" s="149">
        <f t="shared" si="61"/>
        <v>0.8313636363636363</v>
      </c>
      <c r="G69" s="150">
        <f t="shared" si="62"/>
        <v>1.829</v>
      </c>
      <c r="H69" s="151">
        <f t="shared" si="63"/>
        <v>2.2000000000000002</v>
      </c>
      <c r="I69" s="152">
        <f t="shared" si="64"/>
        <v>4606.277</v>
      </c>
      <c r="J69" s="153">
        <f t="shared" si="65"/>
        <v>1.6362966696546601E-2</v>
      </c>
      <c r="K69" s="153">
        <f t="shared" si="66"/>
        <v>0.38403924814316293</v>
      </c>
      <c r="L69" s="153">
        <f t="shared" si="67"/>
        <v>0.28135520291115795</v>
      </c>
      <c r="M69" s="154">
        <f t="shared" si="68"/>
        <v>15.247999999999999</v>
      </c>
      <c r="N69" s="155">
        <f t="shared" si="69"/>
        <v>2.1999999999999999E-2</v>
      </c>
      <c r="O69" s="155">
        <f t="shared" si="70"/>
        <v>12.678000000000001</v>
      </c>
      <c r="P69" s="156">
        <f t="shared" si="71"/>
        <v>0</v>
      </c>
      <c r="Q69" s="157">
        <f t="shared" si="72"/>
        <v>78</v>
      </c>
      <c r="R69" s="158">
        <f t="shared" si="73"/>
        <v>23.794215165204573</v>
      </c>
      <c r="S69" s="143">
        <f t="shared" si="74"/>
        <v>1</v>
      </c>
      <c r="T69" s="143">
        <f t="shared" si="75"/>
        <v>584</v>
      </c>
      <c r="U69" t="s">
        <v>117</v>
      </c>
      <c r="V69" t="s">
        <v>122</v>
      </c>
      <c r="W69" t="s">
        <v>117</v>
      </c>
      <c r="X69" s="4" t="s">
        <v>122</v>
      </c>
      <c r="Y69" s="4" t="s">
        <v>264</v>
      </c>
      <c r="Z69" s="4" t="s">
        <v>184</v>
      </c>
      <c r="AA69" s="4" t="s">
        <v>48</v>
      </c>
      <c r="AB69" s="4">
        <v>514</v>
      </c>
      <c r="AC69" s="4">
        <v>4606.277</v>
      </c>
      <c r="AD69" s="4">
        <v>2518.3870000000002</v>
      </c>
      <c r="AE69" s="4">
        <v>1.829</v>
      </c>
      <c r="AF69" s="4">
        <v>2.2000000000000002</v>
      </c>
      <c r="AG69" s="4">
        <v>15.247999999999999</v>
      </c>
      <c r="AH69" s="4">
        <v>322.86327399999999</v>
      </c>
      <c r="AI69" s="4">
        <v>5.2830009999999996</v>
      </c>
      <c r="AJ69" s="4">
        <v>123.992169</v>
      </c>
      <c r="AK69" s="4">
        <v>1296</v>
      </c>
      <c r="AL69" s="4">
        <v>1</v>
      </c>
      <c r="AM69" s="4">
        <v>584</v>
      </c>
      <c r="AN69" s="4">
        <v>78</v>
      </c>
      <c r="AO69" s="4">
        <v>14.266958000000001</v>
      </c>
      <c r="AP69" s="4">
        <v>1426.9</v>
      </c>
      <c r="AQ69" s="4">
        <v>0</v>
      </c>
      <c r="AR69" s="4">
        <v>51</v>
      </c>
      <c r="AS69" s="4">
        <v>17092</v>
      </c>
      <c r="AT69" s="4">
        <v>2.1999999999999999E-2</v>
      </c>
      <c r="AU69" s="4">
        <v>12.678000000000001</v>
      </c>
      <c r="AV69" s="4">
        <v>34834</v>
      </c>
      <c r="AW69" s="4">
        <v>0</v>
      </c>
      <c r="AX69" s="4">
        <v>0.56999999999999995</v>
      </c>
      <c r="AY69">
        <v>0.8313636363636363</v>
      </c>
      <c r="AZ69" t="s">
        <v>66</v>
      </c>
      <c r="BA69" t="s">
        <v>259</v>
      </c>
      <c r="BB69">
        <v>1</v>
      </c>
      <c r="BC69" t="s">
        <v>283</v>
      </c>
      <c r="BD69">
        <v>11</v>
      </c>
      <c r="BE69">
        <v>85767.81700000001</v>
      </c>
      <c r="BF69">
        <v>5.3706357012677605E-2</v>
      </c>
      <c r="BG69">
        <v>4.4649512261903335E-2</v>
      </c>
      <c r="BH69">
        <v>514099.55899999983</v>
      </c>
      <c r="BI69">
        <v>8.9598929222189858E-3</v>
      </c>
      <c r="BJ69">
        <v>7.4489291612447831E-3</v>
      </c>
      <c r="BK69">
        <v>1</v>
      </c>
      <c r="BL69" t="s">
        <v>66</v>
      </c>
      <c r="BM69">
        <v>0</v>
      </c>
      <c r="BN69" t="s">
        <v>514</v>
      </c>
    </row>
    <row r="70" spans="1:66">
      <c r="A70" s="138" t="str">
        <f t="shared" si="56"/>
        <v>삼환교통</v>
      </c>
      <c r="B70" s="138" t="str">
        <f t="shared" si="57"/>
        <v>62</v>
      </c>
      <c r="C70" s="139" t="str">
        <f t="shared" si="58"/>
        <v>70바3142</v>
      </c>
      <c r="D70" s="113" t="str">
        <f t="shared" si="59"/>
        <v>대형</v>
      </c>
      <c r="E70" s="109" t="str">
        <f t="shared" si="60"/>
        <v>C</v>
      </c>
      <c r="F70" s="159">
        <f t="shared" si="61"/>
        <v>0.85499999999999987</v>
      </c>
      <c r="G70" s="160">
        <f t="shared" si="62"/>
        <v>2.2229999999999999</v>
      </c>
      <c r="H70" s="161">
        <f t="shared" si="63"/>
        <v>2.6</v>
      </c>
      <c r="I70" s="162">
        <f t="shared" si="64"/>
        <v>4705.8869999999997</v>
      </c>
      <c r="J70" s="163">
        <f t="shared" si="65"/>
        <v>3.5692933751436215E-2</v>
      </c>
      <c r="K70" s="163">
        <f t="shared" si="66"/>
        <v>0.36764379381141787</v>
      </c>
      <c r="L70" s="163">
        <f t="shared" si="67"/>
        <v>0.22843727441819153</v>
      </c>
      <c r="M70" s="164">
        <f t="shared" si="68"/>
        <v>10.164999999999999</v>
      </c>
      <c r="N70" s="165">
        <f t="shared" si="69"/>
        <v>6.4000000000000001E-2</v>
      </c>
      <c r="O70" s="165">
        <f t="shared" si="70"/>
        <v>16.829999999999998</v>
      </c>
      <c r="P70" s="166">
        <f t="shared" si="71"/>
        <v>0</v>
      </c>
      <c r="Q70" s="167">
        <f t="shared" si="72"/>
        <v>76</v>
      </c>
      <c r="R70" s="168">
        <f t="shared" si="73"/>
        <v>23.55311164771831</v>
      </c>
      <c r="S70" s="140">
        <f t="shared" si="74"/>
        <v>3</v>
      </c>
      <c r="T70" s="140">
        <f t="shared" si="75"/>
        <v>792</v>
      </c>
      <c r="U70" t="s">
        <v>117</v>
      </c>
      <c r="V70" t="s">
        <v>122</v>
      </c>
      <c r="W70" t="s">
        <v>117</v>
      </c>
      <c r="X70" s="4" t="s">
        <v>122</v>
      </c>
      <c r="Y70" s="4" t="s">
        <v>265</v>
      </c>
      <c r="Z70" s="4" t="s">
        <v>174</v>
      </c>
      <c r="AA70" s="4" t="s">
        <v>48</v>
      </c>
      <c r="AB70" s="4">
        <v>514</v>
      </c>
      <c r="AC70" s="4">
        <v>4705.8869999999997</v>
      </c>
      <c r="AD70" s="4">
        <v>2117.2040000000002</v>
      </c>
      <c r="AE70" s="4">
        <v>2.2229999999999999</v>
      </c>
      <c r="AF70" s="4">
        <v>2.6</v>
      </c>
      <c r="AG70" s="4">
        <v>10.164999999999999</v>
      </c>
      <c r="AH70" s="4">
        <v>334.86048199999999</v>
      </c>
      <c r="AI70" s="4">
        <v>11.952152999999999</v>
      </c>
      <c r="AJ70" s="4">
        <v>123.10937800000001</v>
      </c>
      <c r="AK70" s="4">
        <v>1075</v>
      </c>
      <c r="AL70" s="4">
        <v>3</v>
      </c>
      <c r="AM70" s="4">
        <v>792</v>
      </c>
      <c r="AN70" s="4">
        <v>76</v>
      </c>
      <c r="AO70" s="4">
        <v>14.053276</v>
      </c>
      <c r="AP70" s="4">
        <v>963.7</v>
      </c>
      <c r="AQ70" s="4">
        <v>0</v>
      </c>
      <c r="AR70" s="4">
        <v>69</v>
      </c>
      <c r="AS70" s="4">
        <v>11074</v>
      </c>
      <c r="AT70" s="4">
        <v>6.4000000000000001E-2</v>
      </c>
      <c r="AU70" s="4">
        <v>16.829999999999998</v>
      </c>
      <c r="AV70" s="4">
        <v>38711</v>
      </c>
      <c r="AW70" s="4">
        <v>0</v>
      </c>
      <c r="AX70" s="4">
        <v>0.54</v>
      </c>
      <c r="AY70">
        <v>0.85499999999999987</v>
      </c>
      <c r="AZ70" t="s">
        <v>68</v>
      </c>
      <c r="BA70" t="s">
        <v>259</v>
      </c>
      <c r="BB70">
        <v>6</v>
      </c>
      <c r="BC70" t="s">
        <v>767</v>
      </c>
      <c r="BD70">
        <v>8</v>
      </c>
      <c r="BE70">
        <v>85767.81700000001</v>
      </c>
      <c r="BF70">
        <v>5.4867748353674424E-2</v>
      </c>
      <c r="BG70">
        <v>4.6911924842391622E-2</v>
      </c>
      <c r="BH70">
        <v>514099.55899999983</v>
      </c>
      <c r="BI70">
        <v>9.1536491670089169E-3</v>
      </c>
      <c r="BJ70">
        <v>7.8263700377926224E-3</v>
      </c>
      <c r="BK70">
        <v>1</v>
      </c>
      <c r="BL70" t="s">
        <v>68</v>
      </c>
      <c r="BM70">
        <v>0</v>
      </c>
      <c r="BN70" t="s">
        <v>514</v>
      </c>
    </row>
    <row r="71" spans="1:66">
      <c r="A71" s="141" t="str">
        <f t="shared" si="56"/>
        <v>삼환교통</v>
      </c>
      <c r="B71" s="141" t="str">
        <f t="shared" si="57"/>
        <v>62</v>
      </c>
      <c r="C71" s="142" t="str">
        <f t="shared" si="58"/>
        <v>70바3156</v>
      </c>
      <c r="D71" s="130" t="str">
        <f t="shared" si="59"/>
        <v>대형</v>
      </c>
      <c r="E71" s="126" t="str">
        <f t="shared" si="60"/>
        <v>D</v>
      </c>
      <c r="F71" s="149">
        <f t="shared" si="61"/>
        <v>0.80159999999999998</v>
      </c>
      <c r="G71" s="150">
        <f t="shared" si="62"/>
        <v>2.004</v>
      </c>
      <c r="H71" s="151">
        <f t="shared" si="63"/>
        <v>2.5</v>
      </c>
      <c r="I71" s="152">
        <f t="shared" si="64"/>
        <v>4295.6490000000003</v>
      </c>
      <c r="J71" s="153">
        <f t="shared" si="65"/>
        <v>2.6519602553993257E-2</v>
      </c>
      <c r="K71" s="153">
        <f t="shared" si="66"/>
        <v>0.389989336697175</v>
      </c>
      <c r="L71" s="153">
        <f t="shared" si="67"/>
        <v>0.16248999860090987</v>
      </c>
      <c r="M71" s="154">
        <f t="shared" si="68"/>
        <v>13.385999999999999</v>
      </c>
      <c r="N71" s="155">
        <f t="shared" si="69"/>
        <v>0.58199999999999996</v>
      </c>
      <c r="O71" s="155">
        <f t="shared" si="70"/>
        <v>12.523999999999999</v>
      </c>
      <c r="P71" s="156">
        <f t="shared" si="71"/>
        <v>1.1400000000000001</v>
      </c>
      <c r="Q71" s="157">
        <f t="shared" si="72"/>
        <v>89</v>
      </c>
      <c r="R71" s="158">
        <f t="shared" si="73"/>
        <v>24.31276871207622</v>
      </c>
      <c r="S71" s="143">
        <f t="shared" si="74"/>
        <v>25</v>
      </c>
      <c r="T71" s="143">
        <f t="shared" si="75"/>
        <v>538</v>
      </c>
      <c r="U71" t="s">
        <v>117</v>
      </c>
      <c r="V71" t="s">
        <v>122</v>
      </c>
      <c r="W71" t="s">
        <v>117</v>
      </c>
      <c r="X71" s="4" t="s">
        <v>122</v>
      </c>
      <c r="Y71" s="4" t="s">
        <v>266</v>
      </c>
      <c r="Z71" s="4" t="s">
        <v>174</v>
      </c>
      <c r="AA71" s="4" t="s">
        <v>48</v>
      </c>
      <c r="AB71" s="4">
        <v>514</v>
      </c>
      <c r="AC71" s="4">
        <v>4295.6490000000003</v>
      </c>
      <c r="AD71" s="4">
        <v>2143.759</v>
      </c>
      <c r="AE71" s="4">
        <v>2.004</v>
      </c>
      <c r="AF71" s="4">
        <v>2.5</v>
      </c>
      <c r="AG71" s="4">
        <v>13.385999999999999</v>
      </c>
      <c r="AH71" s="4">
        <v>302.80299200000002</v>
      </c>
      <c r="AI71" s="4">
        <v>8.0302150000000001</v>
      </c>
      <c r="AJ71" s="4">
        <v>118.089938</v>
      </c>
      <c r="AK71" s="4">
        <v>698</v>
      </c>
      <c r="AL71" s="4">
        <v>25</v>
      </c>
      <c r="AM71" s="4">
        <v>538</v>
      </c>
      <c r="AN71" s="4">
        <v>89</v>
      </c>
      <c r="AO71" s="4">
        <v>14.186283</v>
      </c>
      <c r="AP71" s="4">
        <v>1248</v>
      </c>
      <c r="AQ71" s="4">
        <v>68.400000000000006</v>
      </c>
      <c r="AR71" s="4">
        <v>44</v>
      </c>
      <c r="AS71" s="4">
        <v>10142</v>
      </c>
      <c r="AT71" s="4">
        <v>0.58199999999999996</v>
      </c>
      <c r="AU71" s="4">
        <v>12.523999999999999</v>
      </c>
      <c r="AV71" s="4">
        <v>34756</v>
      </c>
      <c r="AW71" s="4">
        <v>0</v>
      </c>
      <c r="AX71" s="4">
        <v>0.56000000000000005</v>
      </c>
      <c r="AY71">
        <v>0.80159999999999998</v>
      </c>
      <c r="AZ71" t="s">
        <v>66</v>
      </c>
      <c r="BA71" t="s">
        <v>259</v>
      </c>
      <c r="BB71">
        <v>6</v>
      </c>
      <c r="BC71" t="s">
        <v>618</v>
      </c>
      <c r="BD71">
        <v>12</v>
      </c>
      <c r="BE71">
        <v>85767.81700000001</v>
      </c>
      <c r="BF71">
        <v>5.0084625565321311E-2</v>
      </c>
      <c r="BG71">
        <v>4.0147835853161562E-2</v>
      </c>
      <c r="BH71">
        <v>514099.55899999983</v>
      </c>
      <c r="BI71">
        <v>8.3556753255258128E-3</v>
      </c>
      <c r="BJ71">
        <v>6.6979093409414913E-3</v>
      </c>
      <c r="BK71">
        <v>1</v>
      </c>
      <c r="BL71" t="s">
        <v>66</v>
      </c>
      <c r="BM71">
        <v>0</v>
      </c>
      <c r="BN71" t="s">
        <v>514</v>
      </c>
    </row>
    <row r="72" spans="1:66">
      <c r="A72" s="138" t="str">
        <f t="shared" si="56"/>
        <v>삼환교통</v>
      </c>
      <c r="B72" s="138" t="str">
        <f t="shared" si="57"/>
        <v>62</v>
      </c>
      <c r="C72" s="139" t="str">
        <f t="shared" si="58"/>
        <v>70바3161</v>
      </c>
      <c r="D72" s="113" t="str">
        <f t="shared" si="59"/>
        <v>저상</v>
      </c>
      <c r="E72" s="109" t="str">
        <f t="shared" si="60"/>
        <v>D</v>
      </c>
      <c r="F72" s="159">
        <f t="shared" si="61"/>
        <v>0.82079999999999997</v>
      </c>
      <c r="G72" s="160">
        <f t="shared" si="62"/>
        <v>2.052</v>
      </c>
      <c r="H72" s="161">
        <f t="shared" si="63"/>
        <v>2.5</v>
      </c>
      <c r="I72" s="162">
        <f t="shared" si="64"/>
        <v>4657.143</v>
      </c>
      <c r="J72" s="163">
        <f t="shared" si="65"/>
        <v>8.9530928346272017E-3</v>
      </c>
      <c r="K72" s="163">
        <f t="shared" si="66"/>
        <v>0.35350137398212594</v>
      </c>
      <c r="L72" s="163">
        <f t="shared" si="67"/>
        <v>0.25036809047950642</v>
      </c>
      <c r="M72" s="164">
        <f t="shared" si="68"/>
        <v>13.412000000000001</v>
      </c>
      <c r="N72" s="165">
        <f t="shared" si="69"/>
        <v>0.30099999999999999</v>
      </c>
      <c r="O72" s="165">
        <f t="shared" si="70"/>
        <v>4.2089999999999996</v>
      </c>
      <c r="P72" s="166">
        <f t="shared" si="71"/>
        <v>0</v>
      </c>
      <c r="Q72" s="167">
        <f t="shared" si="72"/>
        <v>78</v>
      </c>
      <c r="R72" s="168">
        <f t="shared" si="73"/>
        <v>22.889937789595578</v>
      </c>
      <c r="S72" s="140">
        <f t="shared" si="74"/>
        <v>14</v>
      </c>
      <c r="T72" s="140">
        <f t="shared" si="75"/>
        <v>196</v>
      </c>
      <c r="U72" t="s">
        <v>117</v>
      </c>
      <c r="V72" t="s">
        <v>122</v>
      </c>
      <c r="W72" t="s">
        <v>117</v>
      </c>
      <c r="X72" s="4" t="s">
        <v>122</v>
      </c>
      <c r="Y72" s="4" t="s">
        <v>267</v>
      </c>
      <c r="Z72" s="4" t="s">
        <v>184</v>
      </c>
      <c r="AA72" s="4" t="s">
        <v>48</v>
      </c>
      <c r="AB72" s="4">
        <v>514</v>
      </c>
      <c r="AC72" s="4">
        <v>4657.143</v>
      </c>
      <c r="AD72" s="4">
        <v>2269.386</v>
      </c>
      <c r="AE72" s="4">
        <v>2.052</v>
      </c>
      <c r="AF72" s="4">
        <v>2.5</v>
      </c>
      <c r="AG72" s="4">
        <v>13.412000000000001</v>
      </c>
      <c r="AH72" s="4">
        <v>319.12714999999997</v>
      </c>
      <c r="AI72" s="4">
        <v>2.8571749999999998</v>
      </c>
      <c r="AJ72" s="4">
        <v>112.811886</v>
      </c>
      <c r="AK72" s="4">
        <v>1166</v>
      </c>
      <c r="AL72" s="4">
        <v>14</v>
      </c>
      <c r="AM72" s="4">
        <v>196</v>
      </c>
      <c r="AN72" s="4">
        <v>78</v>
      </c>
      <c r="AO72" s="4">
        <v>14.593377</v>
      </c>
      <c r="AP72" s="4">
        <v>727.6</v>
      </c>
      <c r="AQ72" s="4">
        <v>0</v>
      </c>
      <c r="AR72" s="4">
        <v>60</v>
      </c>
      <c r="AS72" s="4">
        <v>8285</v>
      </c>
      <c r="AT72" s="4">
        <v>0.30099999999999999</v>
      </c>
      <c r="AU72" s="4">
        <v>4.2089999999999996</v>
      </c>
      <c r="AV72" s="4">
        <v>40242</v>
      </c>
      <c r="AW72" s="4">
        <v>0</v>
      </c>
      <c r="AX72" s="4">
        <v>0.61</v>
      </c>
      <c r="AY72">
        <v>0.82079999999999997</v>
      </c>
      <c r="AZ72" t="s">
        <v>66</v>
      </c>
      <c r="BA72" t="s">
        <v>259</v>
      </c>
      <c r="BB72">
        <v>5</v>
      </c>
      <c r="BC72" t="s">
        <v>551</v>
      </c>
      <c r="BD72">
        <v>9</v>
      </c>
      <c r="BE72">
        <v>85767.81700000001</v>
      </c>
      <c r="BF72">
        <v>5.4299423290673228E-2</v>
      </c>
      <c r="BG72">
        <v>4.4568966636984585E-2</v>
      </c>
      <c r="BH72">
        <v>514099.55899999983</v>
      </c>
      <c r="BI72">
        <v>9.0588348472012623E-3</v>
      </c>
      <c r="BJ72">
        <v>7.4354916425827958E-3</v>
      </c>
      <c r="BK72">
        <v>1</v>
      </c>
      <c r="BL72" t="s">
        <v>66</v>
      </c>
      <c r="BM72">
        <v>0</v>
      </c>
      <c r="BN72" t="s">
        <v>514</v>
      </c>
    </row>
    <row r="73" spans="1:66">
      <c r="A73" s="141" t="str">
        <f t="shared" si="56"/>
        <v>삼환교통</v>
      </c>
      <c r="B73" s="141" t="str">
        <f t="shared" si="57"/>
        <v>62</v>
      </c>
      <c r="C73" s="142" t="str">
        <f t="shared" si="58"/>
        <v>70바3171</v>
      </c>
      <c r="D73" s="130" t="str">
        <f t="shared" si="59"/>
        <v>대형</v>
      </c>
      <c r="E73" s="126" t="str">
        <f t="shared" si="60"/>
        <v>F</v>
      </c>
      <c r="F73" s="149">
        <f t="shared" si="61"/>
        <v>0.7617391304347827</v>
      </c>
      <c r="G73" s="150">
        <f t="shared" si="62"/>
        <v>1.752</v>
      </c>
      <c r="H73" s="151">
        <f t="shared" si="63"/>
        <v>2.2999999999999998</v>
      </c>
      <c r="I73" s="152">
        <f t="shared" si="64"/>
        <v>2606.5169999999998</v>
      </c>
      <c r="J73" s="153">
        <f t="shared" si="65"/>
        <v>4.369207811434548E-2</v>
      </c>
      <c r="K73" s="153">
        <f t="shared" si="66"/>
        <v>0.36607459270038767</v>
      </c>
      <c r="L73" s="153">
        <f t="shared" si="67"/>
        <v>0.17379514501535959</v>
      </c>
      <c r="M73" s="154">
        <f t="shared" si="68"/>
        <v>11.613</v>
      </c>
      <c r="N73" s="155">
        <f t="shared" si="69"/>
        <v>0.65200000000000002</v>
      </c>
      <c r="O73" s="155">
        <f t="shared" si="70"/>
        <v>9.2840000000000007</v>
      </c>
      <c r="P73" s="156">
        <f t="shared" si="71"/>
        <v>0</v>
      </c>
      <c r="Q73" s="157">
        <f t="shared" si="72"/>
        <v>68</v>
      </c>
      <c r="R73" s="158">
        <f t="shared" si="73"/>
        <v>23.122214740484743</v>
      </c>
      <c r="S73" s="143">
        <f t="shared" si="74"/>
        <v>17</v>
      </c>
      <c r="T73" s="143">
        <f t="shared" si="75"/>
        <v>242</v>
      </c>
      <c r="U73" t="s">
        <v>117</v>
      </c>
      <c r="V73" t="s">
        <v>122</v>
      </c>
      <c r="W73" t="s">
        <v>117</v>
      </c>
      <c r="X73" s="4" t="s">
        <v>122</v>
      </c>
      <c r="Y73" s="4" t="s">
        <v>269</v>
      </c>
      <c r="Z73" s="4" t="s">
        <v>174</v>
      </c>
      <c r="AA73" s="4" t="s">
        <v>48</v>
      </c>
      <c r="AB73" s="4">
        <v>514</v>
      </c>
      <c r="AC73" s="4">
        <v>2606.5169999999998</v>
      </c>
      <c r="AD73" s="4">
        <v>1488.028</v>
      </c>
      <c r="AE73" s="4">
        <v>1.752</v>
      </c>
      <c r="AF73" s="4">
        <v>2.2999999999999998</v>
      </c>
      <c r="AG73" s="4">
        <v>11.613</v>
      </c>
      <c r="AH73" s="4">
        <v>190.98858100000001</v>
      </c>
      <c r="AI73" s="4">
        <v>8.3446879999999997</v>
      </c>
      <c r="AJ73" s="4">
        <v>69.916066999999998</v>
      </c>
      <c r="AK73" s="4">
        <v>453</v>
      </c>
      <c r="AL73" s="4">
        <v>17</v>
      </c>
      <c r="AM73" s="4">
        <v>242</v>
      </c>
      <c r="AN73" s="4">
        <v>68</v>
      </c>
      <c r="AO73" s="4">
        <v>13.647501</v>
      </c>
      <c r="AP73" s="4">
        <v>20.2</v>
      </c>
      <c r="AQ73" s="4">
        <v>0</v>
      </c>
      <c r="AR73" s="4">
        <v>32</v>
      </c>
      <c r="AS73" s="4">
        <v>7311</v>
      </c>
      <c r="AT73" s="4">
        <v>0.65200000000000002</v>
      </c>
      <c r="AU73" s="4">
        <v>9.2840000000000007</v>
      </c>
      <c r="AV73" s="4">
        <v>4001</v>
      </c>
      <c r="AW73" s="4">
        <v>0</v>
      </c>
      <c r="AX73" s="4">
        <v>0.47</v>
      </c>
      <c r="AY73">
        <v>0.7617391304347827</v>
      </c>
      <c r="AZ73" t="s">
        <v>69</v>
      </c>
      <c r="BA73" t="s">
        <v>259</v>
      </c>
      <c r="BB73">
        <v>3</v>
      </c>
      <c r="BC73" t="s">
        <v>272</v>
      </c>
      <c r="BD73">
        <v>3</v>
      </c>
      <c r="BE73">
        <v>85767.81700000001</v>
      </c>
      <c r="BF73">
        <v>3.0390385242054133E-2</v>
      </c>
      <c r="BG73">
        <v>2.3149545627860368E-2</v>
      </c>
      <c r="BH73">
        <v>514099.55899999983</v>
      </c>
      <c r="BI73">
        <v>5.0700627035550529E-3</v>
      </c>
      <c r="BJ73">
        <v>3.8620651550558493E-3</v>
      </c>
      <c r="BK73">
        <v>1</v>
      </c>
      <c r="BL73" t="s">
        <v>69</v>
      </c>
      <c r="BM73">
        <v>0</v>
      </c>
      <c r="BN73" t="s">
        <v>514</v>
      </c>
    </row>
    <row r="74" spans="1:66">
      <c r="A74" s="138" t="str">
        <f t="shared" si="56"/>
        <v>삼환교통</v>
      </c>
      <c r="B74" s="138" t="str">
        <f t="shared" si="57"/>
        <v>62</v>
      </c>
      <c r="C74" s="139" t="str">
        <f t="shared" si="58"/>
        <v>70바3172</v>
      </c>
      <c r="D74" s="113" t="str">
        <f t="shared" si="59"/>
        <v>대형</v>
      </c>
      <c r="E74" s="109" t="str">
        <f t="shared" si="60"/>
        <v>C</v>
      </c>
      <c r="F74" s="159">
        <f t="shared" si="61"/>
        <v>0.87652173913043485</v>
      </c>
      <c r="G74" s="160">
        <f t="shared" si="62"/>
        <v>2.016</v>
      </c>
      <c r="H74" s="161">
        <f t="shared" si="63"/>
        <v>2.2999999999999998</v>
      </c>
      <c r="I74" s="162">
        <f t="shared" si="64"/>
        <v>3766.3319999999999</v>
      </c>
      <c r="J74" s="163">
        <f t="shared" si="65"/>
        <v>2.0109345056905464E-2</v>
      </c>
      <c r="K74" s="163">
        <f t="shared" si="66"/>
        <v>0.35935748957842711</v>
      </c>
      <c r="L74" s="163">
        <f t="shared" si="67"/>
        <v>0.21426682512322334</v>
      </c>
      <c r="M74" s="164">
        <f t="shared" si="68"/>
        <v>9.2690000000000001</v>
      </c>
      <c r="N74" s="165">
        <f t="shared" si="69"/>
        <v>0.08</v>
      </c>
      <c r="O74" s="165">
        <f t="shared" si="70"/>
        <v>21.638999999999999</v>
      </c>
      <c r="P74" s="166">
        <f t="shared" si="71"/>
        <v>0</v>
      </c>
      <c r="Q74" s="167">
        <f t="shared" si="72"/>
        <v>79</v>
      </c>
      <c r="R74" s="168">
        <f t="shared" si="73"/>
        <v>23.259683379748349</v>
      </c>
      <c r="S74" s="140">
        <f t="shared" si="74"/>
        <v>3</v>
      </c>
      <c r="T74" s="140">
        <f t="shared" si="75"/>
        <v>815</v>
      </c>
      <c r="U74" t="s">
        <v>117</v>
      </c>
      <c r="V74" t="s">
        <v>122</v>
      </c>
      <c r="W74" t="s">
        <v>117</v>
      </c>
      <c r="X74" s="4" t="s">
        <v>122</v>
      </c>
      <c r="Y74" s="4" t="s">
        <v>271</v>
      </c>
      <c r="Z74" s="4" t="s">
        <v>174</v>
      </c>
      <c r="AA74" s="4" t="s">
        <v>48</v>
      </c>
      <c r="AB74" s="4">
        <v>514</v>
      </c>
      <c r="AC74" s="4">
        <v>3766.3319999999999</v>
      </c>
      <c r="AD74" s="4">
        <v>1868.403</v>
      </c>
      <c r="AE74" s="4">
        <v>2.016</v>
      </c>
      <c r="AF74" s="4">
        <v>2.2999999999999998</v>
      </c>
      <c r="AG74" s="4">
        <v>9.2690000000000001</v>
      </c>
      <c r="AH74" s="4">
        <v>260.94549499999999</v>
      </c>
      <c r="AI74" s="4">
        <v>5.2474429999999996</v>
      </c>
      <c r="AJ74" s="4">
        <v>93.772717999999998</v>
      </c>
      <c r="AK74" s="4">
        <v>807</v>
      </c>
      <c r="AL74" s="4">
        <v>3</v>
      </c>
      <c r="AM74" s="4">
        <v>815</v>
      </c>
      <c r="AN74" s="4">
        <v>79</v>
      </c>
      <c r="AO74" s="4">
        <v>14.433403999999999</v>
      </c>
      <c r="AP74" s="4">
        <v>160.9</v>
      </c>
      <c r="AQ74" s="4">
        <v>0</v>
      </c>
      <c r="AR74" s="4">
        <v>35</v>
      </c>
      <c r="AS74" s="4">
        <v>4504</v>
      </c>
      <c r="AT74" s="4">
        <v>0.08</v>
      </c>
      <c r="AU74" s="4">
        <v>21.638999999999999</v>
      </c>
      <c r="AV74" s="4">
        <v>27847</v>
      </c>
      <c r="AW74" s="4">
        <v>0</v>
      </c>
      <c r="AX74" s="4">
        <v>0.47</v>
      </c>
      <c r="AY74">
        <v>0.87652173913043485</v>
      </c>
      <c r="AZ74" t="s">
        <v>68</v>
      </c>
      <c r="BA74" t="s">
        <v>259</v>
      </c>
      <c r="BB74">
        <v>1</v>
      </c>
      <c r="BC74" t="s">
        <v>552</v>
      </c>
      <c r="BD74">
        <v>6</v>
      </c>
      <c r="BE74">
        <v>85767.81700000001</v>
      </c>
      <c r="BF74">
        <v>4.3913114869182215E-2</v>
      </c>
      <c r="BG74">
        <v>3.8490799815770152E-2</v>
      </c>
      <c r="BH74">
        <v>514099.55899999983</v>
      </c>
      <c r="BI74">
        <v>7.32607514257759E-3</v>
      </c>
      <c r="BJ74">
        <v>6.421464124972358E-3</v>
      </c>
      <c r="BK74">
        <v>1</v>
      </c>
      <c r="BL74" t="s">
        <v>67</v>
      </c>
      <c r="BM74">
        <v>-1</v>
      </c>
      <c r="BN74" t="s">
        <v>513</v>
      </c>
    </row>
    <row r="75" spans="1:66">
      <c r="A75" s="141" t="str">
        <f t="shared" si="56"/>
        <v>삼환교통</v>
      </c>
      <c r="B75" s="141" t="str">
        <f t="shared" si="57"/>
        <v>62</v>
      </c>
      <c r="C75" s="142" t="str">
        <f t="shared" si="58"/>
        <v>70바3174</v>
      </c>
      <c r="D75" s="130" t="str">
        <f t="shared" si="59"/>
        <v>대형</v>
      </c>
      <c r="E75" s="126" t="str">
        <f t="shared" si="60"/>
        <v>D</v>
      </c>
      <c r="F75" s="149">
        <f t="shared" si="61"/>
        <v>0.82291666666666674</v>
      </c>
      <c r="G75" s="150">
        <f t="shared" si="62"/>
        <v>1.9750000000000001</v>
      </c>
      <c r="H75" s="151">
        <f t="shared" si="63"/>
        <v>2.4</v>
      </c>
      <c r="I75" s="152">
        <f t="shared" si="64"/>
        <v>4948.16</v>
      </c>
      <c r="J75" s="153">
        <f t="shared" si="65"/>
        <v>1.5658542164503977E-2</v>
      </c>
      <c r="K75" s="153">
        <f t="shared" si="66"/>
        <v>0.38760892846258815</v>
      </c>
      <c r="L75" s="153">
        <f t="shared" si="67"/>
        <v>0.26615954213283322</v>
      </c>
      <c r="M75" s="154">
        <f t="shared" si="68"/>
        <v>9.5909999999999993</v>
      </c>
      <c r="N75" s="155">
        <f t="shared" si="69"/>
        <v>0.58599999999999997</v>
      </c>
      <c r="O75" s="155">
        <f t="shared" si="70"/>
        <v>19.785</v>
      </c>
      <c r="P75" s="156">
        <f t="shared" si="71"/>
        <v>0.19</v>
      </c>
      <c r="Q75" s="157">
        <f t="shared" si="72"/>
        <v>85</v>
      </c>
      <c r="R75" s="158">
        <f t="shared" si="73"/>
        <v>23.747044031340614</v>
      </c>
      <c r="S75" s="143">
        <f t="shared" si="74"/>
        <v>29</v>
      </c>
      <c r="T75" s="143">
        <f t="shared" si="75"/>
        <v>979</v>
      </c>
      <c r="U75" t="s">
        <v>117</v>
      </c>
      <c r="V75" t="s">
        <v>122</v>
      </c>
      <c r="W75" t="s">
        <v>117</v>
      </c>
      <c r="X75" s="4" t="s">
        <v>122</v>
      </c>
      <c r="Y75" s="4" t="s">
        <v>273</v>
      </c>
      <c r="Z75" s="4" t="s">
        <v>174</v>
      </c>
      <c r="AA75" s="4" t="s">
        <v>48</v>
      </c>
      <c r="AB75" s="4">
        <v>514</v>
      </c>
      <c r="AC75" s="4">
        <v>4948.16</v>
      </c>
      <c r="AD75" s="4">
        <v>2505.2979999999998</v>
      </c>
      <c r="AE75" s="4">
        <v>1.9750000000000001</v>
      </c>
      <c r="AF75" s="4">
        <v>2.4</v>
      </c>
      <c r="AG75" s="4">
        <v>9.5909999999999993</v>
      </c>
      <c r="AH75" s="4">
        <v>349.18410299999999</v>
      </c>
      <c r="AI75" s="4">
        <v>5.467714</v>
      </c>
      <c r="AJ75" s="4">
        <v>135.34687600000001</v>
      </c>
      <c r="AK75" s="4">
        <v>1317</v>
      </c>
      <c r="AL75" s="4">
        <v>29</v>
      </c>
      <c r="AM75" s="4">
        <v>979</v>
      </c>
      <c r="AN75" s="4">
        <v>85</v>
      </c>
      <c r="AO75" s="4">
        <v>14.170633</v>
      </c>
      <c r="AP75" s="4">
        <v>88.4</v>
      </c>
      <c r="AQ75" s="4">
        <v>11.4</v>
      </c>
      <c r="AR75" s="4">
        <v>92</v>
      </c>
      <c r="AS75" s="4">
        <v>15246</v>
      </c>
      <c r="AT75" s="4">
        <v>0.58599999999999997</v>
      </c>
      <c r="AU75" s="4">
        <v>19.785</v>
      </c>
      <c r="AV75" s="4">
        <v>34143</v>
      </c>
      <c r="AW75" s="4">
        <v>0</v>
      </c>
      <c r="AX75" s="4">
        <v>0.46</v>
      </c>
      <c r="AY75">
        <v>0.82291666666666674</v>
      </c>
      <c r="AZ75" t="s">
        <v>66</v>
      </c>
      <c r="BA75" t="s">
        <v>259</v>
      </c>
      <c r="BB75">
        <v>4</v>
      </c>
      <c r="BC75" t="s">
        <v>553</v>
      </c>
      <c r="BD75">
        <v>12</v>
      </c>
      <c r="BE75">
        <v>85767.81700000001</v>
      </c>
      <c r="BF75">
        <v>5.7692502538568745E-2</v>
      </c>
      <c r="BG75">
        <v>4.7476121880697199E-2</v>
      </c>
      <c r="BH75">
        <v>514099.55899999983</v>
      </c>
      <c r="BI75">
        <v>9.6249061361283941E-3</v>
      </c>
      <c r="BJ75">
        <v>7.9204956745223248E-3</v>
      </c>
      <c r="BK75">
        <v>1</v>
      </c>
      <c r="BL75" t="s">
        <v>66</v>
      </c>
      <c r="BM75">
        <v>0</v>
      </c>
      <c r="BN75" t="s">
        <v>514</v>
      </c>
    </row>
    <row r="76" spans="1:66">
      <c r="A76" s="138" t="str">
        <f t="shared" si="56"/>
        <v>삼환교통</v>
      </c>
      <c r="B76" s="138" t="str">
        <f t="shared" si="57"/>
        <v>62</v>
      </c>
      <c r="C76" s="139" t="str">
        <f t="shared" si="58"/>
        <v>70바3176</v>
      </c>
      <c r="D76" s="113" t="str">
        <f t="shared" si="59"/>
        <v>대형</v>
      </c>
      <c r="E76" s="109" t="str">
        <f t="shared" si="60"/>
        <v>C</v>
      </c>
      <c r="F76" s="159">
        <f t="shared" si="61"/>
        <v>0.86458333333333348</v>
      </c>
      <c r="G76" s="160">
        <f t="shared" si="62"/>
        <v>2.0750000000000002</v>
      </c>
      <c r="H76" s="161">
        <f t="shared" si="63"/>
        <v>2.4</v>
      </c>
      <c r="I76" s="162">
        <f t="shared" si="64"/>
        <v>2293.5149999999999</v>
      </c>
      <c r="J76" s="163">
        <f t="shared" si="65"/>
        <v>1.8517749333678234E-2</v>
      </c>
      <c r="K76" s="163">
        <f t="shared" si="66"/>
        <v>0.39263992757070865</v>
      </c>
      <c r="L76" s="163">
        <f t="shared" si="67"/>
        <v>0.17571282507417654</v>
      </c>
      <c r="M76" s="164">
        <f t="shared" si="68"/>
        <v>10.337999999999999</v>
      </c>
      <c r="N76" s="165">
        <f t="shared" si="69"/>
        <v>0.13100000000000001</v>
      </c>
      <c r="O76" s="165">
        <f t="shared" si="70"/>
        <v>15.26</v>
      </c>
      <c r="P76" s="166">
        <f t="shared" si="71"/>
        <v>0.18833333333333335</v>
      </c>
      <c r="Q76" s="167">
        <f t="shared" si="72"/>
        <v>86</v>
      </c>
      <c r="R76" s="168">
        <f t="shared" si="73"/>
        <v>23.988852928332602</v>
      </c>
      <c r="S76" s="140">
        <f t="shared" si="74"/>
        <v>3</v>
      </c>
      <c r="T76" s="140">
        <f t="shared" si="75"/>
        <v>350</v>
      </c>
      <c r="U76" t="s">
        <v>117</v>
      </c>
      <c r="V76" t="s">
        <v>122</v>
      </c>
      <c r="W76" t="s">
        <v>117</v>
      </c>
      <c r="X76" s="4" t="s">
        <v>122</v>
      </c>
      <c r="Y76" s="4" t="s">
        <v>274</v>
      </c>
      <c r="Z76" s="4" t="s">
        <v>174</v>
      </c>
      <c r="AA76" s="4" t="s">
        <v>48</v>
      </c>
      <c r="AB76" s="4">
        <v>514</v>
      </c>
      <c r="AC76" s="4">
        <v>2293.5149999999999</v>
      </c>
      <c r="AD76" s="4">
        <v>1105.232</v>
      </c>
      <c r="AE76" s="4">
        <v>2.0750000000000002</v>
      </c>
      <c r="AF76" s="4">
        <v>2.4</v>
      </c>
      <c r="AG76" s="4">
        <v>10.337999999999999</v>
      </c>
      <c r="AH76" s="4">
        <v>162.36525</v>
      </c>
      <c r="AI76" s="4">
        <v>3.0066389999999998</v>
      </c>
      <c r="AJ76" s="4">
        <v>63.751080000000002</v>
      </c>
      <c r="AK76" s="4">
        <v>403</v>
      </c>
      <c r="AL76" s="4">
        <v>3</v>
      </c>
      <c r="AM76" s="4">
        <v>350</v>
      </c>
      <c r="AN76" s="4">
        <v>86</v>
      </c>
      <c r="AO76" s="4">
        <v>14.125651</v>
      </c>
      <c r="AP76" s="4">
        <v>50.5</v>
      </c>
      <c r="AQ76" s="4">
        <v>11.3</v>
      </c>
      <c r="AR76" s="4">
        <v>26</v>
      </c>
      <c r="AS76" s="4">
        <v>5611</v>
      </c>
      <c r="AT76" s="4">
        <v>0.13100000000000001</v>
      </c>
      <c r="AU76" s="4">
        <v>15.26</v>
      </c>
      <c r="AV76" s="4">
        <v>18391</v>
      </c>
      <c r="AW76" s="4">
        <v>0</v>
      </c>
      <c r="AX76" s="4">
        <v>0.5</v>
      </c>
      <c r="AY76">
        <v>0.86458333333333348</v>
      </c>
      <c r="AZ76" t="s">
        <v>68</v>
      </c>
      <c r="BA76" t="s">
        <v>259</v>
      </c>
      <c r="BB76">
        <v>4</v>
      </c>
      <c r="BC76" t="s">
        <v>720</v>
      </c>
      <c r="BD76">
        <v>8</v>
      </c>
      <c r="BE76">
        <v>85767.81700000001</v>
      </c>
      <c r="BF76">
        <v>2.6740974414680506E-2</v>
      </c>
      <c r="BG76">
        <v>2.3119800796025859E-2</v>
      </c>
      <c r="BH76">
        <v>514099.55899999983</v>
      </c>
      <c r="BI76">
        <v>4.4612273242584143E-3</v>
      </c>
      <c r="BJ76">
        <v>3.8571027907650882E-3</v>
      </c>
      <c r="BK76">
        <v>1</v>
      </c>
      <c r="BL76" t="s">
        <v>68</v>
      </c>
      <c r="BM76">
        <v>0</v>
      </c>
      <c r="BN76" t="s">
        <v>514</v>
      </c>
    </row>
    <row r="77" spans="1:66">
      <c r="A77" s="141" t="str">
        <f t="shared" si="56"/>
        <v>삼환교통</v>
      </c>
      <c r="B77" s="141" t="str">
        <f t="shared" si="57"/>
        <v>62</v>
      </c>
      <c r="C77" s="142" t="str">
        <f t="shared" si="58"/>
        <v>70바3181</v>
      </c>
      <c r="D77" s="130" t="str">
        <f t="shared" si="59"/>
        <v>대형</v>
      </c>
      <c r="E77" s="126" t="str">
        <f t="shared" si="60"/>
        <v>B</v>
      </c>
      <c r="F77" s="149">
        <f t="shared" si="61"/>
        <v>0.94480000000000008</v>
      </c>
      <c r="G77" s="150">
        <f t="shared" si="62"/>
        <v>2.3620000000000001</v>
      </c>
      <c r="H77" s="151">
        <f t="shared" si="63"/>
        <v>2.5</v>
      </c>
      <c r="I77" s="152">
        <f t="shared" si="64"/>
        <v>4701.8440000000001</v>
      </c>
      <c r="J77" s="153">
        <f t="shared" si="65"/>
        <v>1.9907613287310808E-2</v>
      </c>
      <c r="K77" s="153">
        <f t="shared" si="66"/>
        <v>0.3464566162175155</v>
      </c>
      <c r="L77" s="153">
        <f t="shared" si="67"/>
        <v>0.11378514472194314</v>
      </c>
      <c r="M77" s="154">
        <f t="shared" si="68"/>
        <v>7.9720000000000004</v>
      </c>
      <c r="N77" s="155">
        <f t="shared" si="69"/>
        <v>2.1000000000000001E-2</v>
      </c>
      <c r="O77" s="155">
        <f t="shared" si="70"/>
        <v>8.5709999999999997</v>
      </c>
      <c r="P77" s="156">
        <f t="shared" si="71"/>
        <v>0.49333333333333335</v>
      </c>
      <c r="Q77" s="157">
        <f t="shared" si="72"/>
        <v>86</v>
      </c>
      <c r="R77" s="158">
        <f t="shared" si="73"/>
        <v>22.239287518508959</v>
      </c>
      <c r="S77" s="143">
        <f t="shared" si="74"/>
        <v>1</v>
      </c>
      <c r="T77" s="143">
        <f t="shared" si="75"/>
        <v>403</v>
      </c>
      <c r="U77" t="s">
        <v>117</v>
      </c>
      <c r="V77" t="s">
        <v>122</v>
      </c>
      <c r="W77" t="s">
        <v>117</v>
      </c>
      <c r="X77" s="4" t="s">
        <v>122</v>
      </c>
      <c r="Y77" s="4" t="s">
        <v>276</v>
      </c>
      <c r="Z77" s="4" t="s">
        <v>174</v>
      </c>
      <c r="AA77" s="4" t="s">
        <v>48</v>
      </c>
      <c r="AB77" s="4">
        <v>514</v>
      </c>
      <c r="AC77" s="4">
        <v>4701.8440000000001</v>
      </c>
      <c r="AD77" s="4">
        <v>1990.7639999999999</v>
      </c>
      <c r="AE77" s="4">
        <v>2.3620000000000001</v>
      </c>
      <c r="AF77" s="4">
        <v>2.5</v>
      </c>
      <c r="AG77" s="4">
        <v>7.9720000000000004</v>
      </c>
      <c r="AH77" s="4">
        <v>333.66269999999997</v>
      </c>
      <c r="AI77" s="4">
        <v>6.6424279999999998</v>
      </c>
      <c r="AJ77" s="4">
        <v>115.59965</v>
      </c>
      <c r="AK77" s="4">
        <v>535</v>
      </c>
      <c r="AL77" s="4">
        <v>1</v>
      </c>
      <c r="AM77" s="4">
        <v>403</v>
      </c>
      <c r="AN77" s="4">
        <v>86</v>
      </c>
      <c r="AO77" s="4">
        <v>14.091608000000001</v>
      </c>
      <c r="AP77" s="4">
        <v>177.1</v>
      </c>
      <c r="AQ77" s="4">
        <v>29.6</v>
      </c>
      <c r="AR77" s="4">
        <v>10</v>
      </c>
      <c r="AS77" s="4">
        <v>2371</v>
      </c>
      <c r="AT77" s="4">
        <v>2.1000000000000001E-2</v>
      </c>
      <c r="AU77" s="4">
        <v>8.5709999999999997</v>
      </c>
      <c r="AV77" s="4">
        <v>32344</v>
      </c>
      <c r="AW77" s="4">
        <v>0</v>
      </c>
      <c r="AX77" s="4">
        <v>0.53</v>
      </c>
      <c r="AY77">
        <v>0.94480000000000008</v>
      </c>
      <c r="AZ77" t="s">
        <v>67</v>
      </c>
      <c r="BA77" t="s">
        <v>259</v>
      </c>
      <c r="BB77">
        <v>1</v>
      </c>
      <c r="BC77" t="s">
        <v>585</v>
      </c>
      <c r="BD77">
        <v>11</v>
      </c>
      <c r="BE77">
        <v>85767.81700000001</v>
      </c>
      <c r="BF77">
        <v>5.4820609460072882E-2</v>
      </c>
      <c r="BG77">
        <v>5.1794511817876865E-2</v>
      </c>
      <c r="BH77">
        <v>514099.55899999983</v>
      </c>
      <c r="BI77">
        <v>9.1457849315136289E-3</v>
      </c>
      <c r="BJ77">
        <v>8.6409376032940775E-3</v>
      </c>
      <c r="BK77">
        <v>1</v>
      </c>
      <c r="BL77" t="s">
        <v>67</v>
      </c>
      <c r="BM77">
        <v>0</v>
      </c>
      <c r="BN77" t="s">
        <v>514</v>
      </c>
    </row>
    <row r="78" spans="1:66">
      <c r="A78" s="138" t="str">
        <f t="shared" si="56"/>
        <v>삼환교통</v>
      </c>
      <c r="B78" s="138" t="str">
        <f t="shared" si="57"/>
        <v>62</v>
      </c>
      <c r="C78" s="139" t="str">
        <f t="shared" si="58"/>
        <v>70바3193</v>
      </c>
      <c r="D78" s="113" t="str">
        <f t="shared" si="59"/>
        <v>대형</v>
      </c>
      <c r="E78" s="109" t="str">
        <f t="shared" si="60"/>
        <v>B</v>
      </c>
      <c r="F78" s="159">
        <f t="shared" si="61"/>
        <v>0.9</v>
      </c>
      <c r="G78" s="160">
        <f t="shared" si="62"/>
        <v>2.25</v>
      </c>
      <c r="H78" s="161">
        <f t="shared" si="63"/>
        <v>2.5</v>
      </c>
      <c r="I78" s="162">
        <f t="shared" si="64"/>
        <v>4270.1940000000004</v>
      </c>
      <c r="J78" s="163">
        <f t="shared" si="65"/>
        <v>2.4826761260341279E-2</v>
      </c>
      <c r="K78" s="163">
        <f t="shared" si="66"/>
        <v>0.36875249799490306</v>
      </c>
      <c r="L78" s="163">
        <f t="shared" si="67"/>
        <v>0.12294523386993658</v>
      </c>
      <c r="M78" s="164">
        <f t="shared" si="68"/>
        <v>8.4789999999999992</v>
      </c>
      <c r="N78" s="165">
        <f t="shared" si="69"/>
        <v>2.3E-2</v>
      </c>
      <c r="O78" s="165">
        <f t="shared" si="70"/>
        <v>7.2830000000000004</v>
      </c>
      <c r="P78" s="166">
        <f t="shared" si="71"/>
        <v>0.37333333333333329</v>
      </c>
      <c r="Q78" s="167">
        <f t="shared" si="72"/>
        <v>84</v>
      </c>
      <c r="R78" s="168">
        <f t="shared" si="73"/>
        <v>23.215911103736484</v>
      </c>
      <c r="S78" s="140">
        <f t="shared" si="74"/>
        <v>1</v>
      </c>
      <c r="T78" s="140">
        <f t="shared" si="75"/>
        <v>311</v>
      </c>
      <c r="U78" t="s">
        <v>117</v>
      </c>
      <c r="V78" t="s">
        <v>122</v>
      </c>
      <c r="W78" t="s">
        <v>117</v>
      </c>
      <c r="X78" s="4" t="s">
        <v>122</v>
      </c>
      <c r="Y78" s="4" t="s">
        <v>277</v>
      </c>
      <c r="Z78" s="4" t="s">
        <v>174</v>
      </c>
      <c r="AA78" s="4" t="s">
        <v>48</v>
      </c>
      <c r="AB78" s="4">
        <v>514</v>
      </c>
      <c r="AC78" s="4">
        <v>4270.1940000000004</v>
      </c>
      <c r="AD78" s="4">
        <v>1898.105</v>
      </c>
      <c r="AE78" s="4">
        <v>2.25</v>
      </c>
      <c r="AF78" s="4">
        <v>2.5</v>
      </c>
      <c r="AG78" s="4">
        <v>8.4789999999999992</v>
      </c>
      <c r="AH78" s="4">
        <v>303.310767</v>
      </c>
      <c r="AI78" s="4">
        <v>7.5302239999999996</v>
      </c>
      <c r="AJ78" s="4">
        <v>111.846603</v>
      </c>
      <c r="AK78" s="4">
        <v>525</v>
      </c>
      <c r="AL78" s="4">
        <v>1</v>
      </c>
      <c r="AM78" s="4">
        <v>311</v>
      </c>
      <c r="AN78" s="4">
        <v>84</v>
      </c>
      <c r="AO78" s="4">
        <v>14.078609999999999</v>
      </c>
      <c r="AP78" s="4">
        <v>179.6</v>
      </c>
      <c r="AQ78" s="4">
        <v>22.4</v>
      </c>
      <c r="AR78" s="4">
        <v>58</v>
      </c>
      <c r="AS78" s="4">
        <v>9485</v>
      </c>
      <c r="AT78" s="4">
        <v>2.3E-2</v>
      </c>
      <c r="AU78" s="4">
        <v>7.2830000000000004</v>
      </c>
      <c r="AV78" s="4">
        <v>33062</v>
      </c>
      <c r="AW78" s="4">
        <v>0</v>
      </c>
      <c r="AX78" s="4">
        <v>0.5</v>
      </c>
      <c r="AY78">
        <v>0.9</v>
      </c>
      <c r="AZ78" t="s">
        <v>67</v>
      </c>
      <c r="BA78" t="s">
        <v>259</v>
      </c>
      <c r="BB78">
        <v>2</v>
      </c>
      <c r="BC78" t="s">
        <v>669</v>
      </c>
      <c r="BD78">
        <v>10</v>
      </c>
      <c r="BE78">
        <v>85767.81700000001</v>
      </c>
      <c r="BF78">
        <v>4.9787835919853245E-2</v>
      </c>
      <c r="BG78">
        <v>4.4809052327867922E-2</v>
      </c>
      <c r="BH78">
        <v>514099.55899999983</v>
      </c>
      <c r="BI78">
        <v>8.3061615697670767E-3</v>
      </c>
      <c r="BJ78">
        <v>7.4755454127903688E-3</v>
      </c>
      <c r="BK78">
        <v>1</v>
      </c>
      <c r="BL78" t="s">
        <v>66</v>
      </c>
      <c r="BM78">
        <v>2</v>
      </c>
      <c r="BN78" t="s">
        <v>512</v>
      </c>
    </row>
    <row r="79" spans="1:66">
      <c r="A79" s="141" t="str">
        <f t="shared" si="56"/>
        <v>삼환교통</v>
      </c>
      <c r="B79" s="141" t="str">
        <f t="shared" si="57"/>
        <v>62</v>
      </c>
      <c r="C79" s="142" t="str">
        <f t="shared" si="58"/>
        <v>70바3195</v>
      </c>
      <c r="D79" s="130" t="str">
        <f t="shared" si="59"/>
        <v>대형</v>
      </c>
      <c r="E79" s="126" t="str">
        <f t="shared" si="60"/>
        <v>C</v>
      </c>
      <c r="F79" s="149">
        <f t="shared" si="61"/>
        <v>0.86499999999999999</v>
      </c>
      <c r="G79" s="150">
        <f t="shared" si="62"/>
        <v>2.2490000000000001</v>
      </c>
      <c r="H79" s="151">
        <f t="shared" si="63"/>
        <v>2.6</v>
      </c>
      <c r="I79" s="152">
        <f t="shared" si="64"/>
        <v>4728.4719999999998</v>
      </c>
      <c r="J79" s="153">
        <f t="shared" si="65"/>
        <v>1.2859913644702799E-2</v>
      </c>
      <c r="K79" s="153">
        <f t="shared" si="66"/>
        <v>0.3382038634514829</v>
      </c>
      <c r="L79" s="153">
        <f t="shared" si="67"/>
        <v>0.15755618305448357</v>
      </c>
      <c r="M79" s="154">
        <f t="shared" si="68"/>
        <v>7.157</v>
      </c>
      <c r="N79" s="155">
        <f t="shared" si="69"/>
        <v>4.2000000000000003E-2</v>
      </c>
      <c r="O79" s="155">
        <f t="shared" si="70"/>
        <v>5.7949999999999999</v>
      </c>
      <c r="P79" s="156">
        <f t="shared" si="71"/>
        <v>0.20666666666666667</v>
      </c>
      <c r="Q79" s="157">
        <f t="shared" si="72"/>
        <v>86</v>
      </c>
      <c r="R79" s="158">
        <f t="shared" si="73"/>
        <v>22.584304637321932</v>
      </c>
      <c r="S79" s="143">
        <f t="shared" si="74"/>
        <v>2</v>
      </c>
      <c r="T79" s="143">
        <f t="shared" si="75"/>
        <v>274</v>
      </c>
      <c r="U79" t="s">
        <v>117</v>
      </c>
      <c r="V79" t="s">
        <v>122</v>
      </c>
      <c r="W79" t="s">
        <v>117</v>
      </c>
      <c r="X79" s="4" t="s">
        <v>122</v>
      </c>
      <c r="Y79" s="4" t="s">
        <v>278</v>
      </c>
      <c r="Z79" s="4" t="s">
        <v>174</v>
      </c>
      <c r="AA79" s="4" t="s">
        <v>48</v>
      </c>
      <c r="AB79" s="4">
        <v>514</v>
      </c>
      <c r="AC79" s="4">
        <v>4728.4719999999998</v>
      </c>
      <c r="AD79" s="4">
        <v>2102.1909999999998</v>
      </c>
      <c r="AE79" s="4">
        <v>2.2490000000000001</v>
      </c>
      <c r="AF79" s="4">
        <v>2.6</v>
      </c>
      <c r="AG79" s="4">
        <v>7.157</v>
      </c>
      <c r="AH79" s="4">
        <v>322.635448</v>
      </c>
      <c r="AI79" s="4">
        <v>4.1490640000000001</v>
      </c>
      <c r="AJ79" s="4">
        <v>109.11655500000001</v>
      </c>
      <c r="AK79" s="4">
        <v>745</v>
      </c>
      <c r="AL79" s="4">
        <v>2</v>
      </c>
      <c r="AM79" s="4">
        <v>274</v>
      </c>
      <c r="AN79" s="4">
        <v>86</v>
      </c>
      <c r="AO79" s="4">
        <v>14.655773</v>
      </c>
      <c r="AP79" s="4">
        <v>87.4</v>
      </c>
      <c r="AQ79" s="4">
        <v>12.4</v>
      </c>
      <c r="AR79" s="4">
        <v>9</v>
      </c>
      <c r="AS79" s="4">
        <v>1198</v>
      </c>
      <c r="AT79" s="4">
        <v>4.2000000000000003E-2</v>
      </c>
      <c r="AU79" s="4">
        <v>5.7949999999999999</v>
      </c>
      <c r="AV79" s="4">
        <v>38610</v>
      </c>
      <c r="AW79" s="4">
        <v>0</v>
      </c>
      <c r="AX79" s="4">
        <v>0.47</v>
      </c>
      <c r="AY79">
        <v>0.86499999999999999</v>
      </c>
      <c r="AZ79" t="s">
        <v>68</v>
      </c>
      <c r="BA79" t="s">
        <v>259</v>
      </c>
      <c r="BB79">
        <v>3</v>
      </c>
      <c r="BC79" t="s">
        <v>584</v>
      </c>
      <c r="BD79">
        <v>9</v>
      </c>
      <c r="BE79">
        <v>85767.81700000001</v>
      </c>
      <c r="BF79">
        <v>5.513107556415945E-2</v>
      </c>
      <c r="BG79">
        <v>4.7688380362997926E-2</v>
      </c>
      <c r="BH79">
        <v>514099.55899999983</v>
      </c>
      <c r="BI79">
        <v>9.1975803464947169E-3</v>
      </c>
      <c r="BJ79">
        <v>7.9559069997179304E-3</v>
      </c>
      <c r="BK79">
        <v>1</v>
      </c>
      <c r="BL79" t="s">
        <v>68</v>
      </c>
      <c r="BM79">
        <v>0</v>
      </c>
      <c r="BN79" t="s">
        <v>514</v>
      </c>
    </row>
    <row r="80" spans="1:66">
      <c r="A80" s="138" t="str">
        <f t="shared" si="56"/>
        <v>삼환교통</v>
      </c>
      <c r="B80" s="138" t="str">
        <f t="shared" si="57"/>
        <v>62</v>
      </c>
      <c r="C80" s="139" t="str">
        <f t="shared" si="58"/>
        <v>70바3199</v>
      </c>
      <c r="D80" s="113" t="str">
        <f t="shared" si="59"/>
        <v>대형</v>
      </c>
      <c r="E80" s="109" t="str">
        <f t="shared" si="60"/>
        <v>C</v>
      </c>
      <c r="F80" s="159">
        <f t="shared" si="61"/>
        <v>0.86291666666666678</v>
      </c>
      <c r="G80" s="160">
        <f t="shared" si="62"/>
        <v>2.0710000000000002</v>
      </c>
      <c r="H80" s="161">
        <f t="shared" si="63"/>
        <v>2.4</v>
      </c>
      <c r="I80" s="162">
        <f t="shared" si="64"/>
        <v>5430.1790000000001</v>
      </c>
      <c r="J80" s="163">
        <f t="shared" si="65"/>
        <v>1.5056580961262367E-2</v>
      </c>
      <c r="K80" s="163">
        <f t="shared" si="66"/>
        <v>0.36967092423736841</v>
      </c>
      <c r="L80" s="163">
        <f t="shared" si="67"/>
        <v>0.16813442061486369</v>
      </c>
      <c r="M80" s="164">
        <f t="shared" si="68"/>
        <v>11.064</v>
      </c>
      <c r="N80" s="165">
        <f t="shared" si="69"/>
        <v>1.7999999999999999E-2</v>
      </c>
      <c r="O80" s="165">
        <f t="shared" si="70"/>
        <v>6.0960000000000001</v>
      </c>
      <c r="P80" s="166">
        <f t="shared" si="71"/>
        <v>0</v>
      </c>
      <c r="Q80" s="167">
        <f t="shared" si="72"/>
        <v>84</v>
      </c>
      <c r="R80" s="168">
        <f t="shared" si="73"/>
        <v>23.528987283244238</v>
      </c>
      <c r="S80" s="140">
        <f t="shared" si="74"/>
        <v>1</v>
      </c>
      <c r="T80" s="140">
        <f t="shared" si="75"/>
        <v>331</v>
      </c>
      <c r="U80" t="s">
        <v>117</v>
      </c>
      <c r="V80" t="s">
        <v>122</v>
      </c>
      <c r="W80" t="s">
        <v>117</v>
      </c>
      <c r="X80" s="4" t="s">
        <v>122</v>
      </c>
      <c r="Y80" s="4" t="s">
        <v>280</v>
      </c>
      <c r="Z80" s="4" t="s">
        <v>174</v>
      </c>
      <c r="AA80" s="4" t="s">
        <v>48</v>
      </c>
      <c r="AB80" s="4">
        <v>514</v>
      </c>
      <c r="AC80" s="4">
        <v>5430.1790000000001</v>
      </c>
      <c r="AD80" s="4">
        <v>2621.8519999999999</v>
      </c>
      <c r="AE80" s="4">
        <v>2.0710000000000002</v>
      </c>
      <c r="AF80" s="4">
        <v>2.4</v>
      </c>
      <c r="AG80" s="4">
        <v>11.064</v>
      </c>
      <c r="AH80" s="4">
        <v>375.09684399999998</v>
      </c>
      <c r="AI80" s="4">
        <v>5.6476759999999997</v>
      </c>
      <c r="AJ80" s="4">
        <v>138.662397</v>
      </c>
      <c r="AK80" s="4">
        <v>913</v>
      </c>
      <c r="AL80" s="4">
        <v>1</v>
      </c>
      <c r="AM80" s="4">
        <v>331</v>
      </c>
      <c r="AN80" s="4">
        <v>84</v>
      </c>
      <c r="AO80" s="4">
        <v>14.476737999999999</v>
      </c>
      <c r="AP80" s="4">
        <v>75.2</v>
      </c>
      <c r="AQ80" s="4">
        <v>0</v>
      </c>
      <c r="AR80" s="4">
        <v>46</v>
      </c>
      <c r="AS80" s="4">
        <v>11381</v>
      </c>
      <c r="AT80" s="4">
        <v>1.7999999999999999E-2</v>
      </c>
      <c r="AU80" s="4">
        <v>6.0960000000000001</v>
      </c>
      <c r="AV80" s="4">
        <v>39936</v>
      </c>
      <c r="AW80" s="4">
        <v>0</v>
      </c>
      <c r="AX80" s="4">
        <v>0.53</v>
      </c>
      <c r="AY80">
        <v>0.86291666666666678</v>
      </c>
      <c r="AZ80" t="s">
        <v>68</v>
      </c>
      <c r="BA80" t="s">
        <v>259</v>
      </c>
      <c r="BB80">
        <v>5</v>
      </c>
      <c r="BC80" t="s">
        <v>731</v>
      </c>
      <c r="BD80">
        <v>10</v>
      </c>
      <c r="BE80">
        <v>85767.81700000001</v>
      </c>
      <c r="BF80">
        <v>6.3312547642433284E-2</v>
      </c>
      <c r="BG80">
        <v>5.463345256978306E-2</v>
      </c>
      <c r="BH80">
        <v>514099.55899999983</v>
      </c>
      <c r="BI80">
        <v>1.0562504684039228E-2</v>
      </c>
      <c r="BJ80">
        <v>9.114561333602186E-3</v>
      </c>
      <c r="BK80">
        <v>1</v>
      </c>
      <c r="BL80" t="s">
        <v>68</v>
      </c>
      <c r="BM80">
        <v>0</v>
      </c>
      <c r="BN80" t="s">
        <v>514</v>
      </c>
    </row>
    <row r="81" spans="1:66">
      <c r="A81" s="141" t="str">
        <f t="shared" si="56"/>
        <v>삼환교통</v>
      </c>
      <c r="B81" s="141" t="str">
        <f t="shared" si="57"/>
        <v>62</v>
      </c>
      <c r="C81" s="142" t="str">
        <f t="shared" si="58"/>
        <v>72아1131</v>
      </c>
      <c r="D81" s="130" t="str">
        <f t="shared" si="59"/>
        <v>대형</v>
      </c>
      <c r="E81" s="126" t="str">
        <f t="shared" si="60"/>
        <v>D</v>
      </c>
      <c r="F81" s="149">
        <f t="shared" si="61"/>
        <v>0.82958333333333345</v>
      </c>
      <c r="G81" s="150">
        <f t="shared" si="62"/>
        <v>1.9910000000000001</v>
      </c>
      <c r="H81" s="151">
        <f t="shared" si="63"/>
        <v>2.4</v>
      </c>
      <c r="I81" s="152">
        <f t="shared" si="64"/>
        <v>5466.6859999999997</v>
      </c>
      <c r="J81" s="153">
        <f t="shared" si="65"/>
        <v>2.7575837732461722E-2</v>
      </c>
      <c r="K81" s="153">
        <f t="shared" si="66"/>
        <v>0.37475822412835247</v>
      </c>
      <c r="L81" s="153">
        <f t="shared" si="67"/>
        <v>0.18896274635126292</v>
      </c>
      <c r="M81" s="154">
        <f t="shared" si="68"/>
        <v>10.664</v>
      </c>
      <c r="N81" s="155">
        <f t="shared" si="69"/>
        <v>0.22</v>
      </c>
      <c r="O81" s="155">
        <f t="shared" si="70"/>
        <v>9.75</v>
      </c>
      <c r="P81" s="156">
        <f t="shared" si="71"/>
        <v>0.44666666666666666</v>
      </c>
      <c r="Q81" s="157">
        <f t="shared" si="72"/>
        <v>85</v>
      </c>
      <c r="R81" s="158">
        <f t="shared" si="73"/>
        <v>23.44511369333155</v>
      </c>
      <c r="S81" s="143">
        <f t="shared" si="74"/>
        <v>12</v>
      </c>
      <c r="T81" s="143">
        <f t="shared" si="75"/>
        <v>533</v>
      </c>
      <c r="U81" t="s">
        <v>117</v>
      </c>
      <c r="V81" t="s">
        <v>122</v>
      </c>
      <c r="W81" t="s">
        <v>117</v>
      </c>
      <c r="X81" s="4" t="s">
        <v>122</v>
      </c>
      <c r="Y81" s="4" t="s">
        <v>282</v>
      </c>
      <c r="Z81" s="4" t="s">
        <v>174</v>
      </c>
      <c r="AA81" s="4" t="s">
        <v>48</v>
      </c>
      <c r="AB81" s="4">
        <v>514</v>
      </c>
      <c r="AC81" s="4">
        <v>5466.6859999999997</v>
      </c>
      <c r="AD81" s="4">
        <v>2745.7130000000002</v>
      </c>
      <c r="AE81" s="4">
        <v>1.9910000000000001</v>
      </c>
      <c r="AF81" s="4">
        <v>2.4</v>
      </c>
      <c r="AG81" s="4">
        <v>10.664</v>
      </c>
      <c r="AH81" s="4">
        <v>390.133533</v>
      </c>
      <c r="AI81" s="4">
        <v>10.758259000000001</v>
      </c>
      <c r="AJ81" s="4">
        <v>146.20574999999999</v>
      </c>
      <c r="AK81" s="4">
        <v>1033</v>
      </c>
      <c r="AL81" s="4">
        <v>12</v>
      </c>
      <c r="AM81" s="4">
        <v>533</v>
      </c>
      <c r="AN81" s="4">
        <v>85</v>
      </c>
      <c r="AO81" s="4">
        <v>14.012345</v>
      </c>
      <c r="AP81" s="4">
        <v>793.4</v>
      </c>
      <c r="AQ81" s="4">
        <v>26.8</v>
      </c>
      <c r="AR81" s="4">
        <v>65</v>
      </c>
      <c r="AS81" s="4">
        <v>13038</v>
      </c>
      <c r="AT81" s="4">
        <v>0.22</v>
      </c>
      <c r="AU81" s="4">
        <v>9.75</v>
      </c>
      <c r="AV81" s="4">
        <v>40264</v>
      </c>
      <c r="AW81" s="4">
        <v>0</v>
      </c>
      <c r="AX81" s="4">
        <v>0.5</v>
      </c>
      <c r="AY81">
        <v>0.82958333333333345</v>
      </c>
      <c r="AZ81" t="s">
        <v>66</v>
      </c>
      <c r="BA81" t="s">
        <v>259</v>
      </c>
      <c r="BB81">
        <v>2</v>
      </c>
      <c r="BC81" t="s">
        <v>285</v>
      </c>
      <c r="BD81">
        <v>11</v>
      </c>
      <c r="BE81">
        <v>85767.81700000001</v>
      </c>
      <c r="BF81">
        <v>6.3738196811048586E-2</v>
      </c>
      <c r="BG81">
        <v>5.2876145771165728E-2</v>
      </c>
      <c r="BH81">
        <v>514099.55899999983</v>
      </c>
      <c r="BI81">
        <v>1.0633516221320085E-2</v>
      </c>
      <c r="BJ81">
        <v>8.8213878319367885E-3</v>
      </c>
      <c r="BK81">
        <v>1</v>
      </c>
      <c r="BL81" t="s">
        <v>66</v>
      </c>
      <c r="BM81">
        <v>0</v>
      </c>
      <c r="BN81" t="s">
        <v>514</v>
      </c>
    </row>
    <row r="82" spans="1:66">
      <c r="A82" s="138" t="str">
        <f t="shared" si="56"/>
        <v>삼환교통</v>
      </c>
      <c r="B82" s="138" t="str">
        <f t="shared" si="57"/>
        <v>62</v>
      </c>
      <c r="C82" s="139" t="str">
        <f t="shared" si="58"/>
        <v>72아1191</v>
      </c>
      <c r="D82" s="113" t="str">
        <f t="shared" si="59"/>
        <v>대형</v>
      </c>
      <c r="E82" s="109" t="str">
        <f t="shared" si="60"/>
        <v>C</v>
      </c>
      <c r="F82" s="159">
        <f t="shared" si="61"/>
        <v>0.87541666666666673</v>
      </c>
      <c r="G82" s="160">
        <f t="shared" si="62"/>
        <v>2.101</v>
      </c>
      <c r="H82" s="161">
        <f t="shared" si="63"/>
        <v>2.4</v>
      </c>
      <c r="I82" s="162">
        <f t="shared" si="64"/>
        <v>4332.4390000000003</v>
      </c>
      <c r="J82" s="163">
        <f t="shared" si="65"/>
        <v>3.1544978661574123E-2</v>
      </c>
      <c r="K82" s="163">
        <f t="shared" si="66"/>
        <v>0.37663112553460076</v>
      </c>
      <c r="L82" s="163">
        <f t="shared" si="67"/>
        <v>0.20311884368135361</v>
      </c>
      <c r="M82" s="164">
        <f t="shared" si="68"/>
        <v>10.425000000000001</v>
      </c>
      <c r="N82" s="165">
        <f t="shared" si="69"/>
        <v>1.1080000000000001</v>
      </c>
      <c r="O82" s="165">
        <f t="shared" si="70"/>
        <v>13.18</v>
      </c>
      <c r="P82" s="166">
        <f t="shared" si="71"/>
        <v>9.6666666666666665E-2</v>
      </c>
      <c r="Q82" s="167">
        <f t="shared" si="72"/>
        <v>85</v>
      </c>
      <c r="R82" s="168">
        <f t="shared" si="73"/>
        <v>23.931527987461241</v>
      </c>
      <c r="S82" s="140">
        <f t="shared" si="74"/>
        <v>48</v>
      </c>
      <c r="T82" s="140">
        <f t="shared" si="75"/>
        <v>571</v>
      </c>
      <c r="U82" t="s">
        <v>117</v>
      </c>
      <c r="V82" t="s">
        <v>122</v>
      </c>
      <c r="W82" t="s">
        <v>117</v>
      </c>
      <c r="X82" s="4" t="s">
        <v>122</v>
      </c>
      <c r="Y82" s="4" t="s">
        <v>622</v>
      </c>
      <c r="Z82" s="4" t="s">
        <v>174</v>
      </c>
      <c r="AA82" s="4" t="s">
        <v>48</v>
      </c>
      <c r="AB82" s="4">
        <v>514</v>
      </c>
      <c r="AC82" s="4">
        <v>4332.4390000000003</v>
      </c>
      <c r="AD82" s="4">
        <v>2061.7040000000002</v>
      </c>
      <c r="AE82" s="4">
        <v>2.101</v>
      </c>
      <c r="AF82" s="4">
        <v>2.4</v>
      </c>
      <c r="AG82" s="4">
        <v>10.425000000000001</v>
      </c>
      <c r="AH82" s="4">
        <v>305.89299499999998</v>
      </c>
      <c r="AI82" s="4">
        <v>9.6493880000000001</v>
      </c>
      <c r="AJ82" s="4">
        <v>115.208823</v>
      </c>
      <c r="AK82" s="4">
        <v>880</v>
      </c>
      <c r="AL82" s="4">
        <v>48</v>
      </c>
      <c r="AM82" s="4">
        <v>571</v>
      </c>
      <c r="AN82" s="4">
        <v>85</v>
      </c>
      <c r="AO82" s="4">
        <v>14.16325</v>
      </c>
      <c r="AP82" s="4">
        <v>92.1</v>
      </c>
      <c r="AQ82" s="4">
        <v>5.8</v>
      </c>
      <c r="AR82" s="4">
        <v>43</v>
      </c>
      <c r="AS82" s="4">
        <v>4444</v>
      </c>
      <c r="AT82" s="4">
        <v>1.1080000000000001</v>
      </c>
      <c r="AU82" s="4">
        <v>13.18</v>
      </c>
      <c r="AV82" s="4">
        <v>34854</v>
      </c>
      <c r="AW82" s="4">
        <v>0</v>
      </c>
      <c r="AX82" s="4">
        <v>0.51</v>
      </c>
      <c r="AY82">
        <v>0.87541666666666673</v>
      </c>
      <c r="AZ82" t="s">
        <v>68</v>
      </c>
      <c r="BA82" t="s">
        <v>259</v>
      </c>
      <c r="BB82">
        <v>2</v>
      </c>
      <c r="BC82" t="s">
        <v>777</v>
      </c>
      <c r="BD82">
        <v>8</v>
      </c>
      <c r="BE82">
        <v>85767.81700000001</v>
      </c>
      <c r="BF82">
        <v>5.0513574339894882E-2</v>
      </c>
      <c r="BG82">
        <v>4.4220424870049645E-2</v>
      </c>
      <c r="BH82">
        <v>514099.55899999983</v>
      </c>
      <c r="BI82">
        <v>8.4272373398398531E-3</v>
      </c>
      <c r="BJ82">
        <v>7.377344021251472E-3</v>
      </c>
      <c r="BK82">
        <v>1</v>
      </c>
      <c r="BL82" t="s">
        <v>68</v>
      </c>
      <c r="BM82">
        <v>0</v>
      </c>
      <c r="BN82" t="s">
        <v>514</v>
      </c>
    </row>
    <row r="83" spans="1:66">
      <c r="A83" s="141" t="str">
        <f t="shared" si="56"/>
        <v>삼환교통</v>
      </c>
      <c r="B83" s="141" t="str">
        <f t="shared" si="57"/>
        <v>62</v>
      </c>
      <c r="C83" s="142" t="str">
        <f t="shared" si="58"/>
        <v>72아1192</v>
      </c>
      <c r="D83" s="130" t="str">
        <f t="shared" si="59"/>
        <v>대형</v>
      </c>
      <c r="E83" s="126" t="str">
        <f t="shared" si="60"/>
        <v>A</v>
      </c>
      <c r="F83" s="149">
        <f t="shared" si="61"/>
        <v>0.97666666666666668</v>
      </c>
      <c r="G83" s="150">
        <f t="shared" si="62"/>
        <v>2.3439999999999999</v>
      </c>
      <c r="H83" s="151">
        <f t="shared" si="63"/>
        <v>2.4</v>
      </c>
      <c r="I83" s="152">
        <f t="shared" si="64"/>
        <v>4800.4709999999995</v>
      </c>
      <c r="J83" s="153">
        <f t="shared" si="65"/>
        <v>1.7720990137619793E-2</v>
      </c>
      <c r="K83" s="153">
        <f t="shared" si="66"/>
        <v>0.35344522385375537</v>
      </c>
      <c r="L83" s="153">
        <f t="shared" si="67"/>
        <v>0.21393734073177406</v>
      </c>
      <c r="M83" s="154">
        <f t="shared" si="68"/>
        <v>6.6840000000000002</v>
      </c>
      <c r="N83" s="155">
        <f t="shared" si="69"/>
        <v>2.1000000000000001E-2</v>
      </c>
      <c r="O83" s="155">
        <f t="shared" si="70"/>
        <v>5.52</v>
      </c>
      <c r="P83" s="156">
        <f t="shared" si="71"/>
        <v>0.19166666666666668</v>
      </c>
      <c r="Q83" s="157">
        <f t="shared" si="72"/>
        <v>85</v>
      </c>
      <c r="R83" s="158">
        <f t="shared" si="73"/>
        <v>22.270707290018272</v>
      </c>
      <c r="S83" s="143">
        <f t="shared" si="74"/>
        <v>1</v>
      </c>
      <c r="T83" s="143">
        <f t="shared" si="75"/>
        <v>265</v>
      </c>
      <c r="U83" t="s">
        <v>117</v>
      </c>
      <c r="V83" t="s">
        <v>122</v>
      </c>
      <c r="W83" t="s">
        <v>117</v>
      </c>
      <c r="X83" s="4" t="s">
        <v>122</v>
      </c>
      <c r="Y83" s="4" t="s">
        <v>284</v>
      </c>
      <c r="Z83" s="4" t="s">
        <v>174</v>
      </c>
      <c r="AA83" s="4" t="s">
        <v>48</v>
      </c>
      <c r="AB83" s="4">
        <v>514</v>
      </c>
      <c r="AC83" s="4">
        <v>4800.4709999999995</v>
      </c>
      <c r="AD83" s="4">
        <v>2048.3319999999999</v>
      </c>
      <c r="AE83" s="4">
        <v>2.3439999999999999</v>
      </c>
      <c r="AF83" s="4">
        <v>2.4</v>
      </c>
      <c r="AG83" s="4">
        <v>6.6840000000000002</v>
      </c>
      <c r="AH83" s="4">
        <v>342.77881500000001</v>
      </c>
      <c r="AI83" s="4">
        <v>6.0743799999999997</v>
      </c>
      <c r="AJ83" s="4">
        <v>121.15353500000001</v>
      </c>
      <c r="AK83" s="4">
        <v>1027</v>
      </c>
      <c r="AL83" s="4">
        <v>1</v>
      </c>
      <c r="AM83" s="4">
        <v>265</v>
      </c>
      <c r="AN83" s="4">
        <v>85</v>
      </c>
      <c r="AO83" s="4">
        <v>14.004573000000001</v>
      </c>
      <c r="AP83" s="4">
        <v>92.7</v>
      </c>
      <c r="AQ83" s="4">
        <v>11.5</v>
      </c>
      <c r="AR83" s="4">
        <v>55</v>
      </c>
      <c r="AS83" s="4">
        <v>9433</v>
      </c>
      <c r="AT83" s="4">
        <v>2.1000000000000001E-2</v>
      </c>
      <c r="AU83" s="4">
        <v>5.52</v>
      </c>
      <c r="AV83" s="4">
        <v>38193</v>
      </c>
      <c r="AW83" s="4">
        <v>0</v>
      </c>
      <c r="AX83" s="4">
        <v>0.48</v>
      </c>
      <c r="AY83">
        <v>0.97666666666666668</v>
      </c>
      <c r="AZ83" t="s">
        <v>65</v>
      </c>
      <c r="BA83" t="s">
        <v>259</v>
      </c>
      <c r="BB83">
        <v>1</v>
      </c>
      <c r="BC83" t="s">
        <v>702</v>
      </c>
      <c r="BD83">
        <v>11</v>
      </c>
      <c r="BE83">
        <v>85767.81700000001</v>
      </c>
      <c r="BF83">
        <v>5.5970539625603374E-2</v>
      </c>
      <c r="BG83">
        <v>5.4664560367672629E-2</v>
      </c>
      <c r="BH83">
        <v>514099.55899999983</v>
      </c>
      <c r="BI83">
        <v>9.3376290953013658E-3</v>
      </c>
      <c r="BJ83">
        <v>9.1197510830776669E-3</v>
      </c>
      <c r="BK83">
        <v>1</v>
      </c>
      <c r="BL83" t="s">
        <v>65</v>
      </c>
      <c r="BM83">
        <v>0</v>
      </c>
      <c r="BN83" t="s">
        <v>514</v>
      </c>
    </row>
    <row r="84" spans="1:66">
      <c r="A84" s="138" t="str">
        <f t="shared" si="56"/>
        <v>삼환교통</v>
      </c>
      <c r="B84" s="138" t="str">
        <f t="shared" si="57"/>
        <v>79</v>
      </c>
      <c r="C84" s="139" t="str">
        <f t="shared" si="58"/>
        <v>70바3102</v>
      </c>
      <c r="D84" s="113" t="str">
        <f t="shared" si="59"/>
        <v>저상</v>
      </c>
      <c r="E84" s="109" t="str">
        <f t="shared" si="60"/>
        <v>D</v>
      </c>
      <c r="F84" s="159">
        <f t="shared" si="61"/>
        <v>0.81772727272727264</v>
      </c>
      <c r="G84" s="160">
        <f t="shared" si="62"/>
        <v>1.7989999999999999</v>
      </c>
      <c r="H84" s="161">
        <f t="shared" si="63"/>
        <v>2.2000000000000002</v>
      </c>
      <c r="I84" s="162">
        <f t="shared" si="64"/>
        <v>6113.9589999999998</v>
      </c>
      <c r="J84" s="163">
        <f t="shared" si="65"/>
        <v>4.3182514425574831E-2</v>
      </c>
      <c r="K84" s="163">
        <f t="shared" si="66"/>
        <v>0.35625628793441361</v>
      </c>
      <c r="L84" s="163">
        <f t="shared" si="67"/>
        <v>0.27461747780775109</v>
      </c>
      <c r="M84" s="164">
        <f t="shared" si="68"/>
        <v>14.531000000000001</v>
      </c>
      <c r="N84" s="165">
        <f t="shared" si="69"/>
        <v>3.3000000000000002E-2</v>
      </c>
      <c r="O84" s="165">
        <f t="shared" si="70"/>
        <v>16.306999999999999</v>
      </c>
      <c r="P84" s="166">
        <f t="shared" si="71"/>
        <v>0</v>
      </c>
      <c r="Q84" s="167">
        <f t="shared" si="72"/>
        <v>79</v>
      </c>
      <c r="R84" s="168">
        <f t="shared" si="73"/>
        <v>28.691001222515148</v>
      </c>
      <c r="S84" s="140">
        <f t="shared" si="74"/>
        <v>2</v>
      </c>
      <c r="T84" s="140">
        <f t="shared" si="75"/>
        <v>997</v>
      </c>
      <c r="U84" t="s">
        <v>117</v>
      </c>
      <c r="V84" t="s">
        <v>123</v>
      </c>
      <c r="W84" t="s">
        <v>117</v>
      </c>
      <c r="X84" s="4" t="s">
        <v>123</v>
      </c>
      <c r="Y84" s="4" t="s">
        <v>286</v>
      </c>
      <c r="Z84" s="4" t="s">
        <v>184</v>
      </c>
      <c r="AA84" s="4" t="s">
        <v>48</v>
      </c>
      <c r="AB84" s="4">
        <v>514</v>
      </c>
      <c r="AC84" s="4">
        <v>6113.9589999999998</v>
      </c>
      <c r="AD84" s="4">
        <v>3397.6509999999998</v>
      </c>
      <c r="AE84" s="4">
        <v>1.7989999999999999</v>
      </c>
      <c r="AF84" s="4">
        <v>2.2000000000000002</v>
      </c>
      <c r="AG84" s="4">
        <v>14.531000000000001</v>
      </c>
      <c r="AH84" s="4">
        <v>354.82936100000001</v>
      </c>
      <c r="AI84" s="4">
        <v>15.322424</v>
      </c>
      <c r="AJ84" s="4">
        <v>126.410191</v>
      </c>
      <c r="AK84" s="4">
        <v>1679</v>
      </c>
      <c r="AL84" s="4">
        <v>2</v>
      </c>
      <c r="AM84" s="4">
        <v>997</v>
      </c>
      <c r="AN84" s="4">
        <v>79</v>
      </c>
      <c r="AO84" s="4">
        <v>17.230702000000001</v>
      </c>
      <c r="AP84" s="4">
        <v>6136.1</v>
      </c>
      <c r="AQ84" s="4">
        <v>0</v>
      </c>
      <c r="AR84" s="4">
        <v>73</v>
      </c>
      <c r="AS84" s="4">
        <v>19865</v>
      </c>
      <c r="AT84" s="4">
        <v>3.3000000000000002E-2</v>
      </c>
      <c r="AU84" s="4">
        <v>16.306999999999999</v>
      </c>
      <c r="AV84" s="4">
        <v>50435</v>
      </c>
      <c r="AW84" s="4">
        <v>0</v>
      </c>
      <c r="AX84" s="4">
        <v>0.45</v>
      </c>
      <c r="AY84">
        <v>0.81772727272727264</v>
      </c>
      <c r="AZ84" t="s">
        <v>66</v>
      </c>
      <c r="BA84" t="s">
        <v>287</v>
      </c>
      <c r="BB84">
        <v>4</v>
      </c>
      <c r="BC84" t="s">
        <v>294</v>
      </c>
      <c r="BD84">
        <v>13</v>
      </c>
      <c r="BE84">
        <v>86672.131999999998</v>
      </c>
      <c r="BF84">
        <v>7.0541232330595033E-2</v>
      </c>
      <c r="BG84">
        <v>5.7683489528518386E-2</v>
      </c>
      <c r="BH84">
        <v>514099.55899999983</v>
      </c>
      <c r="BI84">
        <v>1.1892558343937428E-2</v>
      </c>
      <c r="BJ84">
        <v>9.7248693003379235E-3</v>
      </c>
      <c r="BK84">
        <v>1</v>
      </c>
      <c r="BL84" t="s">
        <v>66</v>
      </c>
      <c r="BM84">
        <v>0</v>
      </c>
      <c r="BN84" t="s">
        <v>514</v>
      </c>
    </row>
    <row r="85" spans="1:66">
      <c r="A85" s="141" t="str">
        <f t="shared" si="56"/>
        <v>삼환교통</v>
      </c>
      <c r="B85" s="141" t="str">
        <f t="shared" si="57"/>
        <v>79</v>
      </c>
      <c r="C85" s="142" t="str">
        <f t="shared" si="58"/>
        <v>70바3103</v>
      </c>
      <c r="D85" s="130" t="str">
        <f t="shared" si="59"/>
        <v>저상</v>
      </c>
      <c r="E85" s="126" t="str">
        <f t="shared" si="60"/>
        <v>D</v>
      </c>
      <c r="F85" s="149">
        <f t="shared" si="61"/>
        <v>0.8059090909090908</v>
      </c>
      <c r="G85" s="150">
        <f t="shared" si="62"/>
        <v>1.7729999999999999</v>
      </c>
      <c r="H85" s="151">
        <f t="shared" si="63"/>
        <v>2.2000000000000002</v>
      </c>
      <c r="I85" s="152">
        <f t="shared" si="64"/>
        <v>5113.1980000000003</v>
      </c>
      <c r="J85" s="153">
        <f t="shared" si="65"/>
        <v>3.3681953266381966E-2</v>
      </c>
      <c r="K85" s="153">
        <f t="shared" si="66"/>
        <v>0.35822085121768532</v>
      </c>
      <c r="L85" s="153">
        <f t="shared" si="67"/>
        <v>0.23957609308303726</v>
      </c>
      <c r="M85" s="154">
        <f t="shared" si="68"/>
        <v>14.586</v>
      </c>
      <c r="N85" s="155">
        <f t="shared" si="69"/>
        <v>0.13700000000000001</v>
      </c>
      <c r="O85" s="155">
        <f t="shared" si="70"/>
        <v>25.6</v>
      </c>
      <c r="P85" s="156">
        <f t="shared" si="71"/>
        <v>0</v>
      </c>
      <c r="Q85" s="157">
        <f t="shared" si="72"/>
        <v>74</v>
      </c>
      <c r="R85" s="158">
        <f t="shared" si="73"/>
        <v>27.738440078422595</v>
      </c>
      <c r="S85" s="143">
        <f t="shared" si="74"/>
        <v>7</v>
      </c>
      <c r="T85" s="143">
        <f t="shared" si="75"/>
        <v>1309</v>
      </c>
      <c r="U85" t="s">
        <v>117</v>
      </c>
      <c r="V85" t="s">
        <v>123</v>
      </c>
      <c r="W85" t="s">
        <v>117</v>
      </c>
      <c r="X85" s="4" t="s">
        <v>123</v>
      </c>
      <c r="Y85" s="4" t="s">
        <v>289</v>
      </c>
      <c r="Z85" s="4" t="s">
        <v>184</v>
      </c>
      <c r="AA85" s="4" t="s">
        <v>48</v>
      </c>
      <c r="AB85" s="4">
        <v>514</v>
      </c>
      <c r="AC85" s="4">
        <v>5113.1980000000003</v>
      </c>
      <c r="AD85" s="4">
        <v>2883.3270000000002</v>
      </c>
      <c r="AE85" s="4">
        <v>1.7729999999999999</v>
      </c>
      <c r="AF85" s="4">
        <v>2.2000000000000002</v>
      </c>
      <c r="AG85" s="4">
        <v>14.586</v>
      </c>
      <c r="AH85" s="4">
        <v>303.13604199999997</v>
      </c>
      <c r="AI85" s="4">
        <v>10.210214000000001</v>
      </c>
      <c r="AJ85" s="4">
        <v>108.589651</v>
      </c>
      <c r="AK85" s="4">
        <v>1225</v>
      </c>
      <c r="AL85" s="4">
        <v>7</v>
      </c>
      <c r="AM85" s="4">
        <v>1309</v>
      </c>
      <c r="AN85" s="4">
        <v>74</v>
      </c>
      <c r="AO85" s="4">
        <v>16.867667000000001</v>
      </c>
      <c r="AP85" s="4">
        <v>1200</v>
      </c>
      <c r="AQ85" s="4">
        <v>0</v>
      </c>
      <c r="AR85" s="4">
        <v>79</v>
      </c>
      <c r="AS85" s="4">
        <v>16509</v>
      </c>
      <c r="AT85" s="4">
        <v>0.13700000000000001</v>
      </c>
      <c r="AU85" s="4">
        <v>25.6</v>
      </c>
      <c r="AV85" s="4">
        <v>42082</v>
      </c>
      <c r="AW85" s="4">
        <v>0</v>
      </c>
      <c r="AX85" s="4">
        <v>0.46</v>
      </c>
      <c r="AY85">
        <v>0.8059090909090908</v>
      </c>
      <c r="AZ85" t="s">
        <v>66</v>
      </c>
      <c r="BA85" t="s">
        <v>287</v>
      </c>
      <c r="BB85">
        <v>6</v>
      </c>
      <c r="BC85" t="s">
        <v>529</v>
      </c>
      <c r="BD85">
        <v>11</v>
      </c>
      <c r="BE85">
        <v>86672.131999999998</v>
      </c>
      <c r="BF85">
        <v>5.8994718163849949E-2</v>
      </c>
      <c r="BG85">
        <v>4.7544379683866336E-2</v>
      </c>
      <c r="BH85">
        <v>514099.55899999983</v>
      </c>
      <c r="BI85">
        <v>9.9459295587530396E-3</v>
      </c>
      <c r="BJ85">
        <v>8.0155150489405174E-3</v>
      </c>
      <c r="BK85">
        <v>1</v>
      </c>
      <c r="BL85" t="s">
        <v>66</v>
      </c>
      <c r="BM85">
        <v>0</v>
      </c>
      <c r="BN85" t="s">
        <v>514</v>
      </c>
    </row>
    <row r="86" spans="1:66">
      <c r="A86" s="138" t="str">
        <f t="shared" si="56"/>
        <v>삼환교통</v>
      </c>
      <c r="B86" s="138" t="str">
        <f t="shared" si="57"/>
        <v>79</v>
      </c>
      <c r="C86" s="139" t="str">
        <f t="shared" si="58"/>
        <v>70바3108</v>
      </c>
      <c r="D86" s="113" t="str">
        <f t="shared" si="59"/>
        <v>대형</v>
      </c>
      <c r="E86" s="109" t="str">
        <f t="shared" si="60"/>
        <v>C</v>
      </c>
      <c r="F86" s="159">
        <f t="shared" si="61"/>
        <v>0.88840000000000008</v>
      </c>
      <c r="G86" s="160">
        <f t="shared" si="62"/>
        <v>2.2210000000000001</v>
      </c>
      <c r="H86" s="161">
        <f t="shared" si="63"/>
        <v>2.5</v>
      </c>
      <c r="I86" s="162">
        <f t="shared" si="64"/>
        <v>5885.8119999999999</v>
      </c>
      <c r="J86" s="163">
        <f t="shared" si="65"/>
        <v>3.7905434797807468E-2</v>
      </c>
      <c r="K86" s="163">
        <f t="shared" si="66"/>
        <v>0.36483542331239538</v>
      </c>
      <c r="L86" s="163">
        <f t="shared" si="67"/>
        <v>0.21696241742006031</v>
      </c>
      <c r="M86" s="164">
        <f t="shared" si="68"/>
        <v>11.069000000000001</v>
      </c>
      <c r="N86" s="165">
        <f t="shared" si="69"/>
        <v>6.8000000000000005E-2</v>
      </c>
      <c r="O86" s="165">
        <f t="shared" si="70"/>
        <v>39.213000000000001</v>
      </c>
      <c r="P86" s="166">
        <f t="shared" si="71"/>
        <v>0</v>
      </c>
      <c r="Q86" s="167">
        <f t="shared" si="72"/>
        <v>82</v>
      </c>
      <c r="R86" s="168">
        <f t="shared" si="73"/>
        <v>27.871571104209227</v>
      </c>
      <c r="S86" s="140">
        <f t="shared" si="74"/>
        <v>4</v>
      </c>
      <c r="T86" s="140">
        <f t="shared" si="75"/>
        <v>2308</v>
      </c>
      <c r="U86" t="s">
        <v>117</v>
      </c>
      <c r="V86" t="s">
        <v>123</v>
      </c>
      <c r="W86" t="s">
        <v>117</v>
      </c>
      <c r="X86" s="4" t="s">
        <v>123</v>
      </c>
      <c r="Y86" s="4" t="s">
        <v>290</v>
      </c>
      <c r="Z86" s="4" t="s">
        <v>174</v>
      </c>
      <c r="AA86" s="4" t="s">
        <v>48</v>
      </c>
      <c r="AB86" s="4">
        <v>514</v>
      </c>
      <c r="AC86" s="4">
        <v>5885.8119999999999</v>
      </c>
      <c r="AD86" s="4">
        <v>2649.48</v>
      </c>
      <c r="AE86" s="4">
        <v>2.2210000000000001</v>
      </c>
      <c r="AF86" s="4">
        <v>2.5</v>
      </c>
      <c r="AG86" s="4">
        <v>11.069000000000001</v>
      </c>
      <c r="AH86" s="4">
        <v>353.57547199999999</v>
      </c>
      <c r="AI86" s="4">
        <v>13.402431999999999</v>
      </c>
      <c r="AJ86" s="4">
        <v>128.99685700000001</v>
      </c>
      <c r="AK86" s="4">
        <v>1277</v>
      </c>
      <c r="AL86" s="4">
        <v>4</v>
      </c>
      <c r="AM86" s="4">
        <v>2308</v>
      </c>
      <c r="AN86" s="4">
        <v>82</v>
      </c>
      <c r="AO86" s="4">
        <v>16.646550000000001</v>
      </c>
      <c r="AP86" s="4">
        <v>1826.1</v>
      </c>
      <c r="AQ86" s="4">
        <v>0</v>
      </c>
      <c r="AR86" s="4">
        <v>53</v>
      </c>
      <c r="AS86" s="4">
        <v>11378</v>
      </c>
      <c r="AT86" s="4">
        <v>6.8000000000000005E-2</v>
      </c>
      <c r="AU86" s="4">
        <v>39.213000000000001</v>
      </c>
      <c r="AV86" s="4">
        <v>50728</v>
      </c>
      <c r="AW86" s="4">
        <v>0</v>
      </c>
      <c r="AX86" s="4">
        <v>0.48</v>
      </c>
      <c r="AY86">
        <v>0.88840000000000008</v>
      </c>
      <c r="AZ86" t="s">
        <v>68</v>
      </c>
      <c r="BA86" t="s">
        <v>287</v>
      </c>
      <c r="BB86">
        <v>1</v>
      </c>
      <c r="BC86" t="s">
        <v>306</v>
      </c>
      <c r="BD86">
        <v>11</v>
      </c>
      <c r="BE86">
        <v>86672.131999999998</v>
      </c>
      <c r="BF86">
        <v>6.7908932942828723E-2</v>
      </c>
      <c r="BG86">
        <v>6.033029602640904E-2</v>
      </c>
      <c r="BH86">
        <v>514099.55899999983</v>
      </c>
      <c r="BI86">
        <v>1.1448778542912545E-2</v>
      </c>
      <c r="BJ86">
        <v>1.0171094857523506E-2</v>
      </c>
      <c r="BK86">
        <v>1</v>
      </c>
      <c r="BL86" t="s">
        <v>68</v>
      </c>
      <c r="BM86">
        <v>0</v>
      </c>
      <c r="BN86" t="s">
        <v>514</v>
      </c>
    </row>
    <row r="87" spans="1:66">
      <c r="A87" s="141" t="str">
        <f t="shared" si="56"/>
        <v>삼환교통</v>
      </c>
      <c r="B87" s="141" t="str">
        <f t="shared" si="57"/>
        <v>79</v>
      </c>
      <c r="C87" s="142" t="str">
        <f t="shared" si="58"/>
        <v>70바3128</v>
      </c>
      <c r="D87" s="130" t="str">
        <f t="shared" si="59"/>
        <v>대형</v>
      </c>
      <c r="E87" s="126" t="str">
        <f t="shared" si="60"/>
        <v>C</v>
      </c>
      <c r="F87" s="149">
        <f t="shared" si="61"/>
        <v>0.85799999999999998</v>
      </c>
      <c r="G87" s="150">
        <f t="shared" si="62"/>
        <v>2.145</v>
      </c>
      <c r="H87" s="151">
        <f t="shared" si="63"/>
        <v>2.5</v>
      </c>
      <c r="I87" s="152">
        <f t="shared" si="64"/>
        <v>5610.4489999999996</v>
      </c>
      <c r="J87" s="153">
        <f t="shared" si="65"/>
        <v>1.8946383222202458E-2</v>
      </c>
      <c r="K87" s="153">
        <f t="shared" si="66"/>
        <v>0.32370595460049212</v>
      </c>
      <c r="L87" s="153">
        <f t="shared" si="67"/>
        <v>0.19784512790331044</v>
      </c>
      <c r="M87" s="154">
        <f t="shared" si="68"/>
        <v>9.1359999999999992</v>
      </c>
      <c r="N87" s="155">
        <f t="shared" si="69"/>
        <v>0.107</v>
      </c>
      <c r="O87" s="155">
        <f t="shared" si="70"/>
        <v>11.193</v>
      </c>
      <c r="P87" s="156">
        <f t="shared" si="71"/>
        <v>0</v>
      </c>
      <c r="Q87" s="157">
        <f t="shared" si="72"/>
        <v>81</v>
      </c>
      <c r="R87" s="158">
        <f t="shared" si="73"/>
        <v>26.836004021117951</v>
      </c>
      <c r="S87" s="143">
        <f t="shared" si="74"/>
        <v>6</v>
      </c>
      <c r="T87" s="143">
        <f t="shared" si="75"/>
        <v>628</v>
      </c>
      <c r="U87" t="s">
        <v>117</v>
      </c>
      <c r="V87" t="s">
        <v>123</v>
      </c>
      <c r="W87" t="s">
        <v>117</v>
      </c>
      <c r="X87" s="4" t="s">
        <v>123</v>
      </c>
      <c r="Y87" s="4" t="s">
        <v>291</v>
      </c>
      <c r="Z87" s="4" t="s">
        <v>174</v>
      </c>
      <c r="AA87" s="4" t="s">
        <v>48</v>
      </c>
      <c r="AB87" s="4">
        <v>514</v>
      </c>
      <c r="AC87" s="4">
        <v>5610.4489999999996</v>
      </c>
      <c r="AD87" s="4">
        <v>2614.9969999999998</v>
      </c>
      <c r="AE87" s="4">
        <v>2.145</v>
      </c>
      <c r="AF87" s="4">
        <v>2.5</v>
      </c>
      <c r="AG87" s="4">
        <v>9.1359999999999992</v>
      </c>
      <c r="AH87" s="4">
        <v>318.042126</v>
      </c>
      <c r="AI87" s="4">
        <v>6.0257480000000001</v>
      </c>
      <c r="AJ87" s="4">
        <v>102.95213</v>
      </c>
      <c r="AK87" s="4">
        <v>1110</v>
      </c>
      <c r="AL87" s="4">
        <v>6</v>
      </c>
      <c r="AM87" s="4">
        <v>628</v>
      </c>
      <c r="AN87" s="4">
        <v>81</v>
      </c>
      <c r="AO87" s="4">
        <v>17.640584</v>
      </c>
      <c r="AP87" s="4">
        <v>1502.3</v>
      </c>
      <c r="AQ87" s="4">
        <v>0</v>
      </c>
      <c r="AR87" s="4">
        <v>18</v>
      </c>
      <c r="AS87" s="4">
        <v>3568</v>
      </c>
      <c r="AT87" s="4">
        <v>0.107</v>
      </c>
      <c r="AU87" s="4">
        <v>11.193</v>
      </c>
      <c r="AV87" s="4">
        <v>50390</v>
      </c>
      <c r="AW87" s="4">
        <v>0</v>
      </c>
      <c r="AX87" s="4">
        <v>0.43</v>
      </c>
      <c r="AY87">
        <v>0.85799999999999998</v>
      </c>
      <c r="AZ87" t="s">
        <v>68</v>
      </c>
      <c r="BA87" t="s">
        <v>287</v>
      </c>
      <c r="BB87">
        <v>4</v>
      </c>
      <c r="BC87" t="s">
        <v>625</v>
      </c>
      <c r="BD87">
        <v>10</v>
      </c>
      <c r="BE87">
        <v>86672.131999999998</v>
      </c>
      <c r="BF87">
        <v>6.4731867908822183E-2</v>
      </c>
      <c r="BG87">
        <v>5.5539942665769435E-2</v>
      </c>
      <c r="BH87">
        <v>514099.55899999983</v>
      </c>
      <c r="BI87">
        <v>1.0913156609029501E-2</v>
      </c>
      <c r="BJ87">
        <v>9.3634883705473113E-3</v>
      </c>
      <c r="BK87">
        <v>1</v>
      </c>
      <c r="BL87" t="s">
        <v>66</v>
      </c>
      <c r="BM87">
        <v>1</v>
      </c>
      <c r="BN87" t="s">
        <v>512</v>
      </c>
    </row>
    <row r="88" spans="1:66">
      <c r="A88" s="138" t="str">
        <f t="shared" si="56"/>
        <v>삼환교통</v>
      </c>
      <c r="B88" s="138" t="str">
        <f t="shared" si="57"/>
        <v>79</v>
      </c>
      <c r="C88" s="139" t="str">
        <f t="shared" si="58"/>
        <v>70바3153</v>
      </c>
      <c r="D88" s="113" t="str">
        <f t="shared" si="59"/>
        <v>대형</v>
      </c>
      <c r="E88" s="109" t="str">
        <f t="shared" si="60"/>
        <v>A</v>
      </c>
      <c r="F88" s="159">
        <f t="shared" si="61"/>
        <v>0.96666666666666667</v>
      </c>
      <c r="G88" s="160">
        <f t="shared" si="62"/>
        <v>2.3199999999999998</v>
      </c>
      <c r="H88" s="161">
        <f t="shared" si="63"/>
        <v>2.4</v>
      </c>
      <c r="I88" s="162">
        <f t="shared" si="64"/>
        <v>5730.7330000000002</v>
      </c>
      <c r="J88" s="163">
        <f t="shared" si="65"/>
        <v>2.4998933611482272E-2</v>
      </c>
      <c r="K88" s="163">
        <f t="shared" si="66"/>
        <v>0.34197387717982547</v>
      </c>
      <c r="L88" s="163">
        <f t="shared" si="67"/>
        <v>0.2308605199369784</v>
      </c>
      <c r="M88" s="164">
        <f t="shared" si="68"/>
        <v>9.3119999999999994</v>
      </c>
      <c r="N88" s="165">
        <f t="shared" si="69"/>
        <v>0.36599999999999999</v>
      </c>
      <c r="O88" s="165">
        <f t="shared" si="70"/>
        <v>16.332999999999998</v>
      </c>
      <c r="P88" s="166">
        <f t="shared" si="71"/>
        <v>0.1</v>
      </c>
      <c r="Q88" s="167">
        <f t="shared" si="72"/>
        <v>84</v>
      </c>
      <c r="R88" s="168">
        <f t="shared" si="73"/>
        <v>27.421987116176034</v>
      </c>
      <c r="S88" s="140">
        <f t="shared" si="74"/>
        <v>21</v>
      </c>
      <c r="T88" s="140">
        <f t="shared" si="75"/>
        <v>936</v>
      </c>
      <c r="U88" t="s">
        <v>117</v>
      </c>
      <c r="V88" t="s">
        <v>123</v>
      </c>
      <c r="W88" t="s">
        <v>117</v>
      </c>
      <c r="X88" s="4" t="s">
        <v>123</v>
      </c>
      <c r="Y88" s="4" t="s">
        <v>292</v>
      </c>
      <c r="Z88" s="4" t="s">
        <v>174</v>
      </c>
      <c r="AA88" s="4" t="s">
        <v>48</v>
      </c>
      <c r="AB88" s="4">
        <v>514</v>
      </c>
      <c r="AC88" s="4">
        <v>5730.7330000000002</v>
      </c>
      <c r="AD88" s="4">
        <v>2470.1559999999999</v>
      </c>
      <c r="AE88" s="4">
        <v>2.3199999999999998</v>
      </c>
      <c r="AF88" s="4">
        <v>2.4</v>
      </c>
      <c r="AG88" s="4">
        <v>9.3119999999999994</v>
      </c>
      <c r="AH88" s="4">
        <v>330.13296200000002</v>
      </c>
      <c r="AI88" s="4">
        <v>8.2529719999999998</v>
      </c>
      <c r="AJ88" s="4">
        <v>112.896849</v>
      </c>
      <c r="AK88" s="4">
        <v>1323</v>
      </c>
      <c r="AL88" s="4">
        <v>21</v>
      </c>
      <c r="AM88" s="4">
        <v>936</v>
      </c>
      <c r="AN88" s="4">
        <v>84</v>
      </c>
      <c r="AO88" s="4">
        <v>17.358862999999999</v>
      </c>
      <c r="AP88" s="4">
        <v>1572.7</v>
      </c>
      <c r="AQ88" s="4">
        <v>6</v>
      </c>
      <c r="AR88" s="4">
        <v>31</v>
      </c>
      <c r="AS88" s="4">
        <v>10941</v>
      </c>
      <c r="AT88" s="4">
        <v>0.36599999999999999</v>
      </c>
      <c r="AU88" s="4">
        <v>16.332999999999998</v>
      </c>
      <c r="AV88" s="4">
        <v>46875</v>
      </c>
      <c r="AW88" s="4">
        <v>0</v>
      </c>
      <c r="AX88" s="4">
        <v>0.46</v>
      </c>
      <c r="AY88">
        <v>0.96666666666666667</v>
      </c>
      <c r="AZ88" t="s">
        <v>65</v>
      </c>
      <c r="BA88" t="s">
        <v>287</v>
      </c>
      <c r="BB88">
        <v>1</v>
      </c>
      <c r="BC88" t="s">
        <v>800</v>
      </c>
      <c r="BD88">
        <v>12</v>
      </c>
      <c r="BE88">
        <v>86672.131999999998</v>
      </c>
      <c r="BF88">
        <v>6.6119672699409313E-2</v>
      </c>
      <c r="BG88">
        <v>6.3915683609429008E-2</v>
      </c>
      <c r="BH88">
        <v>514099.55899999983</v>
      </c>
      <c r="BI88">
        <v>1.1147126854469841E-2</v>
      </c>
      <c r="BJ88">
        <v>1.0775555959320846E-2</v>
      </c>
      <c r="BK88">
        <v>1</v>
      </c>
      <c r="BL88" t="s">
        <v>65</v>
      </c>
      <c r="BM88">
        <v>0</v>
      </c>
      <c r="BN88" t="s">
        <v>514</v>
      </c>
    </row>
    <row r="89" spans="1:66">
      <c r="A89" s="141" t="str">
        <f t="shared" si="56"/>
        <v>삼환교통</v>
      </c>
      <c r="B89" s="141" t="str">
        <f t="shared" si="57"/>
        <v>79</v>
      </c>
      <c r="C89" s="142" t="str">
        <f t="shared" si="58"/>
        <v>70바3165</v>
      </c>
      <c r="D89" s="130" t="str">
        <f t="shared" si="59"/>
        <v>대형</v>
      </c>
      <c r="E89" s="126" t="str">
        <f t="shared" si="60"/>
        <v>D</v>
      </c>
      <c r="F89" s="149">
        <f t="shared" si="61"/>
        <v>0.80692307692307685</v>
      </c>
      <c r="G89" s="150">
        <f t="shared" si="62"/>
        <v>2.0979999999999999</v>
      </c>
      <c r="H89" s="151">
        <f t="shared" si="63"/>
        <v>2.6</v>
      </c>
      <c r="I89" s="152">
        <f t="shared" si="64"/>
        <v>5693.183</v>
      </c>
      <c r="J89" s="153">
        <f t="shared" si="65"/>
        <v>2.296512106418732E-2</v>
      </c>
      <c r="K89" s="153">
        <f t="shared" si="66"/>
        <v>0.35383001623878257</v>
      </c>
      <c r="L89" s="153">
        <f t="shared" si="67"/>
        <v>0.20269856071726483</v>
      </c>
      <c r="M89" s="154">
        <f t="shared" si="68"/>
        <v>10.601000000000001</v>
      </c>
      <c r="N89" s="155">
        <f t="shared" si="69"/>
        <v>0.21099999999999999</v>
      </c>
      <c r="O89" s="155">
        <f t="shared" si="70"/>
        <v>26.295000000000002</v>
      </c>
      <c r="P89" s="156">
        <f t="shared" si="71"/>
        <v>0.38666666666666666</v>
      </c>
      <c r="Q89" s="157">
        <f t="shared" si="72"/>
        <v>84</v>
      </c>
      <c r="R89" s="158">
        <f t="shared" si="73"/>
        <v>27.345863699051041</v>
      </c>
      <c r="S89" s="143">
        <f t="shared" si="74"/>
        <v>12</v>
      </c>
      <c r="T89" s="143">
        <f t="shared" si="75"/>
        <v>1497</v>
      </c>
      <c r="U89" t="s">
        <v>117</v>
      </c>
      <c r="V89" t="s">
        <v>123</v>
      </c>
      <c r="W89" t="s">
        <v>117</v>
      </c>
      <c r="X89" s="4" t="s">
        <v>123</v>
      </c>
      <c r="Y89" s="4" t="s">
        <v>293</v>
      </c>
      <c r="Z89" s="4" t="s">
        <v>174</v>
      </c>
      <c r="AA89" s="4" t="s">
        <v>48</v>
      </c>
      <c r="AB89" s="4">
        <v>514</v>
      </c>
      <c r="AC89" s="4">
        <v>5693.183</v>
      </c>
      <c r="AD89" s="4">
        <v>2714.0830000000001</v>
      </c>
      <c r="AE89" s="4">
        <v>2.0979999999999999</v>
      </c>
      <c r="AF89" s="4">
        <v>2.6</v>
      </c>
      <c r="AG89" s="4">
        <v>10.601000000000001</v>
      </c>
      <c r="AH89" s="4">
        <v>334.06629900000001</v>
      </c>
      <c r="AI89" s="4">
        <v>7.6718729999999997</v>
      </c>
      <c r="AJ89" s="4">
        <v>118.202684</v>
      </c>
      <c r="AK89" s="4">
        <v>1154</v>
      </c>
      <c r="AL89" s="4">
        <v>12</v>
      </c>
      <c r="AM89" s="4">
        <v>1497</v>
      </c>
      <c r="AN89" s="4">
        <v>84</v>
      </c>
      <c r="AO89" s="4">
        <v>17.042075000000001</v>
      </c>
      <c r="AP89" s="4">
        <v>2070.8000000000002</v>
      </c>
      <c r="AQ89" s="4">
        <v>23.2</v>
      </c>
      <c r="AR89" s="4">
        <v>41</v>
      </c>
      <c r="AS89" s="4">
        <v>9169</v>
      </c>
      <c r="AT89" s="4">
        <v>0.21099999999999999</v>
      </c>
      <c r="AU89" s="4">
        <v>26.295000000000002</v>
      </c>
      <c r="AV89" s="4">
        <v>49092</v>
      </c>
      <c r="AW89" s="4">
        <v>0</v>
      </c>
      <c r="AX89" s="4">
        <v>0.45</v>
      </c>
      <c r="AY89">
        <v>0.80692307692307685</v>
      </c>
      <c r="AZ89" t="s">
        <v>66</v>
      </c>
      <c r="BA89" t="s">
        <v>287</v>
      </c>
      <c r="BB89">
        <v>5</v>
      </c>
      <c r="BC89" t="s">
        <v>518</v>
      </c>
      <c r="BD89">
        <v>11</v>
      </c>
      <c r="BE89">
        <v>86672.131999999998</v>
      </c>
      <c r="BF89">
        <v>6.5686430789541436E-2</v>
      </c>
      <c r="BG89">
        <v>5.3003896844791509E-2</v>
      </c>
      <c r="BH89">
        <v>514099.55899999983</v>
      </c>
      <c r="BI89">
        <v>1.1074086527275161E-2</v>
      </c>
      <c r="BJ89">
        <v>8.9359359747012649E-3</v>
      </c>
      <c r="BK89">
        <v>1</v>
      </c>
      <c r="BL89" t="s">
        <v>66</v>
      </c>
      <c r="BM89">
        <v>0</v>
      </c>
      <c r="BN89" t="s">
        <v>514</v>
      </c>
    </row>
    <row r="90" spans="1:66">
      <c r="A90" s="138" t="str">
        <f t="shared" si="56"/>
        <v>삼환교통</v>
      </c>
      <c r="B90" s="138" t="str">
        <f t="shared" si="57"/>
        <v>79</v>
      </c>
      <c r="C90" s="139" t="str">
        <f t="shared" si="58"/>
        <v>70바3166</v>
      </c>
      <c r="D90" s="113" t="str">
        <f t="shared" si="59"/>
        <v>대형</v>
      </c>
      <c r="E90" s="109" t="str">
        <f t="shared" si="60"/>
        <v>C</v>
      </c>
      <c r="F90" s="159">
        <f t="shared" si="61"/>
        <v>0.87280000000000002</v>
      </c>
      <c r="G90" s="160">
        <f t="shared" si="62"/>
        <v>2.1819999999999999</v>
      </c>
      <c r="H90" s="161">
        <f t="shared" si="63"/>
        <v>2.5</v>
      </c>
      <c r="I90" s="162">
        <f t="shared" si="64"/>
        <v>6118.5739999999996</v>
      </c>
      <c r="J90" s="163">
        <f t="shared" si="65"/>
        <v>2.4493455972812651E-2</v>
      </c>
      <c r="K90" s="163">
        <f t="shared" si="66"/>
        <v>0.35602019518011574</v>
      </c>
      <c r="L90" s="163">
        <f t="shared" si="67"/>
        <v>0.21214093349201957</v>
      </c>
      <c r="M90" s="164">
        <f t="shared" si="68"/>
        <v>11.742000000000001</v>
      </c>
      <c r="N90" s="165">
        <f t="shared" si="69"/>
        <v>0.34300000000000003</v>
      </c>
      <c r="O90" s="165">
        <f t="shared" si="70"/>
        <v>19.760000000000002</v>
      </c>
      <c r="P90" s="166">
        <f t="shared" si="71"/>
        <v>0</v>
      </c>
      <c r="Q90" s="167">
        <f t="shared" si="72"/>
        <v>82</v>
      </c>
      <c r="R90" s="168">
        <f t="shared" si="73"/>
        <v>27.824756640577419</v>
      </c>
      <c r="S90" s="140">
        <f t="shared" si="74"/>
        <v>21</v>
      </c>
      <c r="T90" s="140">
        <f t="shared" si="75"/>
        <v>1209</v>
      </c>
      <c r="U90" t="s">
        <v>117</v>
      </c>
      <c r="V90" t="s">
        <v>123</v>
      </c>
      <c r="W90" t="s">
        <v>117</v>
      </c>
      <c r="X90" s="4" t="s">
        <v>123</v>
      </c>
      <c r="Y90" s="4" t="s">
        <v>295</v>
      </c>
      <c r="Z90" s="4" t="s">
        <v>174</v>
      </c>
      <c r="AA90" s="4" t="s">
        <v>48</v>
      </c>
      <c r="AB90" s="4">
        <v>514</v>
      </c>
      <c r="AC90" s="4">
        <v>6118.5739999999996</v>
      </c>
      <c r="AD90" s="4">
        <v>2803.576</v>
      </c>
      <c r="AE90" s="4">
        <v>2.1819999999999999</v>
      </c>
      <c r="AF90" s="4">
        <v>2.5</v>
      </c>
      <c r="AG90" s="4">
        <v>11.742000000000001</v>
      </c>
      <c r="AH90" s="4">
        <v>354.96628199999998</v>
      </c>
      <c r="AI90" s="4">
        <v>8.6943509999999993</v>
      </c>
      <c r="AJ90" s="4">
        <v>126.375165</v>
      </c>
      <c r="AK90" s="4">
        <v>1298</v>
      </c>
      <c r="AL90" s="4">
        <v>21</v>
      </c>
      <c r="AM90" s="4">
        <v>1209</v>
      </c>
      <c r="AN90" s="4">
        <v>82</v>
      </c>
      <c r="AO90" s="4">
        <v>17.237055999999999</v>
      </c>
      <c r="AP90" s="4">
        <v>1340.2</v>
      </c>
      <c r="AQ90" s="4">
        <v>0</v>
      </c>
      <c r="AR90" s="4">
        <v>45</v>
      </c>
      <c r="AS90" s="4">
        <v>12809</v>
      </c>
      <c r="AT90" s="4">
        <v>0.34300000000000003</v>
      </c>
      <c r="AU90" s="4">
        <v>19.760000000000002</v>
      </c>
      <c r="AV90" s="4">
        <v>54541</v>
      </c>
      <c r="AW90" s="4">
        <v>0</v>
      </c>
      <c r="AX90" s="4">
        <v>0.49</v>
      </c>
      <c r="AY90">
        <v>0.87280000000000002</v>
      </c>
      <c r="AZ90" t="s">
        <v>68</v>
      </c>
      <c r="BA90" t="s">
        <v>287</v>
      </c>
      <c r="BB90">
        <v>2</v>
      </c>
      <c r="BC90" t="s">
        <v>554</v>
      </c>
      <c r="BD90">
        <v>11</v>
      </c>
      <c r="BE90">
        <v>86672.131999999998</v>
      </c>
      <c r="BF90">
        <v>7.0594478972779859E-2</v>
      </c>
      <c r="BG90">
        <v>6.1614861247442261E-2</v>
      </c>
      <c r="BH90">
        <v>514099.55899999983</v>
      </c>
      <c r="BI90">
        <v>1.1901535204390249E-2</v>
      </c>
      <c r="BJ90">
        <v>1.0387659926391809E-2</v>
      </c>
      <c r="BK90">
        <v>1</v>
      </c>
      <c r="BL90" t="s">
        <v>68</v>
      </c>
      <c r="BM90">
        <v>0</v>
      </c>
      <c r="BN90" t="s">
        <v>514</v>
      </c>
    </row>
    <row r="91" spans="1:66">
      <c r="A91" s="141" t="str">
        <f t="shared" si="56"/>
        <v>삼환교통</v>
      </c>
      <c r="B91" s="141" t="str">
        <f t="shared" si="57"/>
        <v>79</v>
      </c>
      <c r="C91" s="142" t="str">
        <f t="shared" si="58"/>
        <v>70바3167</v>
      </c>
      <c r="D91" s="130" t="str">
        <f t="shared" si="59"/>
        <v>대형</v>
      </c>
      <c r="E91" s="126" t="str">
        <f t="shared" si="60"/>
        <v>C</v>
      </c>
      <c r="F91" s="149">
        <f t="shared" si="61"/>
        <v>0.87217391304347824</v>
      </c>
      <c r="G91" s="150">
        <f t="shared" si="62"/>
        <v>2.0059999999999998</v>
      </c>
      <c r="H91" s="151">
        <f t="shared" si="63"/>
        <v>2.2999999999999998</v>
      </c>
      <c r="I91" s="152">
        <f t="shared" si="64"/>
        <v>5917.8530000000001</v>
      </c>
      <c r="J91" s="153">
        <f t="shared" si="65"/>
        <v>3.0099045526675104E-2</v>
      </c>
      <c r="K91" s="153">
        <f t="shared" si="66"/>
        <v>0.37470086792676366</v>
      </c>
      <c r="L91" s="153">
        <f t="shared" si="67"/>
        <v>0.24468333363468137</v>
      </c>
      <c r="M91" s="154">
        <f t="shared" si="68"/>
        <v>14.071999999999999</v>
      </c>
      <c r="N91" s="155">
        <f t="shared" si="69"/>
        <v>3.8530000000000002</v>
      </c>
      <c r="O91" s="155">
        <f t="shared" si="70"/>
        <v>58.569000000000003</v>
      </c>
      <c r="P91" s="156">
        <f t="shared" si="71"/>
        <v>0</v>
      </c>
      <c r="Q91" s="157">
        <f t="shared" si="72"/>
        <v>79</v>
      </c>
      <c r="R91" s="158">
        <f t="shared" si="73"/>
        <v>29.354983900911261</v>
      </c>
      <c r="S91" s="143">
        <f t="shared" si="74"/>
        <v>228</v>
      </c>
      <c r="T91" s="143">
        <f t="shared" si="75"/>
        <v>3466</v>
      </c>
      <c r="U91" t="s">
        <v>117</v>
      </c>
      <c r="V91" t="s">
        <v>123</v>
      </c>
      <c r="W91" t="s">
        <v>117</v>
      </c>
      <c r="X91" s="4" t="s">
        <v>123</v>
      </c>
      <c r="Y91" s="4" t="s">
        <v>296</v>
      </c>
      <c r="Z91" s="4" t="s">
        <v>174</v>
      </c>
      <c r="AA91" s="4" t="s">
        <v>48</v>
      </c>
      <c r="AB91" s="4">
        <v>514</v>
      </c>
      <c r="AC91" s="4">
        <v>5917.8530000000001</v>
      </c>
      <c r="AD91" s="4">
        <v>2949.7570000000001</v>
      </c>
      <c r="AE91" s="4">
        <v>2.0059999999999998</v>
      </c>
      <c r="AF91" s="4">
        <v>2.2999999999999998</v>
      </c>
      <c r="AG91" s="4">
        <v>14.071999999999999</v>
      </c>
      <c r="AH91" s="4">
        <v>338.70323200000001</v>
      </c>
      <c r="AI91" s="4">
        <v>10.194644</v>
      </c>
      <c r="AJ91" s="4">
        <v>126.912395</v>
      </c>
      <c r="AK91" s="4">
        <v>1448</v>
      </c>
      <c r="AL91" s="4">
        <v>228</v>
      </c>
      <c r="AM91" s="4">
        <v>3466</v>
      </c>
      <c r="AN91" s="4">
        <v>79</v>
      </c>
      <c r="AO91" s="4">
        <v>17.472087999999999</v>
      </c>
      <c r="AP91" s="4">
        <v>1917.9</v>
      </c>
      <c r="AQ91" s="4">
        <v>0</v>
      </c>
      <c r="AR91" s="4">
        <v>38</v>
      </c>
      <c r="AS91" s="4">
        <v>7310</v>
      </c>
      <c r="AT91" s="4">
        <v>3.8530000000000002</v>
      </c>
      <c r="AU91" s="4">
        <v>58.569000000000003</v>
      </c>
      <c r="AV91" s="4">
        <v>52885</v>
      </c>
      <c r="AW91" s="4">
        <v>0</v>
      </c>
      <c r="AX91" s="4">
        <v>0.48</v>
      </c>
      <c r="AY91">
        <v>0.87217391304347824</v>
      </c>
      <c r="AZ91" t="s">
        <v>68</v>
      </c>
      <c r="BA91" t="s">
        <v>287</v>
      </c>
      <c r="BB91">
        <v>3</v>
      </c>
      <c r="BC91" t="s">
        <v>586</v>
      </c>
      <c r="BD91">
        <v>12</v>
      </c>
      <c r="BE91">
        <v>86672.131999999998</v>
      </c>
      <c r="BF91">
        <v>6.8278613476359398E-2</v>
      </c>
      <c r="BG91">
        <v>5.9550825492859547E-2</v>
      </c>
      <c r="BH91">
        <v>514099.55899999983</v>
      </c>
      <c r="BI91">
        <v>1.1511103046871125E-2</v>
      </c>
      <c r="BJ91">
        <v>1.0039683787836293E-2</v>
      </c>
      <c r="BK91">
        <v>1</v>
      </c>
      <c r="BL91" t="s">
        <v>67</v>
      </c>
      <c r="BM91">
        <v>-1</v>
      </c>
      <c r="BN91" t="s">
        <v>513</v>
      </c>
    </row>
    <row r="92" spans="1:66">
      <c r="A92" s="138" t="str">
        <f t="shared" si="56"/>
        <v>삼환교통</v>
      </c>
      <c r="B92" s="138" t="str">
        <f t="shared" si="57"/>
        <v>79</v>
      </c>
      <c r="C92" s="139" t="str">
        <f t="shared" si="58"/>
        <v>70바3168</v>
      </c>
      <c r="D92" s="113" t="str">
        <f t="shared" si="59"/>
        <v>대형</v>
      </c>
      <c r="E92" s="109" t="str">
        <f t="shared" si="60"/>
        <v>D</v>
      </c>
      <c r="F92" s="159">
        <f t="shared" si="61"/>
        <v>0.80333333333333334</v>
      </c>
      <c r="G92" s="160">
        <f t="shared" si="62"/>
        <v>1.9279999999999999</v>
      </c>
      <c r="H92" s="161">
        <f t="shared" si="63"/>
        <v>2.4</v>
      </c>
      <c r="I92" s="162">
        <f t="shared" si="64"/>
        <v>5010.3220000000001</v>
      </c>
      <c r="J92" s="163">
        <f t="shared" si="65"/>
        <v>3.5334729590718074E-2</v>
      </c>
      <c r="K92" s="163">
        <f t="shared" si="66"/>
        <v>0.37233503239924215</v>
      </c>
      <c r="L92" s="163">
        <f t="shared" si="67"/>
        <v>0.2215426473587925</v>
      </c>
      <c r="M92" s="164">
        <f t="shared" si="68"/>
        <v>12.385</v>
      </c>
      <c r="N92" s="165">
        <f t="shared" si="69"/>
        <v>0.39900000000000002</v>
      </c>
      <c r="O92" s="165">
        <f t="shared" si="70"/>
        <v>24.669</v>
      </c>
      <c r="P92" s="166">
        <f t="shared" si="71"/>
        <v>0</v>
      </c>
      <c r="Q92" s="167">
        <f t="shared" si="72"/>
        <v>79</v>
      </c>
      <c r="R92" s="168">
        <f t="shared" si="73"/>
        <v>27.684641277931085</v>
      </c>
      <c r="S92" s="140">
        <f t="shared" si="74"/>
        <v>20</v>
      </c>
      <c r="T92" s="140">
        <f t="shared" si="75"/>
        <v>1236</v>
      </c>
      <c r="U92" t="s">
        <v>117</v>
      </c>
      <c r="V92" t="s">
        <v>123</v>
      </c>
      <c r="W92" t="s">
        <v>117</v>
      </c>
      <c r="X92" s="4" t="s">
        <v>123</v>
      </c>
      <c r="Y92" s="4" t="s">
        <v>297</v>
      </c>
      <c r="Z92" s="4" t="s">
        <v>174</v>
      </c>
      <c r="AA92" s="4" t="s">
        <v>48</v>
      </c>
      <c r="AB92" s="4">
        <v>514</v>
      </c>
      <c r="AC92" s="4">
        <v>5010.3220000000001</v>
      </c>
      <c r="AD92" s="4">
        <v>2598.2669999999998</v>
      </c>
      <c r="AE92" s="4">
        <v>1.9279999999999999</v>
      </c>
      <c r="AF92" s="4">
        <v>2.4</v>
      </c>
      <c r="AG92" s="4">
        <v>12.385</v>
      </c>
      <c r="AH92" s="4">
        <v>305.53631300000001</v>
      </c>
      <c r="AI92" s="4">
        <v>10.796042999999999</v>
      </c>
      <c r="AJ92" s="4">
        <v>113.76187299999999</v>
      </c>
      <c r="AK92" s="4">
        <v>1110</v>
      </c>
      <c r="AL92" s="4">
        <v>20</v>
      </c>
      <c r="AM92" s="4">
        <v>1236</v>
      </c>
      <c r="AN92" s="4">
        <v>79</v>
      </c>
      <c r="AO92" s="4">
        <v>16.39845</v>
      </c>
      <c r="AP92" s="4">
        <v>1176.0999999999999</v>
      </c>
      <c r="AQ92" s="4">
        <v>0</v>
      </c>
      <c r="AR92" s="4">
        <v>38</v>
      </c>
      <c r="AS92" s="4">
        <v>8834</v>
      </c>
      <c r="AT92" s="4">
        <v>0.39900000000000002</v>
      </c>
      <c r="AU92" s="4">
        <v>24.669</v>
      </c>
      <c r="AV92" s="4">
        <v>42280</v>
      </c>
      <c r="AW92" s="4">
        <v>0</v>
      </c>
      <c r="AX92" s="4">
        <v>0.45</v>
      </c>
      <c r="AY92">
        <v>0.80333333333333334</v>
      </c>
      <c r="AZ92" t="s">
        <v>66</v>
      </c>
      <c r="BA92" t="s">
        <v>287</v>
      </c>
      <c r="BB92">
        <v>7</v>
      </c>
      <c r="BC92" t="s">
        <v>527</v>
      </c>
      <c r="BD92">
        <v>10</v>
      </c>
      <c r="BE92">
        <v>86672.131999999998</v>
      </c>
      <c r="BF92">
        <v>5.780776224588545E-2</v>
      </c>
      <c r="BG92">
        <v>4.6438902337527975E-2</v>
      </c>
      <c r="BH92">
        <v>514099.55899999983</v>
      </c>
      <c r="BI92">
        <v>9.7458204588734172E-3</v>
      </c>
      <c r="BJ92">
        <v>7.8291424352949779E-3</v>
      </c>
      <c r="BK92">
        <v>1</v>
      </c>
      <c r="BL92" t="s">
        <v>66</v>
      </c>
      <c r="BM92">
        <v>0</v>
      </c>
      <c r="BN92" t="s">
        <v>514</v>
      </c>
    </row>
    <row r="93" spans="1:66">
      <c r="A93" s="141" t="str">
        <f t="shared" si="56"/>
        <v>삼환교통</v>
      </c>
      <c r="B93" s="141" t="str">
        <f t="shared" si="57"/>
        <v>79</v>
      </c>
      <c r="C93" s="142" t="str">
        <f t="shared" si="58"/>
        <v>70바3170</v>
      </c>
      <c r="D93" s="130" t="str">
        <f t="shared" si="59"/>
        <v>대형</v>
      </c>
      <c r="E93" s="126" t="str">
        <f t="shared" si="60"/>
        <v>F</v>
      </c>
      <c r="F93" s="149">
        <f t="shared" si="61"/>
        <v>0.75192307692307692</v>
      </c>
      <c r="G93" s="150">
        <f t="shared" si="62"/>
        <v>1.9550000000000001</v>
      </c>
      <c r="H93" s="151">
        <f t="shared" si="63"/>
        <v>2.6</v>
      </c>
      <c r="I93" s="152">
        <f t="shared" si="64"/>
        <v>5862.1970000000001</v>
      </c>
      <c r="J93" s="153">
        <f t="shared" si="65"/>
        <v>3.664138543349664E-2</v>
      </c>
      <c r="K93" s="153">
        <f t="shared" si="66"/>
        <v>0.36155039308643344</v>
      </c>
      <c r="L93" s="153">
        <f t="shared" si="67"/>
        <v>0.16410229816568772</v>
      </c>
      <c r="M93" s="154">
        <f t="shared" si="68"/>
        <v>10.644</v>
      </c>
      <c r="N93" s="155">
        <f t="shared" si="69"/>
        <v>0.71599999999999997</v>
      </c>
      <c r="O93" s="155">
        <f t="shared" si="70"/>
        <v>23.045999999999999</v>
      </c>
      <c r="P93" s="156">
        <f t="shared" si="71"/>
        <v>0.95</v>
      </c>
      <c r="Q93" s="157">
        <f t="shared" si="72"/>
        <v>83</v>
      </c>
      <c r="R93" s="158">
        <f t="shared" si="73"/>
        <v>27.373287719942365</v>
      </c>
      <c r="S93" s="143">
        <f t="shared" si="74"/>
        <v>42</v>
      </c>
      <c r="T93" s="143">
        <f t="shared" si="75"/>
        <v>1351</v>
      </c>
      <c r="U93" t="s">
        <v>117</v>
      </c>
      <c r="V93" t="s">
        <v>123</v>
      </c>
      <c r="W93" t="s">
        <v>117</v>
      </c>
      <c r="X93" s="4" t="s">
        <v>123</v>
      </c>
      <c r="Y93" s="4" t="s">
        <v>299</v>
      </c>
      <c r="Z93" s="4" t="s">
        <v>174</v>
      </c>
      <c r="AA93" s="4" t="s">
        <v>48</v>
      </c>
      <c r="AB93" s="4">
        <v>514</v>
      </c>
      <c r="AC93" s="4">
        <v>5862.1970000000001</v>
      </c>
      <c r="AD93" s="4">
        <v>2999.0610000000001</v>
      </c>
      <c r="AE93" s="4">
        <v>1.9550000000000001</v>
      </c>
      <c r="AF93" s="4">
        <v>2.6</v>
      </c>
      <c r="AG93" s="4">
        <v>10.644</v>
      </c>
      <c r="AH93" s="4">
        <v>355.85685000000001</v>
      </c>
      <c r="AI93" s="4">
        <v>13.039088</v>
      </c>
      <c r="AJ93" s="4">
        <v>128.66018399999999</v>
      </c>
      <c r="AK93" s="4">
        <v>962</v>
      </c>
      <c r="AL93" s="4">
        <v>42</v>
      </c>
      <c r="AM93" s="4">
        <v>1351</v>
      </c>
      <c r="AN93" s="4">
        <v>83</v>
      </c>
      <c r="AO93" s="4">
        <v>16.473469000000001</v>
      </c>
      <c r="AP93" s="4">
        <v>1536.8</v>
      </c>
      <c r="AQ93" s="4">
        <v>57</v>
      </c>
      <c r="AR93" s="4">
        <v>51</v>
      </c>
      <c r="AS93" s="4">
        <v>21942</v>
      </c>
      <c r="AT93" s="4">
        <v>0.71599999999999997</v>
      </c>
      <c r="AU93" s="4">
        <v>23.045999999999999</v>
      </c>
      <c r="AV93" s="4">
        <v>0</v>
      </c>
      <c r="AW93" s="4">
        <v>0</v>
      </c>
      <c r="AX93" s="4">
        <v>0.42</v>
      </c>
      <c r="AY93">
        <v>0.75192307692307692</v>
      </c>
      <c r="AZ93" t="s">
        <v>69</v>
      </c>
      <c r="BA93" t="s">
        <v>287</v>
      </c>
      <c r="BB93">
        <v>2</v>
      </c>
      <c r="BC93" t="s">
        <v>528</v>
      </c>
      <c r="BD93">
        <v>1</v>
      </c>
      <c r="BE93">
        <v>86672.131999999998</v>
      </c>
      <c r="BF93">
        <v>6.7636469355570952E-2</v>
      </c>
      <c r="BG93">
        <v>5.0857422150054309E-2</v>
      </c>
      <c r="BH93">
        <v>514099.55899999983</v>
      </c>
      <c r="BI93">
        <v>1.1402843860443775E-2</v>
      </c>
      <c r="BJ93">
        <v>8.5740614412182989E-3</v>
      </c>
      <c r="BK93">
        <v>1</v>
      </c>
      <c r="BL93" t="s">
        <v>69</v>
      </c>
      <c r="BM93">
        <v>0</v>
      </c>
      <c r="BN93" t="s">
        <v>514</v>
      </c>
    </row>
    <row r="94" spans="1:66">
      <c r="A94" s="138" t="str">
        <f t="shared" si="56"/>
        <v>삼환교통</v>
      </c>
      <c r="B94" s="138" t="str">
        <f t="shared" si="57"/>
        <v>79</v>
      </c>
      <c r="C94" s="139" t="str">
        <f t="shared" si="58"/>
        <v>70바3179</v>
      </c>
      <c r="D94" s="113" t="str">
        <f t="shared" si="59"/>
        <v>대형</v>
      </c>
      <c r="E94" s="109" t="str">
        <f t="shared" si="60"/>
        <v>C</v>
      </c>
      <c r="F94" s="159">
        <f t="shared" si="61"/>
        <v>0.85304347826086957</v>
      </c>
      <c r="G94" s="160">
        <f t="shared" si="62"/>
        <v>1.962</v>
      </c>
      <c r="H94" s="161">
        <f t="shared" si="63"/>
        <v>2.2999999999999998</v>
      </c>
      <c r="I94" s="162">
        <f t="shared" si="64"/>
        <v>6169.0439999999999</v>
      </c>
      <c r="J94" s="163">
        <f t="shared" si="65"/>
        <v>4.305645099786904E-2</v>
      </c>
      <c r="K94" s="163">
        <f t="shared" si="66"/>
        <v>0.3760315025796509</v>
      </c>
      <c r="L94" s="163">
        <f t="shared" si="67"/>
        <v>0.20894647533718352</v>
      </c>
      <c r="M94" s="164">
        <f t="shared" si="68"/>
        <v>14.435</v>
      </c>
      <c r="N94" s="165">
        <f t="shared" si="69"/>
        <v>1.1180000000000001</v>
      </c>
      <c r="O94" s="165">
        <f t="shared" si="70"/>
        <v>28.303000000000001</v>
      </c>
      <c r="P94" s="166">
        <f t="shared" si="71"/>
        <v>0</v>
      </c>
      <c r="Q94" s="167">
        <f t="shared" si="72"/>
        <v>84</v>
      </c>
      <c r="R94" s="168">
        <f t="shared" si="73"/>
        <v>29.209595682893273</v>
      </c>
      <c r="S94" s="140">
        <f t="shared" si="74"/>
        <v>69</v>
      </c>
      <c r="T94" s="140">
        <f t="shared" si="75"/>
        <v>1746</v>
      </c>
      <c r="U94" t="s">
        <v>117</v>
      </c>
      <c r="V94" t="s">
        <v>123</v>
      </c>
      <c r="W94" t="s">
        <v>117</v>
      </c>
      <c r="X94" s="4" t="s">
        <v>123</v>
      </c>
      <c r="Y94" s="4" t="s">
        <v>300</v>
      </c>
      <c r="Z94" s="4" t="s">
        <v>174</v>
      </c>
      <c r="AA94" s="4" t="s">
        <v>48</v>
      </c>
      <c r="AB94" s="4">
        <v>514</v>
      </c>
      <c r="AC94" s="4">
        <v>6169.0439999999999</v>
      </c>
      <c r="AD94" s="4">
        <v>3143.6790000000001</v>
      </c>
      <c r="AE94" s="4">
        <v>1.962</v>
      </c>
      <c r="AF94" s="4">
        <v>2.2999999999999998</v>
      </c>
      <c r="AG94" s="4">
        <v>14.435</v>
      </c>
      <c r="AH94" s="4">
        <v>363.56489299999998</v>
      </c>
      <c r="AI94" s="4">
        <v>15.653814000000001</v>
      </c>
      <c r="AJ94" s="4">
        <v>136.71185299999999</v>
      </c>
      <c r="AK94" s="4">
        <v>1289</v>
      </c>
      <c r="AL94" s="4">
        <v>69</v>
      </c>
      <c r="AM94" s="4">
        <v>1746</v>
      </c>
      <c r="AN94" s="4">
        <v>84</v>
      </c>
      <c r="AO94" s="4">
        <v>16.968205999999999</v>
      </c>
      <c r="AP94" s="4">
        <v>2032.8</v>
      </c>
      <c r="AQ94" s="4">
        <v>0</v>
      </c>
      <c r="AR94" s="4">
        <v>75</v>
      </c>
      <c r="AS94" s="4">
        <v>27306</v>
      </c>
      <c r="AT94" s="4">
        <v>1.1180000000000001</v>
      </c>
      <c r="AU94" s="4">
        <v>28.303000000000001</v>
      </c>
      <c r="AV94" s="4">
        <v>46821</v>
      </c>
      <c r="AW94" s="4">
        <v>0</v>
      </c>
      <c r="AX94" s="4">
        <v>0.48</v>
      </c>
      <c r="AY94">
        <v>0.85304347826086957</v>
      </c>
      <c r="AZ94" t="s">
        <v>68</v>
      </c>
      <c r="BA94" t="s">
        <v>287</v>
      </c>
      <c r="BB94">
        <v>5</v>
      </c>
      <c r="BC94" t="s">
        <v>784</v>
      </c>
      <c r="BD94">
        <v>15</v>
      </c>
      <c r="BE94">
        <v>86672.131999999998</v>
      </c>
      <c r="BF94">
        <v>7.1176788405297328E-2</v>
      </c>
      <c r="BG94">
        <v>6.0716895152692768E-2</v>
      </c>
      <c r="BH94">
        <v>514099.55899999983</v>
      </c>
      <c r="BI94">
        <v>1.1999706850555772E-2</v>
      </c>
      <c r="BJ94">
        <v>1.023627166990888E-2</v>
      </c>
      <c r="BK94">
        <v>1</v>
      </c>
      <c r="BL94" t="s">
        <v>68</v>
      </c>
      <c r="BM94">
        <v>0</v>
      </c>
      <c r="BN94" t="s">
        <v>514</v>
      </c>
    </row>
    <row r="95" spans="1:66">
      <c r="A95" s="141" t="str">
        <f t="shared" si="56"/>
        <v>삼환교통</v>
      </c>
      <c r="B95" s="141" t="str">
        <f t="shared" si="57"/>
        <v>79</v>
      </c>
      <c r="C95" s="142" t="str">
        <f t="shared" si="58"/>
        <v>70바3190</v>
      </c>
      <c r="D95" s="130" t="str">
        <f t="shared" si="59"/>
        <v>대형</v>
      </c>
      <c r="E95" s="126" t="str">
        <f t="shared" si="60"/>
        <v>D</v>
      </c>
      <c r="F95" s="149">
        <f t="shared" si="61"/>
        <v>0.84000000000000008</v>
      </c>
      <c r="G95" s="150">
        <f t="shared" si="62"/>
        <v>2.1840000000000002</v>
      </c>
      <c r="H95" s="151">
        <f t="shared" si="63"/>
        <v>2.6</v>
      </c>
      <c r="I95" s="152">
        <f t="shared" si="64"/>
        <v>6434.0510000000004</v>
      </c>
      <c r="J95" s="153">
        <f t="shared" si="65"/>
        <v>2.0170855417709441E-2</v>
      </c>
      <c r="K95" s="153">
        <f t="shared" si="66"/>
        <v>0.36077646227418514</v>
      </c>
      <c r="L95" s="153">
        <f t="shared" si="67"/>
        <v>0.16521473019097921</v>
      </c>
      <c r="M95" s="154">
        <f t="shared" si="68"/>
        <v>10.38</v>
      </c>
      <c r="N95" s="155">
        <f t="shared" si="69"/>
        <v>0.71499999999999997</v>
      </c>
      <c r="O95" s="155">
        <f t="shared" si="70"/>
        <v>18.588999999999999</v>
      </c>
      <c r="P95" s="156">
        <f t="shared" si="71"/>
        <v>0</v>
      </c>
      <c r="Q95" s="157">
        <f t="shared" si="72"/>
        <v>83</v>
      </c>
      <c r="R95" s="158">
        <f t="shared" si="73"/>
        <v>28.114185598165964</v>
      </c>
      <c r="S95" s="143">
        <f t="shared" si="74"/>
        <v>46</v>
      </c>
      <c r="T95" s="143">
        <f t="shared" si="75"/>
        <v>1196</v>
      </c>
      <c r="U95" t="s">
        <v>117</v>
      </c>
      <c r="V95" t="s">
        <v>123</v>
      </c>
      <c r="W95" t="s">
        <v>117</v>
      </c>
      <c r="X95" s="4" t="s">
        <v>123</v>
      </c>
      <c r="Y95" s="4" t="s">
        <v>302</v>
      </c>
      <c r="Z95" s="4" t="s">
        <v>174</v>
      </c>
      <c r="AA95" s="4" t="s">
        <v>48</v>
      </c>
      <c r="AB95" s="4">
        <v>514</v>
      </c>
      <c r="AC95" s="4">
        <v>6434.0510000000004</v>
      </c>
      <c r="AD95" s="4">
        <v>2946.1109999999999</v>
      </c>
      <c r="AE95" s="4">
        <v>2.1840000000000002</v>
      </c>
      <c r="AF95" s="4">
        <v>2.6</v>
      </c>
      <c r="AG95" s="4">
        <v>10.38</v>
      </c>
      <c r="AH95" s="4">
        <v>369.684619</v>
      </c>
      <c r="AI95" s="4">
        <v>7.456855</v>
      </c>
      <c r="AJ95" s="4">
        <v>133.37350900000001</v>
      </c>
      <c r="AK95" s="4">
        <v>1063</v>
      </c>
      <c r="AL95" s="4">
        <v>46</v>
      </c>
      <c r="AM95" s="4">
        <v>1196</v>
      </c>
      <c r="AN95" s="4">
        <v>83</v>
      </c>
      <c r="AO95" s="4">
        <v>17.404161999999999</v>
      </c>
      <c r="AP95" s="4">
        <v>2314.4</v>
      </c>
      <c r="AQ95" s="4">
        <v>0</v>
      </c>
      <c r="AR95" s="4">
        <v>75</v>
      </c>
      <c r="AS95" s="4">
        <v>19881</v>
      </c>
      <c r="AT95" s="4">
        <v>0.71499999999999997</v>
      </c>
      <c r="AU95" s="4">
        <v>18.588999999999999</v>
      </c>
      <c r="AV95" s="4">
        <v>56785</v>
      </c>
      <c r="AW95" s="4">
        <v>0</v>
      </c>
      <c r="AX95" s="4">
        <v>0.45</v>
      </c>
      <c r="AY95">
        <v>0.84000000000000008</v>
      </c>
      <c r="AZ95" t="s">
        <v>66</v>
      </c>
      <c r="BA95" t="s">
        <v>287</v>
      </c>
      <c r="BB95">
        <v>2</v>
      </c>
      <c r="BC95" t="s">
        <v>301</v>
      </c>
      <c r="BD95">
        <v>10</v>
      </c>
      <c r="BE95">
        <v>86672.131999999998</v>
      </c>
      <c r="BF95">
        <v>7.4234368666505179E-2</v>
      </c>
      <c r="BG95">
        <v>6.2356869679864355E-2</v>
      </c>
      <c r="BH95">
        <v>514099.55899999983</v>
      </c>
      <c r="BI95">
        <v>1.2515184826291598E-2</v>
      </c>
      <c r="BJ95">
        <v>1.0512755254084943E-2</v>
      </c>
      <c r="BK95">
        <v>1</v>
      </c>
      <c r="BL95" t="s">
        <v>68</v>
      </c>
      <c r="BM95">
        <v>-1</v>
      </c>
      <c r="BN95" t="s">
        <v>513</v>
      </c>
    </row>
    <row r="96" spans="1:66">
      <c r="A96" s="138" t="str">
        <f t="shared" si="56"/>
        <v>삼환교통</v>
      </c>
      <c r="B96" s="138" t="str">
        <f t="shared" si="57"/>
        <v>79</v>
      </c>
      <c r="C96" s="139" t="str">
        <f t="shared" si="58"/>
        <v>70바3194</v>
      </c>
      <c r="D96" s="113" t="str">
        <f t="shared" si="59"/>
        <v>대형</v>
      </c>
      <c r="E96" s="109" t="str">
        <f t="shared" si="60"/>
        <v>F</v>
      </c>
      <c r="F96" s="159">
        <f t="shared" si="61"/>
        <v>0.76916666666666678</v>
      </c>
      <c r="G96" s="160">
        <f t="shared" si="62"/>
        <v>1.8460000000000001</v>
      </c>
      <c r="H96" s="161">
        <f t="shared" si="63"/>
        <v>2.4</v>
      </c>
      <c r="I96" s="162">
        <f t="shared" si="64"/>
        <v>5964.7870000000003</v>
      </c>
      <c r="J96" s="163">
        <f t="shared" si="65"/>
        <v>3.4069067411142198E-2</v>
      </c>
      <c r="K96" s="163">
        <f t="shared" si="66"/>
        <v>0.39646202021837723</v>
      </c>
      <c r="L96" s="163">
        <f t="shared" si="67"/>
        <v>0.215095694112799</v>
      </c>
      <c r="M96" s="164">
        <f t="shared" si="68"/>
        <v>14.226000000000001</v>
      </c>
      <c r="N96" s="165">
        <f t="shared" si="69"/>
        <v>1.827</v>
      </c>
      <c r="O96" s="165">
        <f t="shared" si="70"/>
        <v>54.402999999999999</v>
      </c>
      <c r="P96" s="166">
        <f t="shared" si="71"/>
        <v>0</v>
      </c>
      <c r="Q96" s="167">
        <f t="shared" si="72"/>
        <v>88</v>
      </c>
      <c r="R96" s="168">
        <f t="shared" si="73"/>
        <v>29.024776808891964</v>
      </c>
      <c r="S96" s="140">
        <f t="shared" si="74"/>
        <v>109</v>
      </c>
      <c r="T96" s="140">
        <f t="shared" si="75"/>
        <v>3245</v>
      </c>
      <c r="U96" t="s">
        <v>117</v>
      </c>
      <c r="V96" t="s">
        <v>123</v>
      </c>
      <c r="W96" t="s">
        <v>117</v>
      </c>
      <c r="X96" s="4" t="s">
        <v>123</v>
      </c>
      <c r="Y96" s="4" t="s">
        <v>303</v>
      </c>
      <c r="Z96" s="4" t="s">
        <v>174</v>
      </c>
      <c r="AA96" s="4" t="s">
        <v>48</v>
      </c>
      <c r="AB96" s="4">
        <v>514</v>
      </c>
      <c r="AC96" s="4">
        <v>5964.7870000000003</v>
      </c>
      <c r="AD96" s="4">
        <v>3230.9079999999999</v>
      </c>
      <c r="AE96" s="4">
        <v>1.8460000000000001</v>
      </c>
      <c r="AF96" s="4">
        <v>2.4</v>
      </c>
      <c r="AG96" s="4">
        <v>14.226000000000001</v>
      </c>
      <c r="AH96" s="4">
        <v>360.87436300000002</v>
      </c>
      <c r="AI96" s="4">
        <v>12.294653</v>
      </c>
      <c r="AJ96" s="4">
        <v>143.072979</v>
      </c>
      <c r="AK96" s="4">
        <v>1283</v>
      </c>
      <c r="AL96" s="4">
        <v>109</v>
      </c>
      <c r="AM96" s="4">
        <v>3245</v>
      </c>
      <c r="AN96" s="4">
        <v>88</v>
      </c>
      <c r="AO96" s="4">
        <v>16.528708000000002</v>
      </c>
      <c r="AP96" s="4">
        <v>2789.1</v>
      </c>
      <c r="AQ96" s="4">
        <v>0</v>
      </c>
      <c r="AR96" s="4">
        <v>113</v>
      </c>
      <c r="AS96" s="4">
        <v>34904</v>
      </c>
      <c r="AT96" s="4">
        <v>1.827</v>
      </c>
      <c r="AU96" s="4">
        <v>54.402999999999999</v>
      </c>
      <c r="AV96" s="4">
        <v>52483</v>
      </c>
      <c r="AW96" s="4">
        <v>0</v>
      </c>
      <c r="AX96" s="4">
        <v>0.45</v>
      </c>
      <c r="AY96">
        <v>0.76916666666666678</v>
      </c>
      <c r="AZ96" t="s">
        <v>69</v>
      </c>
      <c r="BA96" t="s">
        <v>287</v>
      </c>
      <c r="BB96">
        <v>1</v>
      </c>
      <c r="BC96" t="s">
        <v>298</v>
      </c>
      <c r="BD96">
        <v>10</v>
      </c>
      <c r="BE96">
        <v>86672.131999999998</v>
      </c>
      <c r="BF96">
        <v>6.8820125481625402E-2</v>
      </c>
      <c r="BG96">
        <v>5.2934146516283545E-2</v>
      </c>
      <c r="BH96">
        <v>514099.55899999983</v>
      </c>
      <c r="BI96">
        <v>1.160239664784463E-2</v>
      </c>
      <c r="BJ96">
        <v>8.9241767549671624E-3</v>
      </c>
      <c r="BK96">
        <v>1</v>
      </c>
      <c r="BL96" t="s">
        <v>66</v>
      </c>
      <c r="BM96">
        <v>-1</v>
      </c>
      <c r="BN96" t="s">
        <v>513</v>
      </c>
    </row>
    <row r="97" spans="1:66">
      <c r="A97" s="141" t="str">
        <f t="shared" si="56"/>
        <v>삼환교통</v>
      </c>
      <c r="B97" s="141" t="str">
        <f t="shared" si="57"/>
        <v>79</v>
      </c>
      <c r="C97" s="142" t="str">
        <f t="shared" si="58"/>
        <v>70바3196</v>
      </c>
      <c r="D97" s="130" t="str">
        <f t="shared" si="59"/>
        <v>대형</v>
      </c>
      <c r="E97" s="126" t="str">
        <f t="shared" si="60"/>
        <v>D</v>
      </c>
      <c r="F97" s="149">
        <f t="shared" si="61"/>
        <v>0.84239999999999993</v>
      </c>
      <c r="G97" s="150">
        <f t="shared" si="62"/>
        <v>2.1059999999999999</v>
      </c>
      <c r="H97" s="151">
        <f t="shared" si="63"/>
        <v>2.5</v>
      </c>
      <c r="I97" s="152">
        <f t="shared" si="64"/>
        <v>5750.1490000000003</v>
      </c>
      <c r="J97" s="153">
        <f t="shared" si="65"/>
        <v>4.9345504070442789E-2</v>
      </c>
      <c r="K97" s="153">
        <f t="shared" si="66"/>
        <v>0.34143995902022206</v>
      </c>
      <c r="L97" s="153">
        <f t="shared" si="67"/>
        <v>0.19582101263810728</v>
      </c>
      <c r="M97" s="154">
        <f t="shared" si="68"/>
        <v>10.462999999999999</v>
      </c>
      <c r="N97" s="155">
        <f t="shared" si="69"/>
        <v>0.122</v>
      </c>
      <c r="O97" s="155">
        <f t="shared" si="70"/>
        <v>24.972999999999999</v>
      </c>
      <c r="P97" s="156">
        <f t="shared" si="71"/>
        <v>0</v>
      </c>
      <c r="Q97" s="157">
        <f t="shared" si="72"/>
        <v>78</v>
      </c>
      <c r="R97" s="158">
        <f t="shared" si="73"/>
        <v>27.243844893656906</v>
      </c>
      <c r="S97" s="143">
        <f t="shared" si="74"/>
        <v>7</v>
      </c>
      <c r="T97" s="143">
        <f t="shared" si="75"/>
        <v>1436</v>
      </c>
      <c r="U97" t="s">
        <v>117</v>
      </c>
      <c r="V97" t="s">
        <v>123</v>
      </c>
      <c r="W97" t="s">
        <v>117</v>
      </c>
      <c r="X97" s="4" t="s">
        <v>123</v>
      </c>
      <c r="Y97" s="4" t="s">
        <v>304</v>
      </c>
      <c r="Z97" s="4" t="s">
        <v>174</v>
      </c>
      <c r="AA97" s="4" t="s">
        <v>48</v>
      </c>
      <c r="AB97" s="4">
        <v>514</v>
      </c>
      <c r="AC97" s="4">
        <v>5750.1490000000003</v>
      </c>
      <c r="AD97" s="4">
        <v>2729.8850000000002</v>
      </c>
      <c r="AE97" s="4">
        <v>2.1059999999999999</v>
      </c>
      <c r="AF97" s="4">
        <v>2.5</v>
      </c>
      <c r="AG97" s="4">
        <v>10.462999999999999</v>
      </c>
      <c r="AH97" s="4">
        <v>346.44990100000001</v>
      </c>
      <c r="AI97" s="4">
        <v>17.095745000000001</v>
      </c>
      <c r="AJ97" s="4">
        <v>118.29183999999999</v>
      </c>
      <c r="AK97" s="4">
        <v>1126</v>
      </c>
      <c r="AL97" s="4">
        <v>7</v>
      </c>
      <c r="AM97" s="4">
        <v>1436</v>
      </c>
      <c r="AN97" s="4">
        <v>78</v>
      </c>
      <c r="AO97" s="4">
        <v>16.597346000000002</v>
      </c>
      <c r="AP97" s="4">
        <v>1436.8</v>
      </c>
      <c r="AQ97" s="4">
        <v>0</v>
      </c>
      <c r="AR97" s="4">
        <v>43</v>
      </c>
      <c r="AS97" s="4">
        <v>10919</v>
      </c>
      <c r="AT97" s="4">
        <v>0.122</v>
      </c>
      <c r="AU97" s="4">
        <v>24.972999999999999</v>
      </c>
      <c r="AV97" s="4">
        <v>49683</v>
      </c>
      <c r="AW97" s="4">
        <v>0</v>
      </c>
      <c r="AX97" s="4">
        <v>0.45</v>
      </c>
      <c r="AY97">
        <v>0.84239999999999993</v>
      </c>
      <c r="AZ97" t="s">
        <v>66</v>
      </c>
      <c r="BA97" t="s">
        <v>287</v>
      </c>
      <c r="BB97">
        <v>1</v>
      </c>
      <c r="BC97" t="s">
        <v>288</v>
      </c>
      <c r="BD97">
        <v>13</v>
      </c>
      <c r="BE97">
        <v>86672.131999999998</v>
      </c>
      <c r="BF97">
        <v>6.634368934180597E-2</v>
      </c>
      <c r="BG97">
        <v>5.5887923901537344E-2</v>
      </c>
      <c r="BH97">
        <v>514099.55899999983</v>
      </c>
      <c r="BI97">
        <v>1.1184893858273086E-2</v>
      </c>
      <c r="BJ97">
        <v>9.4221545862092464E-3</v>
      </c>
      <c r="BK97">
        <v>1</v>
      </c>
      <c r="BL97" t="s">
        <v>66</v>
      </c>
      <c r="BM97">
        <v>0</v>
      </c>
      <c r="BN97" t="s">
        <v>514</v>
      </c>
    </row>
    <row r="98" spans="1:66">
      <c r="A98" s="138" t="str">
        <f t="shared" si="56"/>
        <v>삼환교통</v>
      </c>
      <c r="B98" s="138" t="str">
        <f t="shared" si="57"/>
        <v>79</v>
      </c>
      <c r="C98" s="139" t="str">
        <f t="shared" si="58"/>
        <v>70바3198</v>
      </c>
      <c r="D98" s="113" t="str">
        <f t="shared" si="59"/>
        <v>대형</v>
      </c>
      <c r="E98" s="109" t="str">
        <f t="shared" si="60"/>
        <v>D</v>
      </c>
      <c r="F98" s="159">
        <f t="shared" si="61"/>
        <v>0.8320833333333334</v>
      </c>
      <c r="G98" s="160">
        <f t="shared" si="62"/>
        <v>1.9970000000000001</v>
      </c>
      <c r="H98" s="161">
        <f t="shared" si="63"/>
        <v>2.4</v>
      </c>
      <c r="I98" s="162">
        <f t="shared" si="64"/>
        <v>5297.8209999999999</v>
      </c>
      <c r="J98" s="163">
        <f t="shared" si="65"/>
        <v>3.5119684872620148E-2</v>
      </c>
      <c r="K98" s="163">
        <f t="shared" si="66"/>
        <v>0.38062044608999285</v>
      </c>
      <c r="L98" s="163">
        <f t="shared" si="67"/>
        <v>0.2108414006437741</v>
      </c>
      <c r="M98" s="164">
        <f t="shared" si="68"/>
        <v>13.365</v>
      </c>
      <c r="N98" s="165">
        <f t="shared" si="69"/>
        <v>0.189</v>
      </c>
      <c r="O98" s="165">
        <f t="shared" si="70"/>
        <v>28.087</v>
      </c>
      <c r="P98" s="166">
        <f t="shared" si="71"/>
        <v>0.08</v>
      </c>
      <c r="Q98" s="167">
        <f t="shared" si="72"/>
        <v>85</v>
      </c>
      <c r="R98" s="168">
        <f t="shared" si="73"/>
        <v>29.472672240850489</v>
      </c>
      <c r="S98" s="140">
        <f t="shared" si="74"/>
        <v>10</v>
      </c>
      <c r="T98" s="140">
        <f t="shared" si="75"/>
        <v>1488</v>
      </c>
      <c r="U98" t="s">
        <v>117</v>
      </c>
      <c r="V98" t="s">
        <v>123</v>
      </c>
      <c r="W98" t="s">
        <v>117</v>
      </c>
      <c r="X98" s="4" t="s">
        <v>123</v>
      </c>
      <c r="Y98" s="4" t="s">
        <v>305</v>
      </c>
      <c r="Z98" s="4" t="s">
        <v>174</v>
      </c>
      <c r="AA98" s="4" t="s">
        <v>48</v>
      </c>
      <c r="AB98" s="4">
        <v>514</v>
      </c>
      <c r="AC98" s="4">
        <v>5297.8209999999999</v>
      </c>
      <c r="AD98" s="4">
        <v>2652.761</v>
      </c>
      <c r="AE98" s="4">
        <v>1.9970000000000001</v>
      </c>
      <c r="AF98" s="4">
        <v>2.4</v>
      </c>
      <c r="AG98" s="4">
        <v>13.365</v>
      </c>
      <c r="AH98" s="4">
        <v>307.66047700000001</v>
      </c>
      <c r="AI98" s="4">
        <v>10.804938999999999</v>
      </c>
      <c r="AJ98" s="4">
        <v>117.101868</v>
      </c>
      <c r="AK98" s="4">
        <v>1117</v>
      </c>
      <c r="AL98" s="4">
        <v>10</v>
      </c>
      <c r="AM98" s="4">
        <v>1488</v>
      </c>
      <c r="AN98" s="4">
        <v>85</v>
      </c>
      <c r="AO98" s="4">
        <v>17.219698999999999</v>
      </c>
      <c r="AP98" s="4">
        <v>1724.2</v>
      </c>
      <c r="AQ98" s="4">
        <v>4.8</v>
      </c>
      <c r="AR98" s="4">
        <v>69</v>
      </c>
      <c r="AS98" s="4">
        <v>22176</v>
      </c>
      <c r="AT98" s="4">
        <v>0.189</v>
      </c>
      <c r="AU98" s="4">
        <v>28.087</v>
      </c>
      <c r="AV98" s="4">
        <v>44553</v>
      </c>
      <c r="AW98" s="4">
        <v>0</v>
      </c>
      <c r="AX98" s="4">
        <v>0.46</v>
      </c>
      <c r="AY98">
        <v>0.8320833333333334</v>
      </c>
      <c r="AZ98" t="s">
        <v>66</v>
      </c>
      <c r="BA98" t="s">
        <v>287</v>
      </c>
      <c r="BB98">
        <v>3</v>
      </c>
      <c r="BC98" t="s">
        <v>626</v>
      </c>
      <c r="BD98">
        <v>11</v>
      </c>
      <c r="BE98">
        <v>86672.131999999998</v>
      </c>
      <c r="BF98">
        <v>6.112484921912386E-2</v>
      </c>
      <c r="BG98">
        <v>5.0860968287745979E-2</v>
      </c>
      <c r="BH98">
        <v>514099.55899999983</v>
      </c>
      <c r="BI98">
        <v>1.0305048715282017E-2</v>
      </c>
      <c r="BJ98">
        <v>8.5746592851742454E-3</v>
      </c>
      <c r="BK98">
        <v>1</v>
      </c>
      <c r="BL98" t="s">
        <v>68</v>
      </c>
      <c r="BM98">
        <v>-1</v>
      </c>
      <c r="BN98" t="s">
        <v>513</v>
      </c>
    </row>
    <row r="99" spans="1:66">
      <c r="A99" s="141" t="str">
        <f t="shared" si="56"/>
        <v>삼환교통</v>
      </c>
      <c r="B99" s="141" t="str">
        <f t="shared" si="57"/>
        <v>급행99</v>
      </c>
      <c r="C99" s="142" t="str">
        <f t="shared" si="58"/>
        <v>70바3117</v>
      </c>
      <c r="D99" s="130" t="str">
        <f t="shared" si="59"/>
        <v>대형</v>
      </c>
      <c r="E99" s="126" t="str">
        <f t="shared" si="60"/>
        <v>B</v>
      </c>
      <c r="F99" s="149">
        <f t="shared" si="61"/>
        <v>0.92333333333333334</v>
      </c>
      <c r="G99" s="150">
        <f t="shared" si="62"/>
        <v>2.77</v>
      </c>
      <c r="H99" s="151">
        <f t="shared" si="63"/>
        <v>3</v>
      </c>
      <c r="I99" s="152">
        <f t="shared" si="64"/>
        <v>5802.5050000000001</v>
      </c>
      <c r="J99" s="153">
        <f t="shared" si="65"/>
        <v>9.8250814248263228E-3</v>
      </c>
      <c r="K99" s="153">
        <f t="shared" si="66"/>
        <v>0.34728609014060396</v>
      </c>
      <c r="L99" s="153">
        <f t="shared" si="67"/>
        <v>0.1978455856565397</v>
      </c>
      <c r="M99" s="154">
        <f t="shared" si="68"/>
        <v>9.9629999999999992</v>
      </c>
      <c r="N99" s="155">
        <f t="shared" si="69"/>
        <v>8.5999999999999993E-2</v>
      </c>
      <c r="O99" s="155">
        <f t="shared" si="70"/>
        <v>7.6689999999999996</v>
      </c>
      <c r="P99" s="156">
        <f t="shared" si="71"/>
        <v>0</v>
      </c>
      <c r="Q99" s="157">
        <f t="shared" si="72"/>
        <v>72</v>
      </c>
      <c r="R99" s="158">
        <f t="shared" si="73"/>
        <v>29.00905464679261</v>
      </c>
      <c r="S99" s="143">
        <f t="shared" si="74"/>
        <v>5</v>
      </c>
      <c r="T99" s="143">
        <f t="shared" si="75"/>
        <v>445</v>
      </c>
      <c r="U99" t="s">
        <v>117</v>
      </c>
      <c r="V99" t="s">
        <v>124</v>
      </c>
      <c r="W99" t="s">
        <v>117</v>
      </c>
      <c r="X99" s="4" t="s">
        <v>124</v>
      </c>
      <c r="Y99" s="4" t="s">
        <v>307</v>
      </c>
      <c r="Z99" s="4" t="s">
        <v>174</v>
      </c>
      <c r="AA99" s="4" t="s">
        <v>48</v>
      </c>
      <c r="AB99" s="4">
        <v>514</v>
      </c>
      <c r="AC99" s="4">
        <v>5802.5050000000001</v>
      </c>
      <c r="AD99" s="4">
        <v>2094.4209999999998</v>
      </c>
      <c r="AE99" s="4">
        <v>2.77</v>
      </c>
      <c r="AF99" s="4">
        <v>3</v>
      </c>
      <c r="AG99" s="4">
        <v>9.9629999999999992</v>
      </c>
      <c r="AH99" s="4">
        <v>311.132994</v>
      </c>
      <c r="AI99" s="4">
        <v>3.0569069999999998</v>
      </c>
      <c r="AJ99" s="4">
        <v>108.052161</v>
      </c>
      <c r="AK99" s="4">
        <v>1148</v>
      </c>
      <c r="AL99" s="4">
        <v>5</v>
      </c>
      <c r="AM99" s="4">
        <v>445</v>
      </c>
      <c r="AN99" s="4">
        <v>72</v>
      </c>
      <c r="AO99" s="4">
        <v>18.649597</v>
      </c>
      <c r="AP99" s="4">
        <v>785.2</v>
      </c>
      <c r="AQ99" s="4">
        <v>0</v>
      </c>
      <c r="AR99" s="4">
        <v>61</v>
      </c>
      <c r="AS99" s="4">
        <v>10178</v>
      </c>
      <c r="AT99" s="4">
        <v>8.5999999999999993E-2</v>
      </c>
      <c r="AU99" s="4">
        <v>7.6689999999999996</v>
      </c>
      <c r="AV99" s="4">
        <v>54083</v>
      </c>
      <c r="AW99" s="4">
        <v>0</v>
      </c>
      <c r="AX99" s="4">
        <v>0.54</v>
      </c>
      <c r="AY99">
        <v>0.92333333333333334</v>
      </c>
      <c r="AZ99" t="s">
        <v>67</v>
      </c>
      <c r="BA99" t="s">
        <v>308</v>
      </c>
      <c r="BB99">
        <v>1</v>
      </c>
      <c r="BC99" t="s">
        <v>555</v>
      </c>
      <c r="BD99">
        <v>5</v>
      </c>
      <c r="BE99">
        <v>60319.527999999998</v>
      </c>
      <c r="BF99">
        <v>9.6196127396752845E-2</v>
      </c>
      <c r="BG99">
        <v>8.8821090963001795E-2</v>
      </c>
      <c r="BH99">
        <v>514099.55899999983</v>
      </c>
      <c r="BI99">
        <v>1.1286734054560824E-2</v>
      </c>
      <c r="BJ99">
        <v>1.0421417777044495E-2</v>
      </c>
      <c r="BK99">
        <v>1</v>
      </c>
      <c r="BL99" t="s">
        <v>65</v>
      </c>
      <c r="BM99">
        <v>-1</v>
      </c>
      <c r="BN99" t="s">
        <v>513</v>
      </c>
    </row>
    <row r="100" spans="1:66">
      <c r="A100" s="138" t="str">
        <f t="shared" si="56"/>
        <v>삼환교통</v>
      </c>
      <c r="B100" s="138" t="str">
        <f t="shared" si="57"/>
        <v>급행99</v>
      </c>
      <c r="C100" s="139" t="str">
        <f t="shared" si="58"/>
        <v>70바3123</v>
      </c>
      <c r="D100" s="113" t="str">
        <f t="shared" si="59"/>
        <v>대형</v>
      </c>
      <c r="E100" s="109" t="str">
        <f t="shared" si="60"/>
        <v>D</v>
      </c>
      <c r="F100" s="159">
        <f t="shared" si="61"/>
        <v>0.81468750000000001</v>
      </c>
      <c r="G100" s="160">
        <f t="shared" si="62"/>
        <v>2.6070000000000002</v>
      </c>
      <c r="H100" s="161">
        <f t="shared" si="63"/>
        <v>3.2</v>
      </c>
      <c r="I100" s="162">
        <f t="shared" si="64"/>
        <v>6576.9210000000003</v>
      </c>
      <c r="J100" s="163">
        <f t="shared" si="65"/>
        <v>1.7078472000872442E-2</v>
      </c>
      <c r="K100" s="163">
        <f t="shared" si="66"/>
        <v>0.34886655091699498</v>
      </c>
      <c r="L100" s="163">
        <f t="shared" si="67"/>
        <v>0.2419065091400672</v>
      </c>
      <c r="M100" s="164">
        <f t="shared" si="68"/>
        <v>11.927</v>
      </c>
      <c r="N100" s="165">
        <f t="shared" si="69"/>
        <v>1.4999999999999999E-2</v>
      </c>
      <c r="O100" s="165">
        <f t="shared" si="70"/>
        <v>8.7729999999999997</v>
      </c>
      <c r="P100" s="166">
        <f t="shared" si="71"/>
        <v>0</v>
      </c>
      <c r="Q100" s="167">
        <f t="shared" si="72"/>
        <v>68</v>
      </c>
      <c r="R100" s="168">
        <f t="shared" si="73"/>
        <v>28.360945188988449</v>
      </c>
      <c r="S100" s="140">
        <f t="shared" si="74"/>
        <v>1</v>
      </c>
      <c r="T100" s="140">
        <f t="shared" si="75"/>
        <v>577</v>
      </c>
      <c r="U100" t="s">
        <v>117</v>
      </c>
      <c r="V100" t="s">
        <v>124</v>
      </c>
      <c r="W100" t="s">
        <v>117</v>
      </c>
      <c r="X100" s="4" t="s">
        <v>124</v>
      </c>
      <c r="Y100" s="4" t="s">
        <v>309</v>
      </c>
      <c r="Z100" s="4" t="s">
        <v>174</v>
      </c>
      <c r="AA100" s="4" t="s">
        <v>48</v>
      </c>
      <c r="AB100" s="4">
        <v>514</v>
      </c>
      <c r="AC100" s="4">
        <v>6576.9210000000003</v>
      </c>
      <c r="AD100" s="4">
        <v>2522.607</v>
      </c>
      <c r="AE100" s="4">
        <v>2.6070000000000002</v>
      </c>
      <c r="AF100" s="4">
        <v>3.2</v>
      </c>
      <c r="AG100" s="4">
        <v>11.927</v>
      </c>
      <c r="AH100" s="4">
        <v>365.74214599999999</v>
      </c>
      <c r="AI100" s="4">
        <v>6.2463170000000003</v>
      </c>
      <c r="AJ100" s="4">
        <v>127.595201</v>
      </c>
      <c r="AK100" s="4">
        <v>1591</v>
      </c>
      <c r="AL100" s="4">
        <v>1</v>
      </c>
      <c r="AM100" s="4">
        <v>577</v>
      </c>
      <c r="AN100" s="4">
        <v>68</v>
      </c>
      <c r="AO100" s="4">
        <v>17.982398</v>
      </c>
      <c r="AP100" s="4">
        <v>590.5</v>
      </c>
      <c r="AQ100" s="4">
        <v>0</v>
      </c>
      <c r="AR100" s="4">
        <v>13</v>
      </c>
      <c r="AS100" s="4">
        <v>2015</v>
      </c>
      <c r="AT100" s="4">
        <v>1.4999999999999999E-2</v>
      </c>
      <c r="AU100" s="4">
        <v>8.7729999999999997</v>
      </c>
      <c r="AV100" s="4">
        <v>56375</v>
      </c>
      <c r="AW100" s="4">
        <v>0</v>
      </c>
      <c r="AX100" s="4">
        <v>0.57999999999999996</v>
      </c>
      <c r="AY100">
        <v>0.81468750000000001</v>
      </c>
      <c r="AZ100" t="s">
        <v>66</v>
      </c>
      <c r="BA100" t="s">
        <v>308</v>
      </c>
      <c r="BB100">
        <v>2</v>
      </c>
      <c r="BC100" t="s">
        <v>532</v>
      </c>
      <c r="BD100">
        <v>9</v>
      </c>
      <c r="BE100">
        <v>60319.527999999998</v>
      </c>
      <c r="BF100">
        <v>0.10903468939611066</v>
      </c>
      <c r="BG100">
        <v>8.8829198517393904E-2</v>
      </c>
      <c r="BH100">
        <v>514099.55899999983</v>
      </c>
      <c r="BI100">
        <v>1.2793088196366265E-2</v>
      </c>
      <c r="BJ100">
        <v>1.0422369039977142E-2</v>
      </c>
      <c r="BK100">
        <v>1</v>
      </c>
      <c r="BL100" t="s">
        <v>66</v>
      </c>
      <c r="BM100">
        <v>0</v>
      </c>
      <c r="BN100" t="s">
        <v>514</v>
      </c>
    </row>
    <row r="101" spans="1:66">
      <c r="A101" s="141" t="str">
        <f t="shared" si="56"/>
        <v>삼환교통</v>
      </c>
      <c r="B101" s="141" t="str">
        <f t="shared" si="57"/>
        <v>급행99</v>
      </c>
      <c r="C101" s="142" t="str">
        <f t="shared" si="58"/>
        <v>70바3124</v>
      </c>
      <c r="D101" s="130" t="str">
        <f t="shared" si="59"/>
        <v>대형</v>
      </c>
      <c r="E101" s="126" t="str">
        <f t="shared" si="60"/>
        <v>D</v>
      </c>
      <c r="F101" s="149">
        <f t="shared" si="61"/>
        <v>0.83620689655172409</v>
      </c>
      <c r="G101" s="150">
        <f t="shared" si="62"/>
        <v>2.4249999999999998</v>
      </c>
      <c r="H101" s="151">
        <f t="shared" si="63"/>
        <v>2.9</v>
      </c>
      <c r="I101" s="152">
        <f t="shared" si="64"/>
        <v>6617.6440000000002</v>
      </c>
      <c r="J101" s="153">
        <f t="shared" si="65"/>
        <v>2.7630473257554595E-2</v>
      </c>
      <c r="K101" s="153">
        <f t="shared" si="66"/>
        <v>0.34048241703763965</v>
      </c>
      <c r="L101" s="153">
        <f t="shared" si="67"/>
        <v>0.20777787381732835</v>
      </c>
      <c r="M101" s="154">
        <f t="shared" si="68"/>
        <v>13.887</v>
      </c>
      <c r="N101" s="155">
        <f t="shared" si="69"/>
        <v>4.4999999999999998E-2</v>
      </c>
      <c r="O101" s="155">
        <f t="shared" si="70"/>
        <v>9.7010000000000005</v>
      </c>
      <c r="P101" s="156">
        <f t="shared" si="71"/>
        <v>0</v>
      </c>
      <c r="Q101" s="157">
        <f t="shared" si="72"/>
        <v>68</v>
      </c>
      <c r="R101" s="158">
        <f t="shared" si="73"/>
        <v>28.616762071311367</v>
      </c>
      <c r="S101" s="143">
        <f t="shared" si="74"/>
        <v>3</v>
      </c>
      <c r="T101" s="143">
        <f t="shared" si="75"/>
        <v>642</v>
      </c>
      <c r="U101" t="s">
        <v>117</v>
      </c>
      <c r="V101" t="s">
        <v>124</v>
      </c>
      <c r="W101" t="s">
        <v>117</v>
      </c>
      <c r="X101" s="4" t="s">
        <v>124</v>
      </c>
      <c r="Y101" s="4" t="s">
        <v>310</v>
      </c>
      <c r="Z101" s="4" t="s">
        <v>174</v>
      </c>
      <c r="AA101" s="4" t="s">
        <v>48</v>
      </c>
      <c r="AB101" s="4">
        <v>514</v>
      </c>
      <c r="AC101" s="4">
        <v>6617.6440000000002</v>
      </c>
      <c r="AD101" s="4">
        <v>2728.7840000000001</v>
      </c>
      <c r="AE101" s="4">
        <v>2.4249999999999998</v>
      </c>
      <c r="AF101" s="4">
        <v>2.9</v>
      </c>
      <c r="AG101" s="4">
        <v>13.887</v>
      </c>
      <c r="AH101" s="4">
        <v>365.96825200000001</v>
      </c>
      <c r="AI101" s="4">
        <v>10.111876000000001</v>
      </c>
      <c r="AJ101" s="4">
        <v>124.605755</v>
      </c>
      <c r="AK101" s="4">
        <v>1375</v>
      </c>
      <c r="AL101" s="4">
        <v>3</v>
      </c>
      <c r="AM101" s="4">
        <v>642</v>
      </c>
      <c r="AN101" s="4">
        <v>68</v>
      </c>
      <c r="AO101" s="4">
        <v>18.082563</v>
      </c>
      <c r="AP101" s="4">
        <v>450.4</v>
      </c>
      <c r="AQ101" s="4">
        <v>0</v>
      </c>
      <c r="AR101" s="4">
        <v>44</v>
      </c>
      <c r="AS101" s="4">
        <v>12032</v>
      </c>
      <c r="AT101" s="4">
        <v>4.4999999999999998E-2</v>
      </c>
      <c r="AU101" s="4">
        <v>9.7010000000000005</v>
      </c>
      <c r="AV101" s="4">
        <v>56642</v>
      </c>
      <c r="AW101" s="4">
        <v>0</v>
      </c>
      <c r="AX101" s="4">
        <v>0.59</v>
      </c>
      <c r="AY101">
        <v>0.83620689655172409</v>
      </c>
      <c r="AZ101" t="s">
        <v>66</v>
      </c>
      <c r="BA101" t="s">
        <v>308</v>
      </c>
      <c r="BB101">
        <v>1</v>
      </c>
      <c r="BC101" t="s">
        <v>530</v>
      </c>
      <c r="BD101">
        <v>13</v>
      </c>
      <c r="BE101">
        <v>60319.527999999998</v>
      </c>
      <c r="BF101">
        <v>0.10970981072663566</v>
      </c>
      <c r="BG101">
        <v>9.1740100348997058E-2</v>
      </c>
      <c r="BH101">
        <v>514099.55899999983</v>
      </c>
      <c r="BI101">
        <v>1.2872300479837607E-2</v>
      </c>
      <c r="BJ101">
        <v>1.0763906435726275E-2</v>
      </c>
      <c r="BK101">
        <v>1</v>
      </c>
      <c r="BL101" t="s">
        <v>66</v>
      </c>
      <c r="BM101">
        <v>0</v>
      </c>
      <c r="BN101" t="s">
        <v>514</v>
      </c>
    </row>
    <row r="102" spans="1:66">
      <c r="A102" s="138" t="str">
        <f t="shared" si="56"/>
        <v>삼환교통</v>
      </c>
      <c r="B102" s="138" t="str">
        <f t="shared" si="57"/>
        <v>급행99</v>
      </c>
      <c r="C102" s="139" t="str">
        <f t="shared" si="58"/>
        <v>70바3126</v>
      </c>
      <c r="D102" s="113" t="str">
        <f t="shared" si="59"/>
        <v>대형</v>
      </c>
      <c r="E102" s="109" t="str">
        <f t="shared" si="60"/>
        <v>C</v>
      </c>
      <c r="F102" s="159">
        <f t="shared" si="61"/>
        <v>0.89333333333333342</v>
      </c>
      <c r="G102" s="160">
        <f t="shared" si="62"/>
        <v>2.68</v>
      </c>
      <c r="H102" s="161">
        <f t="shared" si="63"/>
        <v>3</v>
      </c>
      <c r="I102" s="162">
        <f t="shared" si="64"/>
        <v>6435.23</v>
      </c>
      <c r="J102" s="163">
        <f t="shared" si="65"/>
        <v>2.6827030335664626E-2</v>
      </c>
      <c r="K102" s="163">
        <f t="shared" si="66"/>
        <v>0.33871512681875959</v>
      </c>
      <c r="L102" s="163">
        <f t="shared" si="67"/>
        <v>0.19921587884193728</v>
      </c>
      <c r="M102" s="164">
        <f t="shared" si="68"/>
        <v>11.965</v>
      </c>
      <c r="N102" s="165">
        <f t="shared" si="69"/>
        <v>4.7E-2</v>
      </c>
      <c r="O102" s="165">
        <f t="shared" si="70"/>
        <v>3.823</v>
      </c>
      <c r="P102" s="166">
        <f t="shared" si="71"/>
        <v>0</v>
      </c>
      <c r="Q102" s="167">
        <f t="shared" si="72"/>
        <v>69</v>
      </c>
      <c r="R102" s="168">
        <f t="shared" si="73"/>
        <v>28.712320492002089</v>
      </c>
      <c r="S102" s="140">
        <f t="shared" si="74"/>
        <v>3</v>
      </c>
      <c r="T102" s="140">
        <f t="shared" si="75"/>
        <v>246</v>
      </c>
      <c r="U102" t="s">
        <v>117</v>
      </c>
      <c r="V102" t="s">
        <v>124</v>
      </c>
      <c r="W102" t="s">
        <v>117</v>
      </c>
      <c r="X102" s="4" t="s">
        <v>124</v>
      </c>
      <c r="Y102" s="4" t="s">
        <v>311</v>
      </c>
      <c r="Z102" s="4" t="s">
        <v>174</v>
      </c>
      <c r="AA102" s="4" t="s">
        <v>48</v>
      </c>
      <c r="AB102" s="4">
        <v>514</v>
      </c>
      <c r="AC102" s="4">
        <v>6435.23</v>
      </c>
      <c r="AD102" s="4">
        <v>2401.3409999999999</v>
      </c>
      <c r="AE102" s="4">
        <v>2.68</v>
      </c>
      <c r="AF102" s="4">
        <v>3</v>
      </c>
      <c r="AG102" s="4">
        <v>11.965</v>
      </c>
      <c r="AH102" s="4">
        <v>353.25881700000002</v>
      </c>
      <c r="AI102" s="4">
        <v>9.4768849999999993</v>
      </c>
      <c r="AJ102" s="4">
        <v>119.654105</v>
      </c>
      <c r="AK102" s="4">
        <v>1282</v>
      </c>
      <c r="AL102" s="4">
        <v>3</v>
      </c>
      <c r="AM102" s="4">
        <v>246</v>
      </c>
      <c r="AN102" s="4">
        <v>69</v>
      </c>
      <c r="AO102" s="4">
        <v>18.216756</v>
      </c>
      <c r="AP102" s="4">
        <v>1065.5999999999999</v>
      </c>
      <c r="AQ102" s="4">
        <v>0</v>
      </c>
      <c r="AR102" s="4">
        <v>53</v>
      </c>
      <c r="AS102" s="4">
        <v>8695</v>
      </c>
      <c r="AT102" s="4">
        <v>4.7E-2</v>
      </c>
      <c r="AU102" s="4">
        <v>3.823</v>
      </c>
      <c r="AV102" s="4">
        <v>53523</v>
      </c>
      <c r="AW102" s="4">
        <v>0</v>
      </c>
      <c r="AX102" s="4">
        <v>0.59</v>
      </c>
      <c r="AY102">
        <v>0.89333333333333342</v>
      </c>
      <c r="AZ102" t="s">
        <v>68</v>
      </c>
      <c r="BA102" t="s">
        <v>308</v>
      </c>
      <c r="BB102">
        <v>1</v>
      </c>
      <c r="BC102" t="s">
        <v>771</v>
      </c>
      <c r="BD102">
        <v>7</v>
      </c>
      <c r="BE102">
        <v>60319.527999999998</v>
      </c>
      <c r="BF102">
        <v>0.10668568228849536</v>
      </c>
      <c r="BG102">
        <v>9.5305876177722529E-2</v>
      </c>
      <c r="BH102">
        <v>514099.55899999983</v>
      </c>
      <c r="BI102">
        <v>1.2517478156405113E-2</v>
      </c>
      <c r="BJ102">
        <v>1.1182280486388569E-2</v>
      </c>
      <c r="BK102">
        <v>1</v>
      </c>
      <c r="BL102" t="s">
        <v>68</v>
      </c>
      <c r="BM102">
        <v>0</v>
      </c>
      <c r="BN102" t="s">
        <v>514</v>
      </c>
    </row>
    <row r="103" spans="1:66">
      <c r="A103" s="141" t="str">
        <f t="shared" si="56"/>
        <v>삼환교통</v>
      </c>
      <c r="B103" s="141" t="str">
        <f t="shared" si="57"/>
        <v>급행99</v>
      </c>
      <c r="C103" s="142" t="str">
        <f t="shared" si="58"/>
        <v>70바3134</v>
      </c>
      <c r="D103" s="130" t="str">
        <f t="shared" si="59"/>
        <v>대형</v>
      </c>
      <c r="E103" s="126" t="str">
        <f t="shared" si="60"/>
        <v>S</v>
      </c>
      <c r="F103" s="149">
        <f t="shared" si="61"/>
        <v>1.0686363636363636</v>
      </c>
      <c r="G103" s="150">
        <f t="shared" si="62"/>
        <v>2.351</v>
      </c>
      <c r="H103" s="151">
        <f t="shared" si="63"/>
        <v>2.2000000000000002</v>
      </c>
      <c r="I103" s="152">
        <f t="shared" si="64"/>
        <v>7038.0379999999996</v>
      </c>
      <c r="J103" s="153">
        <f t="shared" si="65"/>
        <v>2.0579923310839562E-2</v>
      </c>
      <c r="K103" s="153">
        <f t="shared" si="66"/>
        <v>0.35034297172192125</v>
      </c>
      <c r="L103" s="153">
        <f t="shared" si="67"/>
        <v>0.19337775669867086</v>
      </c>
      <c r="M103" s="154">
        <f t="shared" si="68"/>
        <v>11.896000000000001</v>
      </c>
      <c r="N103" s="155">
        <f t="shared" si="69"/>
        <v>1.4E-2</v>
      </c>
      <c r="O103" s="155">
        <f t="shared" si="70"/>
        <v>4.7460000000000004</v>
      </c>
      <c r="P103" s="156">
        <f t="shared" si="71"/>
        <v>0</v>
      </c>
      <c r="Q103" s="157">
        <f t="shared" si="72"/>
        <v>71</v>
      </c>
      <c r="R103" s="158">
        <f t="shared" si="73"/>
        <v>29.614890431261749</v>
      </c>
      <c r="S103" s="143">
        <f t="shared" si="74"/>
        <v>1</v>
      </c>
      <c r="T103" s="143">
        <f t="shared" si="75"/>
        <v>334</v>
      </c>
      <c r="U103" t="s">
        <v>117</v>
      </c>
      <c r="V103" t="s">
        <v>124</v>
      </c>
      <c r="W103" t="s">
        <v>117</v>
      </c>
      <c r="X103" s="4" t="s">
        <v>124</v>
      </c>
      <c r="Y103" s="4" t="s">
        <v>187</v>
      </c>
      <c r="Z103" s="4" t="s">
        <v>174</v>
      </c>
      <c r="AA103" s="4" t="s">
        <v>48</v>
      </c>
      <c r="AB103" s="4">
        <v>514</v>
      </c>
      <c r="AC103" s="4">
        <v>7038.0379999999996</v>
      </c>
      <c r="AD103" s="4">
        <v>2993.7330000000002</v>
      </c>
      <c r="AE103" s="4">
        <v>2.351</v>
      </c>
      <c r="AF103" s="4">
        <v>2.2000000000000002</v>
      </c>
      <c r="AG103" s="4">
        <v>11.896000000000001</v>
      </c>
      <c r="AH103" s="4">
        <v>377.77881300000001</v>
      </c>
      <c r="AI103" s="4">
        <v>7.7746589999999998</v>
      </c>
      <c r="AJ103" s="4">
        <v>132.35215199999999</v>
      </c>
      <c r="AK103" s="4">
        <v>1361</v>
      </c>
      <c r="AL103" s="4">
        <v>1</v>
      </c>
      <c r="AM103" s="4">
        <v>334</v>
      </c>
      <c r="AN103" s="4">
        <v>71</v>
      </c>
      <c r="AO103" s="4">
        <v>18.630049</v>
      </c>
      <c r="AP103" s="4">
        <v>1133.7</v>
      </c>
      <c r="AQ103" s="4">
        <v>0</v>
      </c>
      <c r="AR103" s="4">
        <v>60</v>
      </c>
      <c r="AS103" s="4">
        <v>14505</v>
      </c>
      <c r="AT103" s="4">
        <v>1.4E-2</v>
      </c>
      <c r="AU103" s="4">
        <v>4.7460000000000004</v>
      </c>
      <c r="AV103" s="4">
        <v>61929</v>
      </c>
      <c r="AW103" s="4">
        <v>0</v>
      </c>
      <c r="AX103" s="4">
        <v>0.5</v>
      </c>
      <c r="AY103">
        <v>1.0686363636363636</v>
      </c>
      <c r="AZ103" t="s">
        <v>560</v>
      </c>
      <c r="BA103" t="s">
        <v>308</v>
      </c>
      <c r="BB103">
        <v>2</v>
      </c>
      <c r="BC103" t="s">
        <v>589</v>
      </c>
      <c r="BD103">
        <v>8</v>
      </c>
      <c r="BE103">
        <v>60319.527999999998</v>
      </c>
      <c r="BF103">
        <v>0.11667926181385238</v>
      </c>
      <c r="BG103">
        <v>0.12468770205653043</v>
      </c>
      <c r="BH103">
        <v>514099.55899999983</v>
      </c>
      <c r="BI103">
        <v>1.36900292497625E-2</v>
      </c>
      <c r="BJ103">
        <v>1.4629663075541652E-2</v>
      </c>
      <c r="BK103">
        <v>1</v>
      </c>
      <c r="BL103" t="s">
        <v>560</v>
      </c>
      <c r="BM103">
        <v>0</v>
      </c>
      <c r="BN103" t="s">
        <v>514</v>
      </c>
    </row>
    <row r="104" spans="1:66">
      <c r="A104" s="138" t="str">
        <f t="shared" si="56"/>
        <v>삼환교통</v>
      </c>
      <c r="B104" s="138" t="str">
        <f t="shared" si="57"/>
        <v>급행99</v>
      </c>
      <c r="C104" s="139" t="str">
        <f t="shared" si="58"/>
        <v>70바3147</v>
      </c>
      <c r="D104" s="113" t="str">
        <f t="shared" si="59"/>
        <v>대형</v>
      </c>
      <c r="E104" s="109" t="str">
        <f t="shared" si="60"/>
        <v>D</v>
      </c>
      <c r="F104" s="159">
        <f t="shared" si="61"/>
        <v>0.80566666666666664</v>
      </c>
      <c r="G104" s="160">
        <f t="shared" si="62"/>
        <v>2.4169999999999998</v>
      </c>
      <c r="H104" s="161">
        <f t="shared" si="63"/>
        <v>3</v>
      </c>
      <c r="I104" s="162">
        <f t="shared" si="64"/>
        <v>6499.7910000000002</v>
      </c>
      <c r="J104" s="163">
        <f t="shared" si="65"/>
        <v>1.6692201583254546E-2</v>
      </c>
      <c r="K104" s="163">
        <f t="shared" si="66"/>
        <v>0.379455552244304</v>
      </c>
      <c r="L104" s="163">
        <f t="shared" si="67"/>
        <v>0.18277510769192423</v>
      </c>
      <c r="M104" s="164">
        <f t="shared" si="68"/>
        <v>15.249000000000001</v>
      </c>
      <c r="N104" s="165">
        <f t="shared" si="69"/>
        <v>3.1E-2</v>
      </c>
      <c r="O104" s="165">
        <f t="shared" si="70"/>
        <v>8.1850000000000005</v>
      </c>
      <c r="P104" s="166">
        <f t="shared" si="71"/>
        <v>0</v>
      </c>
      <c r="Q104" s="167">
        <f t="shared" si="72"/>
        <v>72</v>
      </c>
      <c r="R104" s="168">
        <f t="shared" si="73"/>
        <v>29.866960743460897</v>
      </c>
      <c r="S104" s="140">
        <f t="shared" si="74"/>
        <v>2</v>
      </c>
      <c r="T104" s="140">
        <f t="shared" si="75"/>
        <v>532</v>
      </c>
      <c r="U104" t="s">
        <v>117</v>
      </c>
      <c r="V104" t="s">
        <v>124</v>
      </c>
      <c r="W104" t="s">
        <v>117</v>
      </c>
      <c r="X104" s="4" t="s">
        <v>124</v>
      </c>
      <c r="Y104" s="4" t="s">
        <v>312</v>
      </c>
      <c r="Z104" s="4" t="s">
        <v>174</v>
      </c>
      <c r="AA104" s="4" t="s">
        <v>48</v>
      </c>
      <c r="AB104" s="4">
        <v>514</v>
      </c>
      <c r="AC104" s="4">
        <v>6499.7910000000002</v>
      </c>
      <c r="AD104" s="4">
        <v>2689.6190000000001</v>
      </c>
      <c r="AE104" s="4">
        <v>2.4169999999999998</v>
      </c>
      <c r="AF104" s="4">
        <v>3</v>
      </c>
      <c r="AG104" s="4">
        <v>15.249000000000001</v>
      </c>
      <c r="AH104" s="4">
        <v>360.39410199999998</v>
      </c>
      <c r="AI104" s="4">
        <v>6.015771</v>
      </c>
      <c r="AJ104" s="4">
        <v>136.75354300000001</v>
      </c>
      <c r="AK104" s="4">
        <v>1188</v>
      </c>
      <c r="AL104" s="4">
        <v>2</v>
      </c>
      <c r="AM104" s="4">
        <v>532</v>
      </c>
      <c r="AN104" s="4">
        <v>72</v>
      </c>
      <c r="AO104" s="4">
        <v>18.035231</v>
      </c>
      <c r="AP104" s="4">
        <v>1329.2</v>
      </c>
      <c r="AQ104" s="4">
        <v>0</v>
      </c>
      <c r="AR104" s="4">
        <v>86</v>
      </c>
      <c r="AS104" s="4">
        <v>34108</v>
      </c>
      <c r="AT104" s="4">
        <v>3.1E-2</v>
      </c>
      <c r="AU104" s="4">
        <v>8.1850000000000005</v>
      </c>
      <c r="AV104" s="4">
        <v>57723</v>
      </c>
      <c r="AW104" s="4">
        <v>0</v>
      </c>
      <c r="AX104" s="4">
        <v>0.6</v>
      </c>
      <c r="AY104">
        <v>0.80566666666666664</v>
      </c>
      <c r="AZ104" t="s">
        <v>66</v>
      </c>
      <c r="BA104" t="s">
        <v>308</v>
      </c>
      <c r="BB104">
        <v>3</v>
      </c>
      <c r="BC104" t="s">
        <v>531</v>
      </c>
      <c r="BD104">
        <v>9</v>
      </c>
      <c r="BE104">
        <v>60319.527999999998</v>
      </c>
      <c r="BF104">
        <v>0.10775599901909047</v>
      </c>
      <c r="BG104">
        <v>8.6815416543047225E-2</v>
      </c>
      <c r="BH104">
        <v>514099.55899999983</v>
      </c>
      <c r="BI104">
        <v>1.2643058890466782E-2</v>
      </c>
      <c r="BJ104">
        <v>1.0186091112752737E-2</v>
      </c>
      <c r="BK104">
        <v>1</v>
      </c>
      <c r="BL104" t="s">
        <v>66</v>
      </c>
      <c r="BM104">
        <v>0</v>
      </c>
      <c r="BN104" t="s">
        <v>514</v>
      </c>
    </row>
    <row r="105" spans="1:66">
      <c r="A105" s="141" t="str">
        <f t="shared" si="56"/>
        <v>삼환교통</v>
      </c>
      <c r="B105" s="141" t="str">
        <f t="shared" si="57"/>
        <v>급행99</v>
      </c>
      <c r="C105" s="142" t="str">
        <f t="shared" si="58"/>
        <v>70바3149</v>
      </c>
      <c r="D105" s="130" t="str">
        <f t="shared" si="59"/>
        <v>대형</v>
      </c>
      <c r="E105" s="126" t="str">
        <f t="shared" si="60"/>
        <v>C</v>
      </c>
      <c r="F105" s="149">
        <f t="shared" si="61"/>
        <v>0.85499999999999998</v>
      </c>
      <c r="G105" s="150">
        <f t="shared" si="62"/>
        <v>2.7360000000000002</v>
      </c>
      <c r="H105" s="151">
        <f t="shared" si="63"/>
        <v>3.2</v>
      </c>
      <c r="I105" s="152">
        <f t="shared" si="64"/>
        <v>6162.29</v>
      </c>
      <c r="J105" s="153">
        <f t="shared" si="65"/>
        <v>1.9070437754972872E-2</v>
      </c>
      <c r="K105" s="153">
        <f t="shared" si="66"/>
        <v>0.33746710324827173</v>
      </c>
      <c r="L105" s="153">
        <f t="shared" si="67"/>
        <v>0.19586874360018761</v>
      </c>
      <c r="M105" s="154">
        <f t="shared" si="68"/>
        <v>11.805</v>
      </c>
      <c r="N105" s="155">
        <f t="shared" si="69"/>
        <v>3.2000000000000001E-2</v>
      </c>
      <c r="O105" s="155">
        <f t="shared" si="70"/>
        <v>5.891</v>
      </c>
      <c r="P105" s="156">
        <f t="shared" si="71"/>
        <v>0</v>
      </c>
      <c r="Q105" s="157">
        <f t="shared" si="72"/>
        <v>72</v>
      </c>
      <c r="R105" s="158">
        <f t="shared" si="73"/>
        <v>28.582628904256936</v>
      </c>
      <c r="S105" s="143">
        <f t="shared" si="74"/>
        <v>2</v>
      </c>
      <c r="T105" s="143">
        <f t="shared" si="75"/>
        <v>363</v>
      </c>
      <c r="U105" t="s">
        <v>117</v>
      </c>
      <c r="V105" t="s">
        <v>124</v>
      </c>
      <c r="W105" t="s">
        <v>117</v>
      </c>
      <c r="X105" s="4" t="s">
        <v>124</v>
      </c>
      <c r="Y105" s="4" t="s">
        <v>313</v>
      </c>
      <c r="Z105" s="4" t="s">
        <v>174</v>
      </c>
      <c r="AA105" s="4" t="s">
        <v>48</v>
      </c>
      <c r="AB105" s="4">
        <v>514</v>
      </c>
      <c r="AC105" s="4">
        <v>6162.29</v>
      </c>
      <c r="AD105" s="4">
        <v>2252.4369999999999</v>
      </c>
      <c r="AE105" s="4">
        <v>2.7360000000000002</v>
      </c>
      <c r="AF105" s="4">
        <v>3.2</v>
      </c>
      <c r="AG105" s="4">
        <v>11.805</v>
      </c>
      <c r="AH105" s="4">
        <v>335.055497</v>
      </c>
      <c r="AI105" s="4">
        <v>6.3896550000000003</v>
      </c>
      <c r="AJ105" s="4">
        <v>113.07020799999999</v>
      </c>
      <c r="AK105" s="4">
        <v>1207</v>
      </c>
      <c r="AL105" s="4">
        <v>2</v>
      </c>
      <c r="AM105" s="4">
        <v>363</v>
      </c>
      <c r="AN105" s="4">
        <v>72</v>
      </c>
      <c r="AO105" s="4">
        <v>18.391848</v>
      </c>
      <c r="AP105" s="4">
        <v>998.7</v>
      </c>
      <c r="AQ105" s="4">
        <v>0</v>
      </c>
      <c r="AR105" s="4">
        <v>28</v>
      </c>
      <c r="AS105" s="4">
        <v>13353</v>
      </c>
      <c r="AT105" s="4">
        <v>3.2000000000000001E-2</v>
      </c>
      <c r="AU105" s="4">
        <v>5.891</v>
      </c>
      <c r="AV105" s="4">
        <v>56866</v>
      </c>
      <c r="AW105" s="4">
        <v>0</v>
      </c>
      <c r="AX105" s="4">
        <v>0.6</v>
      </c>
      <c r="AY105">
        <v>0.85499999999999998</v>
      </c>
      <c r="AZ105" t="s">
        <v>68</v>
      </c>
      <c r="BA105" t="s">
        <v>308</v>
      </c>
      <c r="BB105">
        <v>3</v>
      </c>
      <c r="BC105" t="s">
        <v>725</v>
      </c>
      <c r="BD105">
        <v>8</v>
      </c>
      <c r="BE105">
        <v>60319.527999999998</v>
      </c>
      <c r="BF105">
        <v>0.10216077950742586</v>
      </c>
      <c r="BG105">
        <v>8.7347466478849112E-2</v>
      </c>
      <c r="BH105">
        <v>514099.55899999983</v>
      </c>
      <c r="BI105">
        <v>1.1986569317403366E-2</v>
      </c>
      <c r="BJ105">
        <v>1.0248516766379879E-2</v>
      </c>
      <c r="BK105">
        <v>1</v>
      </c>
      <c r="BL105" t="s">
        <v>68</v>
      </c>
      <c r="BM105">
        <v>0</v>
      </c>
      <c r="BN105" t="s">
        <v>514</v>
      </c>
    </row>
    <row r="106" spans="1:66">
      <c r="A106" s="138" t="str">
        <f t="shared" si="56"/>
        <v>삼환교통</v>
      </c>
      <c r="B106" s="138" t="str">
        <f t="shared" si="57"/>
        <v>급행99</v>
      </c>
      <c r="C106" s="139" t="str">
        <f t="shared" si="58"/>
        <v>70바3151</v>
      </c>
      <c r="D106" s="113" t="str">
        <f t="shared" si="59"/>
        <v>대형</v>
      </c>
      <c r="E106" s="109" t="str">
        <f t="shared" si="60"/>
        <v>C</v>
      </c>
      <c r="F106" s="159">
        <f t="shared" si="61"/>
        <v>0.89033333333333331</v>
      </c>
      <c r="G106" s="160">
        <f t="shared" si="62"/>
        <v>2.6709999999999998</v>
      </c>
      <c r="H106" s="161">
        <f t="shared" si="63"/>
        <v>3</v>
      </c>
      <c r="I106" s="162">
        <f t="shared" si="64"/>
        <v>6114.5510000000004</v>
      </c>
      <c r="J106" s="163">
        <f t="shared" si="65"/>
        <v>2.0658881335298095E-2</v>
      </c>
      <c r="K106" s="163">
        <f t="shared" si="66"/>
        <v>0.35374419699304499</v>
      </c>
      <c r="L106" s="163">
        <f t="shared" si="67"/>
        <v>0.23043392720086886</v>
      </c>
      <c r="M106" s="164">
        <f t="shared" si="68"/>
        <v>12.24</v>
      </c>
      <c r="N106" s="165">
        <f t="shared" si="69"/>
        <v>4.9000000000000002E-2</v>
      </c>
      <c r="O106" s="165">
        <f t="shared" si="70"/>
        <v>9.5020000000000007</v>
      </c>
      <c r="P106" s="166">
        <f t="shared" si="71"/>
        <v>0</v>
      </c>
      <c r="Q106" s="167">
        <f t="shared" si="72"/>
        <v>69</v>
      </c>
      <c r="R106" s="168">
        <f t="shared" si="73"/>
        <v>29.030117214702152</v>
      </c>
      <c r="S106" s="140">
        <f t="shared" si="74"/>
        <v>3</v>
      </c>
      <c r="T106" s="140">
        <f t="shared" si="75"/>
        <v>581</v>
      </c>
      <c r="U106" t="s">
        <v>117</v>
      </c>
      <c r="V106" t="s">
        <v>124</v>
      </c>
      <c r="W106" t="s">
        <v>117</v>
      </c>
      <c r="X106" s="4" t="s">
        <v>124</v>
      </c>
      <c r="Y106" s="4" t="s">
        <v>314</v>
      </c>
      <c r="Z106" s="4" t="s">
        <v>174</v>
      </c>
      <c r="AA106" s="4" t="s">
        <v>48</v>
      </c>
      <c r="AB106" s="4">
        <v>514</v>
      </c>
      <c r="AC106" s="4">
        <v>6114.5510000000004</v>
      </c>
      <c r="AD106" s="4">
        <v>2289.607</v>
      </c>
      <c r="AE106" s="4">
        <v>2.6709999999999998</v>
      </c>
      <c r="AF106" s="4">
        <v>3</v>
      </c>
      <c r="AG106" s="4">
        <v>12.24</v>
      </c>
      <c r="AH106" s="4">
        <v>336.68299300000001</v>
      </c>
      <c r="AI106" s="4">
        <v>6.9554939999999998</v>
      </c>
      <c r="AJ106" s="4">
        <v>119.099655</v>
      </c>
      <c r="AK106" s="4">
        <v>1409</v>
      </c>
      <c r="AL106" s="4">
        <v>3</v>
      </c>
      <c r="AM106" s="4">
        <v>581</v>
      </c>
      <c r="AN106" s="4">
        <v>69</v>
      </c>
      <c r="AO106" s="4">
        <v>18.161151</v>
      </c>
      <c r="AP106" s="4">
        <v>1087.0999999999999</v>
      </c>
      <c r="AQ106" s="4">
        <v>0</v>
      </c>
      <c r="AR106" s="4">
        <v>57</v>
      </c>
      <c r="AS106" s="4">
        <v>17615</v>
      </c>
      <c r="AT106" s="4">
        <v>4.9000000000000002E-2</v>
      </c>
      <c r="AU106" s="4">
        <v>9.5020000000000007</v>
      </c>
      <c r="AV106" s="4">
        <v>56065</v>
      </c>
      <c r="AW106" s="4">
        <v>0</v>
      </c>
      <c r="AX106" s="4">
        <v>0.59</v>
      </c>
      <c r="AY106">
        <v>0.89033333333333331</v>
      </c>
      <c r="AZ106" t="s">
        <v>68</v>
      </c>
      <c r="BA106" t="s">
        <v>308</v>
      </c>
      <c r="BB106">
        <v>2</v>
      </c>
      <c r="BC106" t="s">
        <v>769</v>
      </c>
      <c r="BD106">
        <v>9</v>
      </c>
      <c r="BE106">
        <v>60319.527999999998</v>
      </c>
      <c r="BF106">
        <v>0.10136934426940478</v>
      </c>
      <c r="BG106">
        <v>9.025250618119339E-2</v>
      </c>
      <c r="BH106">
        <v>514099.55899999983</v>
      </c>
      <c r="BI106">
        <v>1.1893709871865504E-2</v>
      </c>
      <c r="BJ106">
        <v>1.0589366355917586E-2</v>
      </c>
      <c r="BK106">
        <v>1</v>
      </c>
      <c r="BL106" t="s">
        <v>67</v>
      </c>
      <c r="BM106">
        <v>-1</v>
      </c>
      <c r="BN106" t="s">
        <v>513</v>
      </c>
    </row>
    <row r="107" spans="1:66">
      <c r="A107" s="141" t="str">
        <f t="shared" si="56"/>
        <v>삼환교통</v>
      </c>
      <c r="B107" s="141" t="str">
        <f t="shared" si="57"/>
        <v>급행99</v>
      </c>
      <c r="C107" s="142" t="str">
        <f t="shared" si="58"/>
        <v>70바3183</v>
      </c>
      <c r="D107" s="130" t="str">
        <f t="shared" si="59"/>
        <v>대형</v>
      </c>
      <c r="E107" s="126" t="str">
        <f t="shared" si="60"/>
        <v>S</v>
      </c>
      <c r="F107" s="149">
        <f t="shared" si="61"/>
        <v>1.105</v>
      </c>
      <c r="G107" s="150">
        <f t="shared" si="62"/>
        <v>2.431</v>
      </c>
      <c r="H107" s="151">
        <f t="shared" si="63"/>
        <v>2.2000000000000002</v>
      </c>
      <c r="I107" s="152">
        <f t="shared" si="64"/>
        <v>6406.5749999999998</v>
      </c>
      <c r="J107" s="153">
        <f t="shared" si="65"/>
        <v>2.5751697352582675E-2</v>
      </c>
      <c r="K107" s="153">
        <f t="shared" si="66"/>
        <v>0.33071374809098436</v>
      </c>
      <c r="L107" s="153">
        <f t="shared" si="67"/>
        <v>0.21914985776331347</v>
      </c>
      <c r="M107" s="154">
        <f t="shared" si="68"/>
        <v>9.5030000000000001</v>
      </c>
      <c r="N107" s="155">
        <f t="shared" si="69"/>
        <v>6.2E-2</v>
      </c>
      <c r="O107" s="155">
        <f t="shared" si="70"/>
        <v>5.4160000000000004</v>
      </c>
      <c r="P107" s="156">
        <f t="shared" si="71"/>
        <v>0</v>
      </c>
      <c r="Q107" s="157">
        <f t="shared" si="72"/>
        <v>74</v>
      </c>
      <c r="R107" s="158">
        <f t="shared" si="73"/>
        <v>29.064786817671795</v>
      </c>
      <c r="S107" s="143">
        <f t="shared" si="74"/>
        <v>4</v>
      </c>
      <c r="T107" s="143">
        <f t="shared" si="75"/>
        <v>347</v>
      </c>
      <c r="U107" t="s">
        <v>117</v>
      </c>
      <c r="V107" t="s">
        <v>124</v>
      </c>
      <c r="W107" t="s">
        <v>117</v>
      </c>
      <c r="X107" s="4" t="s">
        <v>124</v>
      </c>
      <c r="Y107" s="4" t="s">
        <v>194</v>
      </c>
      <c r="Z107" s="4" t="s">
        <v>174</v>
      </c>
      <c r="AA107" s="4" t="s">
        <v>48</v>
      </c>
      <c r="AB107" s="4">
        <v>514</v>
      </c>
      <c r="AC107" s="4">
        <v>6406.5749999999998</v>
      </c>
      <c r="AD107" s="4">
        <v>2635.826</v>
      </c>
      <c r="AE107" s="4">
        <v>2.431</v>
      </c>
      <c r="AF107" s="4">
        <v>2.2000000000000002</v>
      </c>
      <c r="AG107" s="4">
        <v>9.5030000000000001</v>
      </c>
      <c r="AH107" s="4">
        <v>342.52076199999999</v>
      </c>
      <c r="AI107" s="4">
        <v>8.8204910000000005</v>
      </c>
      <c r="AJ107" s="4">
        <v>113.276325</v>
      </c>
      <c r="AK107" s="4">
        <v>1404</v>
      </c>
      <c r="AL107" s="4">
        <v>4</v>
      </c>
      <c r="AM107" s="4">
        <v>347</v>
      </c>
      <c r="AN107" s="4">
        <v>74</v>
      </c>
      <c r="AO107" s="4">
        <v>18.704194000000001</v>
      </c>
      <c r="AP107" s="4">
        <v>1217.9000000000001</v>
      </c>
      <c r="AQ107" s="4">
        <v>0</v>
      </c>
      <c r="AR107" s="4">
        <v>63</v>
      </c>
      <c r="AS107" s="4">
        <v>12183</v>
      </c>
      <c r="AT107" s="4">
        <v>6.2E-2</v>
      </c>
      <c r="AU107" s="4">
        <v>5.4160000000000004</v>
      </c>
      <c r="AV107" s="4">
        <v>56657</v>
      </c>
      <c r="AW107" s="4">
        <v>0</v>
      </c>
      <c r="AX107" s="4">
        <v>0.46</v>
      </c>
      <c r="AY107">
        <v>1.105</v>
      </c>
      <c r="AZ107" t="s">
        <v>560</v>
      </c>
      <c r="BA107" t="s">
        <v>308</v>
      </c>
      <c r="BB107">
        <v>1</v>
      </c>
      <c r="BC107" t="s">
        <v>587</v>
      </c>
      <c r="BD107">
        <v>9</v>
      </c>
      <c r="BE107">
        <v>60319.527999999998</v>
      </c>
      <c r="BF107">
        <v>0.10621062883648559</v>
      </c>
      <c r="BG107">
        <v>0.11736274486431658</v>
      </c>
      <c r="BH107">
        <v>514099.55899999983</v>
      </c>
      <c r="BI107">
        <v>1.2461739925359481E-2</v>
      </c>
      <c r="BJ107">
        <v>1.3770222617522226E-2</v>
      </c>
      <c r="BK107">
        <v>1</v>
      </c>
      <c r="BL107" t="s">
        <v>560</v>
      </c>
      <c r="BM107">
        <v>0</v>
      </c>
      <c r="BN107" t="s">
        <v>514</v>
      </c>
    </row>
    <row r="108" spans="1:66">
      <c r="A108" s="138" t="str">
        <f t="shared" si="56"/>
        <v>삼환교통</v>
      </c>
      <c r="B108" s="138" t="str">
        <f t="shared" si="57"/>
        <v>급행99</v>
      </c>
      <c r="C108" s="139" t="str">
        <f t="shared" si="58"/>
        <v>70바3197</v>
      </c>
      <c r="D108" s="113" t="str">
        <f t="shared" si="59"/>
        <v>대형</v>
      </c>
      <c r="E108" s="109" t="str">
        <f t="shared" si="60"/>
        <v>F</v>
      </c>
      <c r="F108" s="159">
        <f t="shared" si="61"/>
        <v>0.79714285714285726</v>
      </c>
      <c r="G108" s="160">
        <f t="shared" si="62"/>
        <v>2.2320000000000002</v>
      </c>
      <c r="H108" s="161">
        <f t="shared" si="63"/>
        <v>2.8</v>
      </c>
      <c r="I108" s="162">
        <f t="shared" si="64"/>
        <v>2665.9830000000002</v>
      </c>
      <c r="J108" s="163">
        <f t="shared" si="65"/>
        <v>4.0511307748306143E-2</v>
      </c>
      <c r="K108" s="163">
        <f t="shared" si="66"/>
        <v>0.38143833693285634</v>
      </c>
      <c r="L108" s="163">
        <f t="shared" si="67"/>
        <v>0.20180173692030293</v>
      </c>
      <c r="M108" s="164">
        <f t="shared" si="68"/>
        <v>13.031000000000001</v>
      </c>
      <c r="N108" s="165">
        <f t="shared" si="69"/>
        <v>0.9</v>
      </c>
      <c r="O108" s="165">
        <f t="shared" si="70"/>
        <v>23.893999999999998</v>
      </c>
      <c r="P108" s="166">
        <f t="shared" si="71"/>
        <v>0</v>
      </c>
      <c r="Q108" s="167">
        <f t="shared" si="72"/>
        <v>82</v>
      </c>
      <c r="R108" s="168">
        <f t="shared" si="73"/>
        <v>27.092470473769747</v>
      </c>
      <c r="S108" s="140">
        <f t="shared" si="74"/>
        <v>24</v>
      </c>
      <c r="T108" s="140">
        <f t="shared" si="75"/>
        <v>637</v>
      </c>
      <c r="U108" t="s">
        <v>117</v>
      </c>
      <c r="V108" t="s">
        <v>124</v>
      </c>
      <c r="W108" t="s">
        <v>117</v>
      </c>
      <c r="X108" s="4" t="s">
        <v>124</v>
      </c>
      <c r="Y108" s="4" t="s">
        <v>785</v>
      </c>
      <c r="Z108" s="4" t="s">
        <v>174</v>
      </c>
      <c r="AA108" s="4" t="s">
        <v>48</v>
      </c>
      <c r="AB108" s="4">
        <v>514</v>
      </c>
      <c r="AC108" s="4">
        <v>2665.9830000000002</v>
      </c>
      <c r="AD108" s="4">
        <v>1194.5650000000001</v>
      </c>
      <c r="AE108" s="4">
        <v>2.2320000000000002</v>
      </c>
      <c r="AF108" s="4">
        <v>2.8</v>
      </c>
      <c r="AG108" s="4">
        <v>13.031000000000001</v>
      </c>
      <c r="AH108" s="4">
        <v>170.232742</v>
      </c>
      <c r="AI108" s="4">
        <v>6.8963510000000001</v>
      </c>
      <c r="AJ108" s="4">
        <v>64.933294000000004</v>
      </c>
      <c r="AK108" s="4">
        <v>538</v>
      </c>
      <c r="AL108" s="4">
        <v>24</v>
      </c>
      <c r="AM108" s="4">
        <v>637</v>
      </c>
      <c r="AN108" s="4">
        <v>82</v>
      </c>
      <c r="AO108" s="4">
        <v>15.660812</v>
      </c>
      <c r="AP108" s="4">
        <v>2967.4</v>
      </c>
      <c r="AQ108" s="4">
        <v>0</v>
      </c>
      <c r="AR108" s="4">
        <v>32</v>
      </c>
      <c r="AS108" s="4">
        <v>16422</v>
      </c>
      <c r="AT108" s="4">
        <v>0.9</v>
      </c>
      <c r="AU108" s="4">
        <v>23.893999999999998</v>
      </c>
      <c r="AV108" s="4">
        <v>0</v>
      </c>
      <c r="AW108" s="4">
        <v>0</v>
      </c>
      <c r="AX108" s="4">
        <v>0.55000000000000004</v>
      </c>
      <c r="AY108">
        <v>0.79714285714285726</v>
      </c>
      <c r="AZ108" t="s">
        <v>69</v>
      </c>
      <c r="BA108" t="s">
        <v>308</v>
      </c>
      <c r="BB108">
        <v>1</v>
      </c>
      <c r="BC108" t="s">
        <v>627</v>
      </c>
      <c r="BD108">
        <v>1</v>
      </c>
      <c r="BE108">
        <v>60319.527999999998</v>
      </c>
      <c r="BF108">
        <v>4.4197676745746421E-2</v>
      </c>
      <c r="BG108">
        <v>3.5231862320180725E-2</v>
      </c>
      <c r="BH108">
        <v>514099.55899999983</v>
      </c>
      <c r="BI108">
        <v>5.1857329058708664E-3</v>
      </c>
      <c r="BJ108">
        <v>4.1337699449656342E-3</v>
      </c>
      <c r="BK108">
        <v>1</v>
      </c>
      <c r="BL108" t="s">
        <v>66</v>
      </c>
      <c r="BM108">
        <v>-1</v>
      </c>
      <c r="BN108" t="s">
        <v>513</v>
      </c>
    </row>
    <row r="109" spans="1:66">
      <c r="A109" s="141" t="str">
        <f t="shared" si="56"/>
        <v>삼환교통</v>
      </c>
      <c r="B109" s="141" t="str">
        <f t="shared" si="57"/>
        <v>예비</v>
      </c>
      <c r="C109" s="142" t="str">
        <f t="shared" si="58"/>
        <v>70바3169</v>
      </c>
      <c r="D109" s="130" t="str">
        <f t="shared" si="59"/>
        <v>대형</v>
      </c>
      <c r="E109" s="126" t="str">
        <f t="shared" si="60"/>
        <v>D</v>
      </c>
      <c r="F109" s="149">
        <f t="shared" si="61"/>
        <v>0.82321428571428579</v>
      </c>
      <c r="G109" s="150">
        <f t="shared" si="62"/>
        <v>2.3050000000000002</v>
      </c>
      <c r="H109" s="151">
        <f t="shared" si="63"/>
        <v>2.8</v>
      </c>
      <c r="I109" s="152">
        <f t="shared" si="64"/>
        <v>2726.895</v>
      </c>
      <c r="J109" s="153">
        <f t="shared" si="65"/>
        <v>3.9271350110575504E-2</v>
      </c>
      <c r="K109" s="153">
        <f t="shared" si="66"/>
        <v>0.37631216297588505</v>
      </c>
      <c r="L109" s="153">
        <f t="shared" si="67"/>
        <v>0.20499505848226646</v>
      </c>
      <c r="M109" s="154">
        <f t="shared" si="68"/>
        <v>12.041</v>
      </c>
      <c r="N109" s="155">
        <f t="shared" si="69"/>
        <v>0.66</v>
      </c>
      <c r="O109" s="155">
        <f t="shared" si="70"/>
        <v>24.093</v>
      </c>
      <c r="P109" s="156">
        <f t="shared" si="71"/>
        <v>0</v>
      </c>
      <c r="Q109" s="157">
        <f t="shared" si="72"/>
        <v>82</v>
      </c>
      <c r="R109" s="158">
        <f t="shared" si="73"/>
        <v>26.586764723704473</v>
      </c>
      <c r="S109" s="143">
        <f t="shared" si="74"/>
        <v>18</v>
      </c>
      <c r="T109" s="143">
        <f t="shared" si="75"/>
        <v>657</v>
      </c>
      <c r="U109" t="s">
        <v>117</v>
      </c>
      <c r="V109" t="s">
        <v>89</v>
      </c>
      <c r="W109" t="s">
        <v>117</v>
      </c>
      <c r="X109" s="4" t="s">
        <v>89</v>
      </c>
      <c r="Y109" s="4" t="s">
        <v>786</v>
      </c>
      <c r="Z109" s="4" t="s">
        <v>174</v>
      </c>
      <c r="AA109" s="4" t="s">
        <v>48</v>
      </c>
      <c r="AB109" s="4">
        <v>514</v>
      </c>
      <c r="AC109" s="4">
        <v>2726.895</v>
      </c>
      <c r="AD109" s="4">
        <v>1183.2560000000001</v>
      </c>
      <c r="AE109" s="4">
        <v>2.3050000000000002</v>
      </c>
      <c r="AF109" s="4">
        <v>2.8</v>
      </c>
      <c r="AG109" s="4">
        <v>12.041</v>
      </c>
      <c r="AH109" s="4">
        <v>175.501351</v>
      </c>
      <c r="AI109" s="4">
        <v>6.8921749999999999</v>
      </c>
      <c r="AJ109" s="4">
        <v>66.043293000000006</v>
      </c>
      <c r="AK109" s="4">
        <v>559</v>
      </c>
      <c r="AL109" s="4">
        <v>18</v>
      </c>
      <c r="AM109" s="4">
        <v>657</v>
      </c>
      <c r="AN109" s="4">
        <v>82</v>
      </c>
      <c r="AO109" s="4">
        <v>15.537743000000001</v>
      </c>
      <c r="AP109" s="4">
        <v>1448.8</v>
      </c>
      <c r="AQ109" s="4">
        <v>0</v>
      </c>
      <c r="AR109" s="4">
        <v>41</v>
      </c>
      <c r="AS109" s="4">
        <v>15764</v>
      </c>
      <c r="AT109" s="4">
        <v>0.66</v>
      </c>
      <c r="AU109" s="4">
        <v>24.093</v>
      </c>
      <c r="AV109" s="4">
        <v>22996</v>
      </c>
      <c r="AW109" s="4">
        <v>0</v>
      </c>
      <c r="AX109" s="4">
        <v>0.55000000000000004</v>
      </c>
      <c r="AY109">
        <v>0.82321428571428579</v>
      </c>
      <c r="AZ109" t="s">
        <v>66</v>
      </c>
      <c r="BA109" t="s">
        <v>175</v>
      </c>
      <c r="BB109">
        <v>5</v>
      </c>
      <c r="BC109" t="s">
        <v>861</v>
      </c>
      <c r="BD109">
        <v>22</v>
      </c>
      <c r="BE109">
        <v>12846.834999999999</v>
      </c>
      <c r="BF109">
        <v>0.21226200850248331</v>
      </c>
      <c r="BG109">
        <v>0.17473711771365144</v>
      </c>
      <c r="BH109">
        <v>514099.55899999983</v>
      </c>
      <c r="BI109">
        <v>5.304215792956945E-3</v>
      </c>
      <c r="BJ109">
        <v>4.3665062152734857E-3</v>
      </c>
      <c r="BK109">
        <v>1</v>
      </c>
      <c r="BL109" t="s">
        <v>69</v>
      </c>
      <c r="BM109">
        <v>1</v>
      </c>
      <c r="BN109" t="s">
        <v>512</v>
      </c>
    </row>
    <row r="110" spans="1:66">
      <c r="A110" s="138" t="str">
        <f t="shared" si="56"/>
        <v>삼환교통</v>
      </c>
      <c r="B110" s="138" t="str">
        <f t="shared" si="57"/>
        <v>예비</v>
      </c>
      <c r="C110" s="139" t="str">
        <f t="shared" si="58"/>
        <v>72아1206</v>
      </c>
      <c r="D110" s="113" t="str">
        <f t="shared" si="59"/>
        <v>중형</v>
      </c>
      <c r="E110" s="109" t="str">
        <f t="shared" si="60"/>
        <v>F</v>
      </c>
      <c r="F110" s="159">
        <f t="shared" si="61"/>
        <v>0.77214285714285713</v>
      </c>
      <c r="G110" s="160">
        <f t="shared" si="62"/>
        <v>2.1619999999999999</v>
      </c>
      <c r="H110" s="161">
        <f t="shared" si="63"/>
        <v>2.8</v>
      </c>
      <c r="I110" s="162">
        <f t="shared" si="64"/>
        <v>2741.3029999999999</v>
      </c>
      <c r="J110" s="163">
        <f t="shared" si="65"/>
        <v>3.8521178504953325E-2</v>
      </c>
      <c r="K110" s="163">
        <f t="shared" si="66"/>
        <v>0.36478405375505779</v>
      </c>
      <c r="L110" s="163">
        <f t="shared" si="67"/>
        <v>0.27286294145521311</v>
      </c>
      <c r="M110" s="164">
        <f t="shared" si="68"/>
        <v>11.33</v>
      </c>
      <c r="N110" s="165">
        <f t="shared" si="69"/>
        <v>0.109</v>
      </c>
      <c r="O110" s="165">
        <f t="shared" si="70"/>
        <v>20.282</v>
      </c>
      <c r="P110" s="166">
        <f t="shared" si="71"/>
        <v>0</v>
      </c>
      <c r="Q110" s="167">
        <f t="shared" si="72"/>
        <v>78</v>
      </c>
      <c r="R110" s="168">
        <f t="shared" si="73"/>
        <v>25.404837311864771</v>
      </c>
      <c r="S110" s="140">
        <f t="shared" si="74"/>
        <v>3</v>
      </c>
      <c r="T110" s="140">
        <f t="shared" si="75"/>
        <v>556</v>
      </c>
      <c r="U110" t="s">
        <v>117</v>
      </c>
      <c r="V110" t="s">
        <v>89</v>
      </c>
      <c r="W110" t="s">
        <v>117</v>
      </c>
      <c r="X110" s="4" t="s">
        <v>89</v>
      </c>
      <c r="Y110" s="4" t="s">
        <v>315</v>
      </c>
      <c r="Z110" s="4" t="s">
        <v>173</v>
      </c>
      <c r="AA110" s="4" t="s">
        <v>48</v>
      </c>
      <c r="AB110" s="4">
        <v>514</v>
      </c>
      <c r="AC110" s="4">
        <v>2741.3029999999999</v>
      </c>
      <c r="AD110" s="4">
        <v>1267.69</v>
      </c>
      <c r="AE110" s="4">
        <v>2.1619999999999999</v>
      </c>
      <c r="AF110" s="4">
        <v>2.8</v>
      </c>
      <c r="AG110" s="4">
        <v>11.33</v>
      </c>
      <c r="AH110" s="4">
        <v>180.837458</v>
      </c>
      <c r="AI110" s="4">
        <v>6.9660719999999996</v>
      </c>
      <c r="AJ110" s="4">
        <v>65.966621000000004</v>
      </c>
      <c r="AK110" s="4">
        <v>748</v>
      </c>
      <c r="AL110" s="4">
        <v>3</v>
      </c>
      <c r="AM110" s="4">
        <v>556</v>
      </c>
      <c r="AN110" s="4">
        <v>78</v>
      </c>
      <c r="AO110" s="4">
        <v>15.158932999999999</v>
      </c>
      <c r="AP110" s="4">
        <v>2741.7</v>
      </c>
      <c r="AQ110" s="4">
        <v>0</v>
      </c>
      <c r="AR110" s="4">
        <v>16</v>
      </c>
      <c r="AS110" s="4">
        <v>7052</v>
      </c>
      <c r="AT110" s="4">
        <v>0.109</v>
      </c>
      <c r="AU110" s="4">
        <v>20.282</v>
      </c>
      <c r="AV110" s="4">
        <v>23083</v>
      </c>
      <c r="AW110" s="4">
        <v>0</v>
      </c>
      <c r="AX110" s="4">
        <v>0.52</v>
      </c>
      <c r="AY110">
        <v>0.77214285714285713</v>
      </c>
      <c r="AZ110" t="s">
        <v>69</v>
      </c>
      <c r="BA110" t="s">
        <v>175</v>
      </c>
      <c r="BB110">
        <v>5</v>
      </c>
      <c r="BC110" t="s">
        <v>888</v>
      </c>
      <c r="BD110">
        <v>16</v>
      </c>
      <c r="BE110">
        <v>12846.834999999999</v>
      </c>
      <c r="BF110">
        <v>0.21338352987331122</v>
      </c>
      <c r="BG110">
        <v>0.16476256842360673</v>
      </c>
      <c r="BH110">
        <v>514099.55899999983</v>
      </c>
      <c r="BI110">
        <v>5.3322414929361977E-3</v>
      </c>
      <c r="BJ110">
        <v>4.1172521813314499E-3</v>
      </c>
      <c r="BK110">
        <v>1</v>
      </c>
      <c r="BL110" t="s">
        <v>66</v>
      </c>
      <c r="BM110">
        <v>-1</v>
      </c>
      <c r="BN110" t="s">
        <v>513</v>
      </c>
    </row>
    <row r="111" spans="1:66">
      <c r="A111" s="141" t="str">
        <f t="shared" si="56"/>
        <v>삼환교통</v>
      </c>
      <c r="B111" s="141" t="str">
        <f t="shared" si="57"/>
        <v>예비</v>
      </c>
      <c r="C111" s="142" t="str">
        <f t="shared" si="58"/>
        <v>72아1209</v>
      </c>
      <c r="D111" s="130" t="str">
        <f t="shared" si="59"/>
        <v>중형</v>
      </c>
      <c r="E111" s="126" t="str">
        <f t="shared" si="60"/>
        <v>C</v>
      </c>
      <c r="F111" s="149">
        <f t="shared" si="61"/>
        <v>0.85392857142857148</v>
      </c>
      <c r="G111" s="150">
        <f t="shared" si="62"/>
        <v>2.391</v>
      </c>
      <c r="H111" s="151">
        <f t="shared" si="63"/>
        <v>2.8</v>
      </c>
      <c r="I111" s="152">
        <f t="shared" si="64"/>
        <v>2794.6260000000002</v>
      </c>
      <c r="J111" s="153">
        <f t="shared" si="65"/>
        <v>2.768586206056288E-2</v>
      </c>
      <c r="K111" s="153">
        <f t="shared" si="66"/>
        <v>0.356605059138279</v>
      </c>
      <c r="L111" s="153">
        <f t="shared" si="67"/>
        <v>0.23795670690818735</v>
      </c>
      <c r="M111" s="154">
        <f t="shared" si="68"/>
        <v>10.275</v>
      </c>
      <c r="N111" s="155">
        <f t="shared" si="69"/>
        <v>0.42899999999999999</v>
      </c>
      <c r="O111" s="155">
        <f t="shared" si="70"/>
        <v>26.693999999999999</v>
      </c>
      <c r="P111" s="156">
        <f t="shared" si="71"/>
        <v>0</v>
      </c>
      <c r="Q111" s="157">
        <f t="shared" si="72"/>
        <v>79</v>
      </c>
      <c r="R111" s="158">
        <f t="shared" si="73"/>
        <v>26.478739416798536</v>
      </c>
      <c r="S111" s="143">
        <f t="shared" si="74"/>
        <v>12</v>
      </c>
      <c r="T111" s="143">
        <f t="shared" si="75"/>
        <v>746</v>
      </c>
      <c r="U111" t="s">
        <v>117</v>
      </c>
      <c r="V111" t="s">
        <v>89</v>
      </c>
      <c r="W111" t="s">
        <v>117</v>
      </c>
      <c r="X111" s="4" t="s">
        <v>89</v>
      </c>
      <c r="Y111" s="4" t="s">
        <v>316</v>
      </c>
      <c r="Z111" s="4" t="s">
        <v>173</v>
      </c>
      <c r="AA111" s="4" t="s">
        <v>48</v>
      </c>
      <c r="AB111" s="4">
        <v>514</v>
      </c>
      <c r="AC111" s="4">
        <v>2794.6260000000002</v>
      </c>
      <c r="AD111" s="4">
        <v>1168.7850000000001</v>
      </c>
      <c r="AE111" s="4">
        <v>2.391</v>
      </c>
      <c r="AF111" s="4">
        <v>2.8</v>
      </c>
      <c r="AG111" s="4">
        <v>10.275</v>
      </c>
      <c r="AH111" s="4">
        <v>171.41579300000001</v>
      </c>
      <c r="AI111" s="4">
        <v>4.7457940000000001</v>
      </c>
      <c r="AJ111" s="4">
        <v>61.127738999999998</v>
      </c>
      <c r="AK111" s="4">
        <v>665</v>
      </c>
      <c r="AL111" s="4">
        <v>12</v>
      </c>
      <c r="AM111" s="4">
        <v>746</v>
      </c>
      <c r="AN111" s="4">
        <v>79</v>
      </c>
      <c r="AO111" s="4">
        <v>16.3032</v>
      </c>
      <c r="AP111" s="4">
        <v>2295</v>
      </c>
      <c r="AQ111" s="4">
        <v>0</v>
      </c>
      <c r="AR111" s="4">
        <v>25</v>
      </c>
      <c r="AS111" s="4">
        <v>17065</v>
      </c>
      <c r="AT111" s="4">
        <v>0.42899999999999999</v>
      </c>
      <c r="AU111" s="4">
        <v>26.693999999999999</v>
      </c>
      <c r="AV111" s="4">
        <v>22139</v>
      </c>
      <c r="AW111" s="4">
        <v>0</v>
      </c>
      <c r="AX111" s="4">
        <v>0.52</v>
      </c>
      <c r="AY111">
        <v>0.85392857142857148</v>
      </c>
      <c r="AZ111" t="s">
        <v>68</v>
      </c>
      <c r="BA111" t="s">
        <v>175</v>
      </c>
      <c r="BB111">
        <v>10</v>
      </c>
      <c r="BC111" t="s">
        <v>889</v>
      </c>
      <c r="BD111">
        <v>17</v>
      </c>
      <c r="BE111">
        <v>12846.834999999999</v>
      </c>
      <c r="BF111">
        <v>0.21753420200383988</v>
      </c>
      <c r="BG111">
        <v>0.18575867035399329</v>
      </c>
      <c r="BH111">
        <v>514099.55899999983</v>
      </c>
      <c r="BI111">
        <v>5.4359626478496965E-3</v>
      </c>
      <c r="BJ111">
        <v>4.6419238182173663E-3</v>
      </c>
      <c r="BK111">
        <v>1</v>
      </c>
      <c r="BL111" t="s">
        <v>68</v>
      </c>
      <c r="BM111">
        <v>0</v>
      </c>
      <c r="BN111" t="s">
        <v>514</v>
      </c>
    </row>
    <row r="112" spans="1:66">
      <c r="A112" s="138" t="str">
        <f t="shared" ref="A112:A113" si="76">W112</f>
        <v>삼환교통</v>
      </c>
      <c r="B112" s="138" t="str">
        <f t="shared" ref="B112:B113" si="77">V112</f>
        <v>예비</v>
      </c>
      <c r="C112" s="139" t="str">
        <f t="shared" ref="C112:C113" si="78">Y112</f>
        <v>72아1210</v>
      </c>
      <c r="D112" s="113" t="str">
        <f t="shared" ref="D112:D113" si="79">Z112</f>
        <v>중형</v>
      </c>
      <c r="E112" s="109" t="str">
        <f t="shared" ref="E112:E113" si="80">AZ112</f>
        <v>F</v>
      </c>
      <c r="F112" s="159">
        <f t="shared" ref="F112:F113" si="81">G112/H112</f>
        <v>0.74464285714285716</v>
      </c>
      <c r="G112" s="160">
        <f t="shared" ref="G112:G113" si="82">AE112</f>
        <v>2.085</v>
      </c>
      <c r="H112" s="161">
        <f t="shared" ref="H112:H113" si="83">AF112</f>
        <v>2.8</v>
      </c>
      <c r="I112" s="162">
        <f t="shared" ref="I112:I113" si="84">AC112</f>
        <v>2433.2199999999998</v>
      </c>
      <c r="J112" s="163">
        <f t="shared" ref="J112:J113" si="85">AI112/AH112</f>
        <v>4.1953700344727521E-2</v>
      </c>
      <c r="K112" s="163">
        <f t="shared" ref="K112:K113" si="86">AJ112/AH112</f>
        <v>0.35607324201581586</v>
      </c>
      <c r="L112" s="163">
        <f t="shared" ref="L112:L113" si="87">AK112/AC112</f>
        <v>0.20425608863974487</v>
      </c>
      <c r="M112" s="164">
        <f t="shared" ref="M112:M113" si="88">AG112</f>
        <v>12.598000000000001</v>
      </c>
      <c r="N112" s="165">
        <f t="shared" ref="N112:N113" si="89">IF(AW112=0,AT112,"속도계이상")</f>
        <v>0.53400000000000003</v>
      </c>
      <c r="O112" s="165">
        <f t="shared" ref="O112:O113" si="90">IF(AW112=0,AU112,"속도계이상")</f>
        <v>37.029000000000003</v>
      </c>
      <c r="P112" s="166">
        <f t="shared" ref="P112:P113" si="91">AQ112/60</f>
        <v>0</v>
      </c>
      <c r="Q112" s="167">
        <f t="shared" ref="Q112:Q113" si="92">AN112</f>
        <v>82</v>
      </c>
      <c r="R112" s="168">
        <f t="shared" ref="R112:R113" si="93">AC112/(AH112-AI112-AJ112)</f>
        <v>26.196825038084771</v>
      </c>
      <c r="S112" s="140">
        <f t="shared" ref="S112:S113" si="94">IF(AW112=0,AL112,"속도계이상")</f>
        <v>13</v>
      </c>
      <c r="T112" s="140">
        <f t="shared" ref="T112:T113" si="95">IF(AW112=0,AM112,"속도계이상")</f>
        <v>901</v>
      </c>
      <c r="U112" t="s">
        <v>117</v>
      </c>
      <c r="V112" t="s">
        <v>89</v>
      </c>
      <c r="W112" t="s">
        <v>117</v>
      </c>
      <c r="X112" s="4" t="s">
        <v>89</v>
      </c>
      <c r="Y112" s="4" t="s">
        <v>317</v>
      </c>
      <c r="Z112" s="4" t="s">
        <v>173</v>
      </c>
      <c r="AA112" s="4" t="s">
        <v>48</v>
      </c>
      <c r="AB112" s="4">
        <v>514</v>
      </c>
      <c r="AC112" s="4">
        <v>2433.2199999999998</v>
      </c>
      <c r="AD112" s="4">
        <v>1166.8869999999999</v>
      </c>
      <c r="AE112" s="4">
        <v>2.085</v>
      </c>
      <c r="AF112" s="4">
        <v>2.8</v>
      </c>
      <c r="AG112" s="4">
        <v>12.598000000000001</v>
      </c>
      <c r="AH112" s="4">
        <v>154.29635400000001</v>
      </c>
      <c r="AI112" s="4">
        <v>6.4733029999999996</v>
      </c>
      <c r="AJ112" s="4">
        <v>54.940803000000002</v>
      </c>
      <c r="AK112" s="4">
        <v>497</v>
      </c>
      <c r="AL112" s="4">
        <v>13</v>
      </c>
      <c r="AM112" s="4">
        <v>901</v>
      </c>
      <c r="AN112" s="4">
        <v>82</v>
      </c>
      <c r="AO112" s="4">
        <v>15.769781999999999</v>
      </c>
      <c r="AP112" s="4">
        <v>2756.7</v>
      </c>
      <c r="AQ112" s="4">
        <v>0</v>
      </c>
      <c r="AR112" s="4">
        <v>33</v>
      </c>
      <c r="AS112" s="4">
        <v>18921</v>
      </c>
      <c r="AT112" s="4">
        <v>0.53400000000000003</v>
      </c>
      <c r="AU112" s="4">
        <v>37.029000000000003</v>
      </c>
      <c r="AV112" s="4">
        <v>15548</v>
      </c>
      <c r="AW112" s="4">
        <v>0</v>
      </c>
      <c r="AX112" s="4">
        <v>0.52</v>
      </c>
      <c r="AY112">
        <v>0.74464285714285716</v>
      </c>
      <c r="AZ112" t="s">
        <v>69</v>
      </c>
      <c r="BA112" t="s">
        <v>175</v>
      </c>
      <c r="BB112">
        <v>7</v>
      </c>
      <c r="BC112" t="s">
        <v>787</v>
      </c>
      <c r="BD112">
        <v>12</v>
      </c>
      <c r="BE112">
        <v>12846.834999999999</v>
      </c>
      <c r="BF112">
        <v>0.18940229247125848</v>
      </c>
      <c r="BG112">
        <v>0.14103706421520498</v>
      </c>
      <c r="BH112">
        <v>514099.55899999983</v>
      </c>
      <c r="BI112">
        <v>4.7329742992446343E-3</v>
      </c>
      <c r="BJ112">
        <v>3.5243755049732366E-3</v>
      </c>
      <c r="BK112">
        <v>1</v>
      </c>
      <c r="BL112" t="s">
        <v>69</v>
      </c>
      <c r="BM112">
        <v>0</v>
      </c>
      <c r="BN112" t="s">
        <v>514</v>
      </c>
    </row>
    <row r="113" spans="1:66">
      <c r="A113" s="141" t="str">
        <f t="shared" si="76"/>
        <v>삼환교통</v>
      </c>
      <c r="B113" s="141" t="str">
        <f t="shared" si="77"/>
        <v>예비</v>
      </c>
      <c r="C113" s="142" t="str">
        <f t="shared" si="78"/>
        <v>72아1236</v>
      </c>
      <c r="D113" s="130" t="str">
        <f t="shared" si="79"/>
        <v>중형</v>
      </c>
      <c r="E113" s="126" t="str">
        <f t="shared" si="80"/>
        <v>C</v>
      </c>
      <c r="F113" s="149">
        <f t="shared" si="81"/>
        <v>0.8676666666666667</v>
      </c>
      <c r="G113" s="150">
        <f t="shared" si="82"/>
        <v>2.6030000000000002</v>
      </c>
      <c r="H113" s="151">
        <f t="shared" si="83"/>
        <v>3</v>
      </c>
      <c r="I113" s="152">
        <f t="shared" si="84"/>
        <v>2150.7910000000002</v>
      </c>
      <c r="J113" s="153">
        <f t="shared" si="85"/>
        <v>3.5988462196702015E-2</v>
      </c>
      <c r="K113" s="153">
        <f t="shared" si="86"/>
        <v>0.35464710483750955</v>
      </c>
      <c r="L113" s="153">
        <f t="shared" si="87"/>
        <v>0.21480469278511952</v>
      </c>
      <c r="M113" s="154">
        <f t="shared" si="88"/>
        <v>8.8529999999999998</v>
      </c>
      <c r="N113" s="155">
        <f t="shared" si="89"/>
        <v>0.23200000000000001</v>
      </c>
      <c r="O113" s="155">
        <f t="shared" si="90"/>
        <v>32.220999999999997</v>
      </c>
      <c r="P113" s="156">
        <f t="shared" si="91"/>
        <v>0</v>
      </c>
      <c r="Q113" s="157">
        <f t="shared" si="92"/>
        <v>78</v>
      </c>
      <c r="R113" s="158">
        <f t="shared" si="93"/>
        <v>25.954221668274553</v>
      </c>
      <c r="S113" s="143">
        <f t="shared" si="94"/>
        <v>5</v>
      </c>
      <c r="T113" s="143">
        <f t="shared" si="95"/>
        <v>693</v>
      </c>
      <c r="U113" t="s">
        <v>117</v>
      </c>
      <c r="V113" t="s">
        <v>89</v>
      </c>
      <c r="W113" t="s">
        <v>117</v>
      </c>
      <c r="X113" s="4" t="s">
        <v>89</v>
      </c>
      <c r="Y113" s="4" t="s">
        <v>318</v>
      </c>
      <c r="Z113" s="4" t="s">
        <v>173</v>
      </c>
      <c r="AA113" s="4" t="s">
        <v>48</v>
      </c>
      <c r="AB113" s="4">
        <v>514</v>
      </c>
      <c r="AC113" s="4">
        <v>2150.7910000000002</v>
      </c>
      <c r="AD113" s="4">
        <v>826.20500000000004</v>
      </c>
      <c r="AE113" s="4">
        <v>2.6030000000000002</v>
      </c>
      <c r="AF113" s="4">
        <v>3</v>
      </c>
      <c r="AG113" s="4">
        <v>8.8529999999999998</v>
      </c>
      <c r="AH113" s="4">
        <v>135.991918</v>
      </c>
      <c r="AI113" s="4">
        <v>4.8941400000000002</v>
      </c>
      <c r="AJ113" s="4">
        <v>48.229140000000001</v>
      </c>
      <c r="AK113" s="4">
        <v>462</v>
      </c>
      <c r="AL113" s="4">
        <v>5</v>
      </c>
      <c r="AM113" s="4">
        <v>693</v>
      </c>
      <c r="AN113" s="4">
        <v>78</v>
      </c>
      <c r="AO113" s="4">
        <v>15.815579</v>
      </c>
      <c r="AP113" s="4">
        <v>1168.5</v>
      </c>
      <c r="AQ113" s="4">
        <v>0</v>
      </c>
      <c r="AR113" s="4">
        <v>11</v>
      </c>
      <c r="AS113" s="4">
        <v>8024</v>
      </c>
      <c r="AT113" s="4">
        <v>0.23200000000000001</v>
      </c>
      <c r="AU113" s="4">
        <v>32.220999999999997</v>
      </c>
      <c r="AV113" s="4">
        <v>18057</v>
      </c>
      <c r="AW113" s="4">
        <v>0</v>
      </c>
      <c r="AX113" s="4">
        <v>0.53</v>
      </c>
      <c r="AY113">
        <v>0.8676666666666667</v>
      </c>
      <c r="AZ113" t="s">
        <v>68</v>
      </c>
      <c r="BA113" t="s">
        <v>175</v>
      </c>
      <c r="BB113">
        <v>4</v>
      </c>
      <c r="BC113" t="s">
        <v>836</v>
      </c>
      <c r="BD113">
        <v>16</v>
      </c>
      <c r="BE113">
        <v>12846.834999999999</v>
      </c>
      <c r="BF113">
        <v>0.16741796714910717</v>
      </c>
      <c r="BG113">
        <v>0.14526298949637534</v>
      </c>
      <c r="BH113">
        <v>514099.55899999983</v>
      </c>
      <c r="BI113">
        <v>4.1836079458687121E-3</v>
      </c>
      <c r="BJ113">
        <v>3.629977161032086E-3</v>
      </c>
      <c r="BK113">
        <v>1</v>
      </c>
      <c r="BL113" t="s">
        <v>67</v>
      </c>
      <c r="BM113">
        <v>-1</v>
      </c>
      <c r="BN113" t="s">
        <v>513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5">
    <tabColor rgb="FFFFC000"/>
    <pageSetUpPr fitToPage="1"/>
  </sheetPr>
  <dimension ref="A1:CB25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157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143</v>
      </c>
      <c r="D4" s="121" t="s">
        <v>158</v>
      </c>
      <c r="E4" s="122" t="s">
        <v>147</v>
      </c>
      <c r="F4" s="120" t="s">
        <v>151</v>
      </c>
      <c r="G4" s="122" t="s">
        <v>149</v>
      </c>
      <c r="H4" s="122" t="s">
        <v>153</v>
      </c>
      <c r="I4" s="123" t="s">
        <v>155</v>
      </c>
      <c r="J4" s="122" t="s">
        <v>11</v>
      </c>
      <c r="K4" s="122" t="s">
        <v>12</v>
      </c>
      <c r="L4" s="122" t="s">
        <v>13</v>
      </c>
      <c r="M4" s="122" t="s">
        <v>71</v>
      </c>
      <c r="N4" s="122" t="s">
        <v>6</v>
      </c>
      <c r="O4" s="122" t="s">
        <v>7</v>
      </c>
      <c r="P4" s="122" t="s">
        <v>164</v>
      </c>
      <c r="Q4" s="216" t="s">
        <v>43</v>
      </c>
      <c r="R4" s="216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643</v>
      </c>
      <c r="AN4" s="13"/>
      <c r="AO4" t="s">
        <v>171</v>
      </c>
      <c r="AP4" t="s">
        <v>644</v>
      </c>
      <c r="AQ4" t="s">
        <v>148</v>
      </c>
      <c r="AR4" t="s">
        <v>31</v>
      </c>
      <c r="AS4" t="s">
        <v>0</v>
      </c>
      <c r="AT4" t="s">
        <v>9</v>
      </c>
      <c r="AU4" t="s">
        <v>29</v>
      </c>
      <c r="AV4" t="s">
        <v>161</v>
      </c>
      <c r="AW4" t="s">
        <v>64</v>
      </c>
      <c r="AX4" t="s">
        <v>645</v>
      </c>
      <c r="AY4" t="s">
        <v>128</v>
      </c>
      <c r="AZ4" t="s">
        <v>646</v>
      </c>
      <c r="BA4" t="s">
        <v>647</v>
      </c>
      <c r="BB4" t="s">
        <v>648</v>
      </c>
      <c r="BC4" t="s">
        <v>649</v>
      </c>
      <c r="BD4">
        <v>12</v>
      </c>
      <c r="BE4" t="s">
        <v>140</v>
      </c>
      <c r="BF4" t="s">
        <v>141</v>
      </c>
      <c r="BG4" t="s">
        <v>142</v>
      </c>
      <c r="BI4" t="s">
        <v>0</v>
      </c>
      <c r="BJ4" t="s">
        <v>72</v>
      </c>
      <c r="BK4" t="s">
        <v>64</v>
      </c>
      <c r="BL4" t="s">
        <v>159</v>
      </c>
      <c r="BM4" t="s">
        <v>145</v>
      </c>
      <c r="BN4" t="s">
        <v>150</v>
      </c>
      <c r="BO4" t="s">
        <v>148</v>
      </c>
      <c r="BP4" t="s">
        <v>152</v>
      </c>
      <c r="BQ4" t="s">
        <v>154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163</v>
      </c>
      <c r="BY4" t="s">
        <v>165</v>
      </c>
      <c r="BZ4" t="s">
        <v>166</v>
      </c>
    </row>
    <row r="5" spans="1:78" ht="16.5">
      <c r="A5" s="124" t="str">
        <f>BI5</f>
        <v>삼환교통</v>
      </c>
      <c r="B5" s="125" t="str">
        <f>IF(BJ5="NULL", E5, BJ5)</f>
        <v>강봉선</v>
      </c>
      <c r="C5" s="126" t="str">
        <f>BK5</f>
        <v>D</v>
      </c>
      <c r="D5" s="127">
        <f>BL5</f>
        <v>0.82354252030847508</v>
      </c>
      <c r="E5" s="128">
        <f>U5</f>
        <v>5820</v>
      </c>
      <c r="F5" s="129" t="str">
        <f t="shared" ref="F5:I6" si="0">BN5</f>
        <v>23</v>
      </c>
      <c r="G5" s="130" t="str">
        <f t="shared" si="0"/>
        <v>70바3101</v>
      </c>
      <c r="H5" s="131">
        <f t="shared" si="0"/>
        <v>2</v>
      </c>
      <c r="I5" s="132">
        <f t="shared" si="0"/>
        <v>1080.998</v>
      </c>
      <c r="J5" s="133">
        <f>AB5/AA5</f>
        <v>3.9909369070427511E-2</v>
      </c>
      <c r="K5" s="133">
        <f>AC5/AA5</f>
        <v>0.36076982971787169</v>
      </c>
      <c r="L5" s="133">
        <f>AD5/I5</f>
        <v>0.18038886288411263</v>
      </c>
      <c r="M5" s="134">
        <f>Z5</f>
        <v>15.03</v>
      </c>
      <c r="N5" s="135">
        <f>BV5</f>
        <v>0</v>
      </c>
      <c r="O5" s="135">
        <f>BW5</f>
        <v>7.1230474061931659</v>
      </c>
      <c r="P5" s="217">
        <f>AK5</f>
        <v>31</v>
      </c>
      <c r="Q5" s="218">
        <f>AE5</f>
        <v>0</v>
      </c>
      <c r="R5" s="218">
        <f>AF5</f>
        <v>77</v>
      </c>
      <c r="T5">
        <v>514</v>
      </c>
      <c r="U5">
        <v>5820</v>
      </c>
      <c r="V5" t="s">
        <v>319</v>
      </c>
      <c r="W5">
        <v>1080.998</v>
      </c>
      <c r="X5">
        <v>659.31799999999998</v>
      </c>
      <c r="Y5">
        <v>1.64</v>
      </c>
      <c r="Z5">
        <v>15.03</v>
      </c>
      <c r="AA5">
        <v>70.144706999999997</v>
      </c>
      <c r="AB5">
        <v>2.7994309999999998</v>
      </c>
      <c r="AC5">
        <v>25.306094000000002</v>
      </c>
      <c r="AD5" s="1">
        <v>195</v>
      </c>
      <c r="AE5">
        <v>0</v>
      </c>
      <c r="AF5">
        <v>77</v>
      </c>
      <c r="AG5">
        <v>77</v>
      </c>
      <c r="AH5">
        <v>15.410970000000001</v>
      </c>
      <c r="AI5">
        <v>64.5</v>
      </c>
      <c r="AJ5">
        <v>0</v>
      </c>
      <c r="AK5">
        <v>31</v>
      </c>
      <c r="AL5">
        <v>10031</v>
      </c>
      <c r="AM5">
        <v>0.82354252030847508</v>
      </c>
      <c r="AN5" t="s">
        <v>66</v>
      </c>
      <c r="AO5">
        <v>992.35500000000002</v>
      </c>
      <c r="AP5" t="s">
        <v>890</v>
      </c>
      <c r="AQ5" t="s">
        <v>117</v>
      </c>
      <c r="AR5" t="s">
        <v>119</v>
      </c>
      <c r="AS5" t="s">
        <v>117</v>
      </c>
      <c r="AT5" t="s">
        <v>119</v>
      </c>
      <c r="AU5" t="s">
        <v>199</v>
      </c>
      <c r="AV5" t="s">
        <v>319</v>
      </c>
      <c r="AW5" t="s">
        <v>66</v>
      </c>
      <c r="AX5">
        <v>5820</v>
      </c>
      <c r="AY5" t="s">
        <v>652</v>
      </c>
      <c r="AZ5">
        <v>8</v>
      </c>
      <c r="BA5" t="s">
        <v>713</v>
      </c>
      <c r="BB5">
        <v>2</v>
      </c>
      <c r="BC5">
        <v>1</v>
      </c>
      <c r="BE5" t="s">
        <v>66</v>
      </c>
      <c r="BF5">
        <v>0</v>
      </c>
      <c r="BG5" t="s">
        <v>514</v>
      </c>
      <c r="BI5" t="s">
        <v>117</v>
      </c>
      <c r="BJ5" t="s">
        <v>319</v>
      </c>
      <c r="BK5" t="s">
        <v>66</v>
      </c>
      <c r="BL5">
        <v>0.82354252030847508</v>
      </c>
      <c r="BM5">
        <v>5820</v>
      </c>
      <c r="BN5" t="s">
        <v>119</v>
      </c>
      <c r="BO5" t="s">
        <v>199</v>
      </c>
      <c r="BP5">
        <v>2</v>
      </c>
      <c r="BQ5">
        <v>1080.998</v>
      </c>
      <c r="BR5">
        <v>3.9909369070427511E-2</v>
      </c>
      <c r="BS5">
        <v>0.36076982971787169</v>
      </c>
      <c r="BT5">
        <v>0.18038886288411263</v>
      </c>
      <c r="BU5">
        <v>15.03</v>
      </c>
      <c r="BV5">
        <v>0</v>
      </c>
      <c r="BW5">
        <v>7.1230474061931659</v>
      </c>
      <c r="BX5">
        <v>31</v>
      </c>
      <c r="BY5">
        <v>0</v>
      </c>
      <c r="BZ5">
        <v>77</v>
      </c>
    </row>
    <row r="6" spans="1:78" ht="16.5">
      <c r="A6" s="107" t="str">
        <f>BI6</f>
        <v>삼환교통</v>
      </c>
      <c r="B6" s="108" t="str">
        <f>IF(BJ6="NULL", E6, BJ6)</f>
        <v>강상수</v>
      </c>
      <c r="C6" s="109" t="str">
        <f>BK6</f>
        <v>B</v>
      </c>
      <c r="D6" s="110">
        <f>BL6</f>
        <v>0.9132961391886314</v>
      </c>
      <c r="E6" s="111">
        <f>U6</f>
        <v>7877</v>
      </c>
      <c r="F6" s="112" t="str">
        <f t="shared" si="0"/>
        <v>급행99</v>
      </c>
      <c r="G6" s="113" t="str">
        <f t="shared" si="0"/>
        <v>70바3183</v>
      </c>
      <c r="H6" s="114">
        <f t="shared" si="0"/>
        <v>12</v>
      </c>
      <c r="I6" s="115">
        <f t="shared" si="0"/>
        <v>1930.7890000000002</v>
      </c>
      <c r="J6" s="116">
        <f>AB6/AA6</f>
        <v>3.4381836538053816E-2</v>
      </c>
      <c r="K6" s="116">
        <f>AC6/AA6</f>
        <v>0.36674190390316741</v>
      </c>
      <c r="L6" s="116">
        <f>AD6/I6</f>
        <v>0.18541642820629284</v>
      </c>
      <c r="M6" s="117">
        <f>Z6</f>
        <v>11.404999999999999</v>
      </c>
      <c r="N6" s="118">
        <f>BV6</f>
        <v>0.20716919352658419</v>
      </c>
      <c r="O6" s="118">
        <f>BW6</f>
        <v>17.246835361088134</v>
      </c>
      <c r="P6" s="219">
        <f>AK6</f>
        <v>27</v>
      </c>
      <c r="Q6" s="220">
        <f>AE6</f>
        <v>4</v>
      </c>
      <c r="R6" s="220">
        <f>AF6</f>
        <v>339</v>
      </c>
      <c r="T6">
        <v>514</v>
      </c>
      <c r="U6">
        <v>7877</v>
      </c>
      <c r="V6" t="s">
        <v>629</v>
      </c>
      <c r="W6">
        <v>1972.144</v>
      </c>
      <c r="X6">
        <v>780.86900000000003</v>
      </c>
      <c r="Y6">
        <v>2.5259999999999998</v>
      </c>
      <c r="Z6">
        <v>11.404999999999999</v>
      </c>
      <c r="AA6">
        <v>117.68109</v>
      </c>
      <c r="AB6">
        <v>4.0460919999999998</v>
      </c>
      <c r="AC6">
        <v>43.158586999999997</v>
      </c>
      <c r="AD6" s="1">
        <v>358</v>
      </c>
      <c r="AE6">
        <v>4</v>
      </c>
      <c r="AF6">
        <v>339</v>
      </c>
      <c r="AG6">
        <v>68</v>
      </c>
      <c r="AH6">
        <v>16.758375999999998</v>
      </c>
      <c r="AI6">
        <v>261.5</v>
      </c>
      <c r="AJ6">
        <v>0</v>
      </c>
      <c r="AK6">
        <v>27</v>
      </c>
      <c r="AL6">
        <v>13816</v>
      </c>
      <c r="AM6">
        <v>0.9132961391886314</v>
      </c>
      <c r="AN6" t="s">
        <v>67</v>
      </c>
      <c r="AO6">
        <v>267.173</v>
      </c>
      <c r="AP6" t="s">
        <v>891</v>
      </c>
      <c r="AQ6" t="s">
        <v>117</v>
      </c>
      <c r="AR6" t="s">
        <v>124</v>
      </c>
      <c r="AS6" t="s">
        <v>117</v>
      </c>
      <c r="AT6" t="s">
        <v>124</v>
      </c>
      <c r="AU6" t="s">
        <v>194</v>
      </c>
      <c r="AV6" t="s">
        <v>629</v>
      </c>
      <c r="AW6" t="s">
        <v>67</v>
      </c>
      <c r="AX6">
        <v>7877</v>
      </c>
      <c r="AY6" t="s">
        <v>682</v>
      </c>
      <c r="AZ6">
        <v>2</v>
      </c>
      <c r="BA6" t="s">
        <v>628</v>
      </c>
      <c r="BB6">
        <v>12</v>
      </c>
      <c r="BC6">
        <v>1</v>
      </c>
      <c r="BE6" t="s">
        <v>67</v>
      </c>
      <c r="BF6">
        <v>0</v>
      </c>
      <c r="BG6" t="s">
        <v>514</v>
      </c>
      <c r="BI6" t="s">
        <v>117</v>
      </c>
      <c r="BJ6" t="s">
        <v>629</v>
      </c>
      <c r="BK6" t="s">
        <v>67</v>
      </c>
      <c r="BL6">
        <v>0.9132961391886314</v>
      </c>
      <c r="BM6">
        <v>7877</v>
      </c>
      <c r="BN6" t="s">
        <v>124</v>
      </c>
      <c r="BO6" t="s">
        <v>194</v>
      </c>
      <c r="BP6">
        <v>12</v>
      </c>
      <c r="BQ6">
        <v>1930.7890000000002</v>
      </c>
      <c r="BR6">
        <v>3.4381836538053816E-2</v>
      </c>
      <c r="BS6">
        <v>0.36674190390316741</v>
      </c>
      <c r="BT6">
        <v>0.18152832653193682</v>
      </c>
      <c r="BU6">
        <v>11.404999999999999</v>
      </c>
      <c r="BV6">
        <v>0.20716919352658419</v>
      </c>
      <c r="BW6">
        <v>17.246835361088134</v>
      </c>
      <c r="BX6">
        <v>27</v>
      </c>
      <c r="BY6">
        <v>4</v>
      </c>
      <c r="BZ6">
        <v>339</v>
      </c>
    </row>
    <row r="7" spans="1:78" ht="16.5">
      <c r="A7" s="124" t="str">
        <f t="shared" ref="A7:A70" si="1">BI7</f>
        <v>삼환교통</v>
      </c>
      <c r="B7" s="125" t="str">
        <f t="shared" ref="B7:B70" si="2">IF(BJ7="NULL", E7, BJ7)</f>
        <v>강승민</v>
      </c>
      <c r="C7" s="126" t="str">
        <f t="shared" ref="C7:C70" si="3">BK7</f>
        <v>D</v>
      </c>
      <c r="D7" s="127">
        <f t="shared" ref="D7:D70" si="4">BL7</f>
        <v>0.81504631584296439</v>
      </c>
      <c r="E7" s="128">
        <f t="shared" ref="E7:E70" si="5">U7</f>
        <v>6686</v>
      </c>
      <c r="F7" s="129" t="str">
        <f t="shared" ref="F7:F70" si="6">BN7</f>
        <v>62</v>
      </c>
      <c r="G7" s="130" t="str">
        <f t="shared" ref="G7:G70" si="7">BO7</f>
        <v>70바3137</v>
      </c>
      <c r="H7" s="131">
        <f t="shared" ref="H7:H70" si="8">BP7</f>
        <v>11</v>
      </c>
      <c r="I7" s="132">
        <f t="shared" ref="I7:I70" si="9">BQ7</f>
        <v>1699.114</v>
      </c>
      <c r="J7" s="133">
        <f t="shared" ref="J7:J70" si="10">AB7/AA7</f>
        <v>1.2233515274170808E-2</v>
      </c>
      <c r="K7" s="133">
        <f t="shared" ref="K7:K70" si="11">AC7/AA7</f>
        <v>0.39093526510270904</v>
      </c>
      <c r="L7" s="133">
        <f t="shared" ref="L7:L70" si="12">AD7/I7</f>
        <v>0.21540638238517251</v>
      </c>
      <c r="M7" s="134">
        <f t="shared" ref="M7:M70" si="13">Z7</f>
        <v>13.371</v>
      </c>
      <c r="N7" s="135">
        <f t="shared" ref="N7:N70" si="14">BV7</f>
        <v>0.17656260851243649</v>
      </c>
      <c r="O7" s="135">
        <f t="shared" ref="O7:O70" si="15">BW7</f>
        <v>6.7682333263100647</v>
      </c>
      <c r="P7" s="217">
        <f t="shared" ref="P7:P70" si="16">AK7</f>
        <v>27</v>
      </c>
      <c r="Q7" s="218">
        <f t="shared" ref="Q7:Q70" si="17">AE7</f>
        <v>3</v>
      </c>
      <c r="R7" s="218">
        <f t="shared" ref="R7:R70" si="18">AF7</f>
        <v>115</v>
      </c>
      <c r="T7">
        <v>514</v>
      </c>
      <c r="U7">
        <v>6686</v>
      </c>
      <c r="V7" t="s">
        <v>320</v>
      </c>
      <c r="W7">
        <v>1699.114</v>
      </c>
      <c r="X7">
        <v>891.99</v>
      </c>
      <c r="Y7">
        <v>1.905</v>
      </c>
      <c r="Z7">
        <v>13.371</v>
      </c>
      <c r="AA7">
        <v>118.911365</v>
      </c>
      <c r="AB7">
        <v>1.454704</v>
      </c>
      <c r="AC7">
        <v>46.486646</v>
      </c>
      <c r="AD7" s="1">
        <v>366</v>
      </c>
      <c r="AE7">
        <v>3</v>
      </c>
      <c r="AF7">
        <v>115</v>
      </c>
      <c r="AG7">
        <v>77</v>
      </c>
      <c r="AH7">
        <v>14.288911000000001</v>
      </c>
      <c r="AI7">
        <v>146</v>
      </c>
      <c r="AJ7">
        <v>0</v>
      </c>
      <c r="AK7">
        <v>27</v>
      </c>
      <c r="AL7">
        <v>3878</v>
      </c>
      <c r="AM7">
        <v>0.81504631584296439</v>
      </c>
      <c r="AN7" t="s">
        <v>66</v>
      </c>
      <c r="AO7">
        <v>260.70699999999999</v>
      </c>
      <c r="AP7" t="s">
        <v>892</v>
      </c>
      <c r="AQ7" t="s">
        <v>117</v>
      </c>
      <c r="AR7" t="s">
        <v>122</v>
      </c>
      <c r="AS7" t="s">
        <v>117</v>
      </c>
      <c r="AT7" t="s">
        <v>122</v>
      </c>
      <c r="AU7" t="s">
        <v>264</v>
      </c>
      <c r="AV7" t="s">
        <v>320</v>
      </c>
      <c r="AW7" t="s">
        <v>66</v>
      </c>
      <c r="AX7">
        <v>6686</v>
      </c>
      <c r="AY7" t="s">
        <v>667</v>
      </c>
      <c r="AZ7">
        <v>9</v>
      </c>
      <c r="BA7" t="s">
        <v>619</v>
      </c>
      <c r="BB7">
        <v>11</v>
      </c>
      <c r="BC7">
        <v>1</v>
      </c>
      <c r="BE7" t="s">
        <v>66</v>
      </c>
      <c r="BF7">
        <v>0</v>
      </c>
      <c r="BG7" t="s">
        <v>514</v>
      </c>
      <c r="BI7" t="s">
        <v>117</v>
      </c>
      <c r="BJ7" t="s">
        <v>320</v>
      </c>
      <c r="BK7" t="s">
        <v>66</v>
      </c>
      <c r="BL7">
        <v>0.81504631584296439</v>
      </c>
      <c r="BM7">
        <v>6686</v>
      </c>
      <c r="BN7" t="s">
        <v>122</v>
      </c>
      <c r="BO7" t="s">
        <v>264</v>
      </c>
      <c r="BP7">
        <v>11</v>
      </c>
      <c r="BQ7">
        <v>1699.114</v>
      </c>
      <c r="BR7">
        <v>1.2233515274170808E-2</v>
      </c>
      <c r="BS7">
        <v>0.39093526510270904</v>
      </c>
      <c r="BT7">
        <v>0.21540638238517251</v>
      </c>
      <c r="BU7">
        <v>13.371</v>
      </c>
      <c r="BV7">
        <v>0.17656260851243649</v>
      </c>
      <c r="BW7">
        <v>6.7682333263100647</v>
      </c>
      <c r="BX7">
        <v>27</v>
      </c>
      <c r="BY7">
        <v>3</v>
      </c>
      <c r="BZ7">
        <v>115</v>
      </c>
    </row>
    <row r="8" spans="1:78" ht="16.5">
      <c r="A8" s="107" t="str">
        <f t="shared" si="1"/>
        <v>삼환교통</v>
      </c>
      <c r="B8" s="108" t="str">
        <f t="shared" si="2"/>
        <v>강원철</v>
      </c>
      <c r="C8" s="109" t="str">
        <f t="shared" si="3"/>
        <v>S</v>
      </c>
      <c r="D8" s="110">
        <f t="shared" si="4"/>
        <v>1.0053563050046728</v>
      </c>
      <c r="E8" s="111">
        <f t="shared" si="5"/>
        <v>5739</v>
      </c>
      <c r="F8" s="112" t="str">
        <f t="shared" si="6"/>
        <v>급행99</v>
      </c>
      <c r="G8" s="113" t="str">
        <f t="shared" si="7"/>
        <v>70바3183</v>
      </c>
      <c r="H8" s="114">
        <f t="shared" si="8"/>
        <v>15</v>
      </c>
      <c r="I8" s="115">
        <f t="shared" si="9"/>
        <v>2924.31</v>
      </c>
      <c r="J8" s="116">
        <f t="shared" si="10"/>
        <v>5.1902618908777239E-2</v>
      </c>
      <c r="K8" s="116">
        <f t="shared" si="11"/>
        <v>0.32061849502465362</v>
      </c>
      <c r="L8" s="116">
        <f t="shared" si="12"/>
        <v>0.26296801638677159</v>
      </c>
      <c r="M8" s="117">
        <f t="shared" si="13"/>
        <v>9.9359999999999999</v>
      </c>
      <c r="N8" s="118">
        <f t="shared" si="14"/>
        <v>3.4196100960568479E-2</v>
      </c>
      <c r="O8" s="118">
        <f t="shared" si="15"/>
        <v>2.6330997739637727</v>
      </c>
      <c r="P8" s="219">
        <f t="shared" si="16"/>
        <v>25</v>
      </c>
      <c r="Q8" s="220">
        <f t="shared" si="17"/>
        <v>1</v>
      </c>
      <c r="R8" s="220">
        <f t="shared" si="18"/>
        <v>77</v>
      </c>
      <c r="T8">
        <v>514</v>
      </c>
      <c r="U8">
        <v>5739</v>
      </c>
      <c r="V8" t="s">
        <v>519</v>
      </c>
      <c r="W8">
        <v>2924.31</v>
      </c>
      <c r="X8">
        <v>1135.0540000000001</v>
      </c>
      <c r="Y8">
        <v>2.5760000000000001</v>
      </c>
      <c r="Z8">
        <v>9.9359999999999999</v>
      </c>
      <c r="AA8">
        <v>170.377183</v>
      </c>
      <c r="AB8">
        <v>8.8430219999999995</v>
      </c>
      <c r="AC8">
        <v>54.626075999999998</v>
      </c>
      <c r="AD8" s="1">
        <v>769</v>
      </c>
      <c r="AE8">
        <v>1</v>
      </c>
      <c r="AF8">
        <v>77</v>
      </c>
      <c r="AG8">
        <v>74</v>
      </c>
      <c r="AH8">
        <v>17.163741000000002</v>
      </c>
      <c r="AI8">
        <v>303.7</v>
      </c>
      <c r="AJ8">
        <v>0</v>
      </c>
      <c r="AK8">
        <v>25</v>
      </c>
      <c r="AL8">
        <v>6960</v>
      </c>
      <c r="AM8">
        <v>1.0053563050046728</v>
      </c>
      <c r="AN8" t="s">
        <v>560</v>
      </c>
      <c r="AO8">
        <v>708.11099999999999</v>
      </c>
      <c r="AP8" t="s">
        <v>893</v>
      </c>
      <c r="AQ8" t="s">
        <v>117</v>
      </c>
      <c r="AR8" t="s">
        <v>124</v>
      </c>
      <c r="AS8" t="s">
        <v>117</v>
      </c>
      <c r="AT8" t="s">
        <v>124</v>
      </c>
      <c r="AU8" t="s">
        <v>194</v>
      </c>
      <c r="AV8" t="s">
        <v>519</v>
      </c>
      <c r="AW8" t="s">
        <v>560</v>
      </c>
      <c r="AX8">
        <v>5739</v>
      </c>
      <c r="AY8" t="s">
        <v>728</v>
      </c>
      <c r="AZ8">
        <v>5</v>
      </c>
      <c r="BA8" t="s">
        <v>837</v>
      </c>
      <c r="BB8">
        <v>15</v>
      </c>
      <c r="BC8">
        <v>1</v>
      </c>
      <c r="BE8" t="s">
        <v>65</v>
      </c>
      <c r="BF8">
        <v>1</v>
      </c>
      <c r="BG8" t="s">
        <v>512</v>
      </c>
      <c r="BI8" t="s">
        <v>117</v>
      </c>
      <c r="BJ8" t="s">
        <v>519</v>
      </c>
      <c r="BK8" t="s">
        <v>560</v>
      </c>
      <c r="BL8">
        <v>1.0053563050046728</v>
      </c>
      <c r="BM8">
        <v>5739</v>
      </c>
      <c r="BN8" t="s">
        <v>124</v>
      </c>
      <c r="BO8" t="s">
        <v>194</v>
      </c>
      <c r="BP8">
        <v>15</v>
      </c>
      <c r="BQ8">
        <v>2924.31</v>
      </c>
      <c r="BR8">
        <v>5.1902618908777239E-2</v>
      </c>
      <c r="BS8">
        <v>0.32061849502465362</v>
      </c>
      <c r="BT8">
        <v>0.26296801638677159</v>
      </c>
      <c r="BU8">
        <v>9.9359999999999999</v>
      </c>
      <c r="BV8">
        <v>3.4196100960568479E-2</v>
      </c>
      <c r="BW8">
        <v>2.6330997739637727</v>
      </c>
      <c r="BX8">
        <v>25</v>
      </c>
      <c r="BY8">
        <v>1</v>
      </c>
      <c r="BZ8">
        <v>77</v>
      </c>
    </row>
    <row r="9" spans="1:78" ht="16.5">
      <c r="A9" s="124" t="str">
        <f t="shared" si="1"/>
        <v>삼환교통</v>
      </c>
      <c r="B9" s="125" t="str">
        <f t="shared" si="2"/>
        <v>강종협</v>
      </c>
      <c r="C9" s="126" t="str">
        <f t="shared" si="3"/>
        <v>F</v>
      </c>
      <c r="D9" s="127">
        <f t="shared" si="4"/>
        <v>0.68551724137931036</v>
      </c>
      <c r="E9" s="128">
        <f t="shared" si="5"/>
        <v>5742</v>
      </c>
      <c r="F9" s="129" t="str">
        <f t="shared" si="6"/>
        <v>58</v>
      </c>
      <c r="G9" s="130" t="str">
        <f t="shared" si="7"/>
        <v>72아1196</v>
      </c>
      <c r="H9" s="131">
        <f t="shared" si="8"/>
        <v>1</v>
      </c>
      <c r="I9" s="132">
        <f t="shared" si="9"/>
        <v>2387.1869999999999</v>
      </c>
      <c r="J9" s="133">
        <f t="shared" si="10"/>
        <v>1.6719281685073348E-2</v>
      </c>
      <c r="K9" s="133">
        <f t="shared" si="11"/>
        <v>0.40287673213975272</v>
      </c>
      <c r="L9" s="133">
        <f t="shared" si="12"/>
        <v>0.14368375833145874</v>
      </c>
      <c r="M9" s="134">
        <f t="shared" si="13"/>
        <v>16.224</v>
      </c>
      <c r="N9" s="135" t="str">
        <f t="shared" si="14"/>
        <v>-</v>
      </c>
      <c r="O9" s="135" t="str">
        <f t="shared" si="15"/>
        <v>-</v>
      </c>
      <c r="P9" s="217">
        <f t="shared" si="16"/>
        <v>6</v>
      </c>
      <c r="Q9" s="218">
        <f t="shared" si="17"/>
        <v>1</v>
      </c>
      <c r="R9" s="218">
        <f t="shared" si="18"/>
        <v>2053</v>
      </c>
      <c r="T9">
        <v>514</v>
      </c>
      <c r="U9">
        <v>5742</v>
      </c>
      <c r="V9" t="s">
        <v>556</v>
      </c>
      <c r="W9">
        <v>2387.1869999999999</v>
      </c>
      <c r="X9">
        <v>1200.6769999999999</v>
      </c>
      <c r="Y9">
        <v>1.988</v>
      </c>
      <c r="Z9">
        <v>16.224</v>
      </c>
      <c r="AA9">
        <v>154.99218500000001</v>
      </c>
      <c r="AB9">
        <v>2.5913580000000001</v>
      </c>
      <c r="AC9">
        <v>62.442745000000002</v>
      </c>
      <c r="AD9" s="1">
        <v>343</v>
      </c>
      <c r="AE9">
        <v>1</v>
      </c>
      <c r="AF9">
        <v>2053</v>
      </c>
      <c r="AG9">
        <v>71</v>
      </c>
      <c r="AH9">
        <v>15.401983</v>
      </c>
      <c r="AI9">
        <v>4974.3</v>
      </c>
      <c r="AJ9">
        <v>0</v>
      </c>
      <c r="AK9">
        <v>6</v>
      </c>
      <c r="AL9">
        <v>689</v>
      </c>
      <c r="AM9">
        <v>0.68551724137931036</v>
      </c>
      <c r="AN9" t="s">
        <v>69</v>
      </c>
      <c r="AO9">
        <v>2387.1869999999999</v>
      </c>
      <c r="AP9" t="s">
        <v>894</v>
      </c>
      <c r="AQ9" t="s">
        <v>117</v>
      </c>
      <c r="AR9" t="s">
        <v>121</v>
      </c>
      <c r="AS9" t="s">
        <v>117</v>
      </c>
      <c r="AT9" t="s">
        <v>121</v>
      </c>
      <c r="AU9" t="s">
        <v>247</v>
      </c>
      <c r="AV9" t="s">
        <v>556</v>
      </c>
      <c r="AW9" t="s">
        <v>69</v>
      </c>
      <c r="AX9">
        <v>5742</v>
      </c>
      <c r="AY9" t="s">
        <v>658</v>
      </c>
      <c r="AZ9">
        <v>5</v>
      </c>
      <c r="BA9" t="s">
        <v>867</v>
      </c>
      <c r="BB9">
        <v>1</v>
      </c>
      <c r="BC9">
        <v>1</v>
      </c>
      <c r="BE9" t="s">
        <v>69</v>
      </c>
      <c r="BF9">
        <v>0</v>
      </c>
      <c r="BG9" t="s">
        <v>514</v>
      </c>
      <c r="BI9" t="s">
        <v>117</v>
      </c>
      <c r="BJ9" t="s">
        <v>556</v>
      </c>
      <c r="BK9" t="s">
        <v>69</v>
      </c>
      <c r="BL9">
        <v>0.68551724137931036</v>
      </c>
      <c r="BM9">
        <v>5742</v>
      </c>
      <c r="BN9" t="s">
        <v>121</v>
      </c>
      <c r="BO9" t="s">
        <v>247</v>
      </c>
      <c r="BP9">
        <v>1</v>
      </c>
      <c r="BQ9">
        <v>2387.1869999999999</v>
      </c>
      <c r="BR9">
        <v>1.6719281685073348E-2</v>
      </c>
      <c r="BS9">
        <v>0.40287673213975272</v>
      </c>
      <c r="BT9">
        <v>0.14368375833145874</v>
      </c>
      <c r="BU9">
        <v>16.224</v>
      </c>
      <c r="BV9" t="s">
        <v>895</v>
      </c>
      <c r="BW9" t="s">
        <v>895</v>
      </c>
      <c r="BX9">
        <v>6</v>
      </c>
      <c r="BY9">
        <v>1</v>
      </c>
      <c r="BZ9">
        <v>2053</v>
      </c>
    </row>
    <row r="10" spans="1:78" ht="16.5">
      <c r="A10" s="107" t="str">
        <f t="shared" si="1"/>
        <v>삼환교통</v>
      </c>
      <c r="B10" s="108" t="str">
        <f t="shared" si="2"/>
        <v>강철용</v>
      </c>
      <c r="C10" s="109" t="str">
        <f t="shared" si="3"/>
        <v>C</v>
      </c>
      <c r="D10" s="110">
        <f t="shared" si="4"/>
        <v>0.87789473684210528</v>
      </c>
      <c r="E10" s="111">
        <f t="shared" si="5"/>
        <v>5526</v>
      </c>
      <c r="F10" s="112" t="str">
        <f t="shared" si="6"/>
        <v>23</v>
      </c>
      <c r="G10" s="113" t="str">
        <f t="shared" si="7"/>
        <v>70바3122</v>
      </c>
      <c r="H10" s="114">
        <f t="shared" si="8"/>
        <v>1</v>
      </c>
      <c r="I10" s="115">
        <f t="shared" si="9"/>
        <v>1429.07</v>
      </c>
      <c r="J10" s="116">
        <f t="shared" si="10"/>
        <v>2.6795289917863761E-2</v>
      </c>
      <c r="K10" s="116">
        <f t="shared" si="11"/>
        <v>0.35384879493095822</v>
      </c>
      <c r="L10" s="116">
        <f t="shared" si="12"/>
        <v>0.26450768681730075</v>
      </c>
      <c r="M10" s="117">
        <f t="shared" si="13"/>
        <v>12.503</v>
      </c>
      <c r="N10" s="118">
        <f t="shared" si="14"/>
        <v>0</v>
      </c>
      <c r="O10" s="118">
        <f t="shared" si="15"/>
        <v>9.7266054147102672</v>
      </c>
      <c r="P10" s="219">
        <f t="shared" si="16"/>
        <v>2</v>
      </c>
      <c r="Q10" s="220">
        <f t="shared" si="17"/>
        <v>0</v>
      </c>
      <c r="R10" s="220">
        <f t="shared" si="18"/>
        <v>139</v>
      </c>
      <c r="T10">
        <v>514</v>
      </c>
      <c r="U10">
        <v>5526</v>
      </c>
      <c r="V10" t="s">
        <v>789</v>
      </c>
      <c r="W10">
        <v>1429.07</v>
      </c>
      <c r="X10">
        <v>856.78300000000002</v>
      </c>
      <c r="Y10">
        <v>1.6679999999999999</v>
      </c>
      <c r="Z10">
        <v>12.503</v>
      </c>
      <c r="AA10">
        <v>89.380521999999999</v>
      </c>
      <c r="AB10">
        <v>2.3949769999999999</v>
      </c>
      <c r="AC10">
        <v>31.627189999999999</v>
      </c>
      <c r="AD10" s="1">
        <v>378</v>
      </c>
      <c r="AE10">
        <v>0</v>
      </c>
      <c r="AF10">
        <v>139</v>
      </c>
      <c r="AG10">
        <v>67</v>
      </c>
      <c r="AH10">
        <v>15.988606000000001</v>
      </c>
      <c r="AI10">
        <v>24.8</v>
      </c>
      <c r="AJ10">
        <v>0</v>
      </c>
      <c r="AK10">
        <v>2</v>
      </c>
      <c r="AL10">
        <v>90</v>
      </c>
      <c r="AM10">
        <v>0.87789473684210528</v>
      </c>
      <c r="AN10" t="s">
        <v>68</v>
      </c>
      <c r="AO10">
        <v>1429.07</v>
      </c>
      <c r="AP10" t="s">
        <v>896</v>
      </c>
      <c r="AQ10" t="s">
        <v>117</v>
      </c>
      <c r="AR10" t="s">
        <v>119</v>
      </c>
      <c r="AS10" t="s">
        <v>117</v>
      </c>
      <c r="AT10" t="s">
        <v>119</v>
      </c>
      <c r="AU10" t="s">
        <v>783</v>
      </c>
      <c r="AV10" t="s">
        <v>789</v>
      </c>
      <c r="AW10" t="s">
        <v>68</v>
      </c>
      <c r="AX10">
        <v>5526</v>
      </c>
      <c r="AY10" t="s">
        <v>690</v>
      </c>
      <c r="AZ10">
        <v>5</v>
      </c>
      <c r="BA10" t="s">
        <v>573</v>
      </c>
      <c r="BB10">
        <v>1</v>
      </c>
      <c r="BC10">
        <v>1</v>
      </c>
      <c r="BE10" t="s">
        <v>67</v>
      </c>
      <c r="BF10">
        <v>-1</v>
      </c>
      <c r="BG10" t="s">
        <v>513</v>
      </c>
      <c r="BI10" t="s">
        <v>117</v>
      </c>
      <c r="BJ10" t="s">
        <v>789</v>
      </c>
      <c r="BK10" t="s">
        <v>68</v>
      </c>
      <c r="BL10">
        <v>0.87789473684210528</v>
      </c>
      <c r="BM10">
        <v>5526</v>
      </c>
      <c r="BN10" t="s">
        <v>119</v>
      </c>
      <c r="BO10" t="s">
        <v>783</v>
      </c>
      <c r="BP10">
        <v>1</v>
      </c>
      <c r="BQ10">
        <v>1429.07</v>
      </c>
      <c r="BR10">
        <v>2.6795289917863761E-2</v>
      </c>
      <c r="BS10">
        <v>0.35384879493095822</v>
      </c>
      <c r="BT10">
        <v>0.26450768681730075</v>
      </c>
      <c r="BU10">
        <v>12.503</v>
      </c>
      <c r="BV10">
        <v>0</v>
      </c>
      <c r="BW10">
        <v>9.7266054147102672</v>
      </c>
      <c r="BX10">
        <v>2</v>
      </c>
      <c r="BY10">
        <v>0</v>
      </c>
      <c r="BZ10">
        <v>139</v>
      </c>
    </row>
    <row r="11" spans="1:78" ht="16.5">
      <c r="A11" s="124" t="str">
        <f t="shared" si="1"/>
        <v>삼환교통</v>
      </c>
      <c r="B11" s="125" t="str">
        <f t="shared" si="2"/>
        <v>강형철</v>
      </c>
      <c r="C11" s="126" t="str">
        <f t="shared" si="3"/>
        <v>A</v>
      </c>
      <c r="D11" s="127">
        <f t="shared" si="4"/>
        <v>0.97365142101791324</v>
      </c>
      <c r="E11" s="128">
        <f t="shared" si="5"/>
        <v>2683</v>
      </c>
      <c r="F11" s="129" t="str">
        <f t="shared" si="6"/>
        <v>58</v>
      </c>
      <c r="G11" s="130" t="str">
        <f t="shared" si="7"/>
        <v>72아1194</v>
      </c>
      <c r="H11" s="131">
        <f t="shared" si="8"/>
        <v>4</v>
      </c>
      <c r="I11" s="132">
        <f t="shared" si="9"/>
        <v>824.76099999999997</v>
      </c>
      <c r="J11" s="133">
        <f t="shared" si="10"/>
        <v>3.0718793314042453E-2</v>
      </c>
      <c r="K11" s="133">
        <f t="shared" si="11"/>
        <v>0.41239110145224595</v>
      </c>
      <c r="L11" s="133">
        <f t="shared" si="12"/>
        <v>0.19035817648991649</v>
      </c>
      <c r="M11" s="134">
        <f t="shared" si="13"/>
        <v>10.991</v>
      </c>
      <c r="N11" s="135">
        <f t="shared" si="14"/>
        <v>0</v>
      </c>
      <c r="O11" s="135">
        <f t="shared" si="15"/>
        <v>23.521965757352739</v>
      </c>
      <c r="P11" s="217">
        <f t="shared" si="16"/>
        <v>1</v>
      </c>
      <c r="Q11" s="218">
        <f t="shared" si="17"/>
        <v>0</v>
      </c>
      <c r="R11" s="218">
        <f t="shared" si="18"/>
        <v>194</v>
      </c>
      <c r="T11">
        <v>514</v>
      </c>
      <c r="U11">
        <v>2683</v>
      </c>
      <c r="V11" t="s">
        <v>321</v>
      </c>
      <c r="W11">
        <v>824.76099999999997</v>
      </c>
      <c r="X11">
        <v>301.34699999999998</v>
      </c>
      <c r="Y11">
        <v>2.7370000000000001</v>
      </c>
      <c r="Z11">
        <v>10.991</v>
      </c>
      <c r="AA11">
        <v>56.280824000000003</v>
      </c>
      <c r="AB11">
        <v>1.7288790000000001</v>
      </c>
      <c r="AC11">
        <v>23.209710999999999</v>
      </c>
      <c r="AD11" s="1">
        <v>157</v>
      </c>
      <c r="AE11">
        <v>0</v>
      </c>
      <c r="AF11">
        <v>194</v>
      </c>
      <c r="AG11">
        <v>72</v>
      </c>
      <c r="AH11">
        <v>14.654387</v>
      </c>
      <c r="AI11">
        <v>654</v>
      </c>
      <c r="AJ11">
        <v>0</v>
      </c>
      <c r="AK11">
        <v>1</v>
      </c>
      <c r="AL11">
        <v>584</v>
      </c>
      <c r="AM11">
        <v>0.97365142101791324</v>
      </c>
      <c r="AN11" t="s">
        <v>65</v>
      </c>
      <c r="AO11">
        <v>475.62599999999998</v>
      </c>
      <c r="AP11" t="s">
        <v>897</v>
      </c>
      <c r="AQ11" t="s">
        <v>117</v>
      </c>
      <c r="AR11" t="s">
        <v>121</v>
      </c>
      <c r="AS11" t="s">
        <v>117</v>
      </c>
      <c r="AT11" t="s">
        <v>121</v>
      </c>
      <c r="AU11" t="s">
        <v>245</v>
      </c>
      <c r="AV11" t="s">
        <v>321</v>
      </c>
      <c r="AW11" t="s">
        <v>65</v>
      </c>
      <c r="AX11">
        <v>2683</v>
      </c>
      <c r="AY11" t="s">
        <v>671</v>
      </c>
      <c r="AZ11">
        <v>2</v>
      </c>
      <c r="BA11" t="s">
        <v>696</v>
      </c>
      <c r="BB11">
        <v>4</v>
      </c>
      <c r="BC11">
        <v>1</v>
      </c>
      <c r="BE11" t="s">
        <v>66</v>
      </c>
      <c r="BF11">
        <v>3</v>
      </c>
      <c r="BG11" t="s">
        <v>512</v>
      </c>
      <c r="BI11" t="s">
        <v>117</v>
      </c>
      <c r="BJ11" t="s">
        <v>321</v>
      </c>
      <c r="BK11" t="s">
        <v>65</v>
      </c>
      <c r="BL11">
        <v>0.97365142101791324</v>
      </c>
      <c r="BM11">
        <v>2683</v>
      </c>
      <c r="BN11" t="s">
        <v>121</v>
      </c>
      <c r="BO11" t="s">
        <v>245</v>
      </c>
      <c r="BP11">
        <v>4</v>
      </c>
      <c r="BQ11">
        <v>824.76099999999997</v>
      </c>
      <c r="BR11">
        <v>3.0718793314042453E-2</v>
      </c>
      <c r="BS11">
        <v>0.41239110145224595</v>
      </c>
      <c r="BT11">
        <v>0.19035817648991649</v>
      </c>
      <c r="BU11">
        <v>10.991</v>
      </c>
      <c r="BV11">
        <v>0</v>
      </c>
      <c r="BW11">
        <v>23.521965757352739</v>
      </c>
      <c r="BX11">
        <v>1</v>
      </c>
      <c r="BY11">
        <v>0</v>
      </c>
      <c r="BZ11">
        <v>194</v>
      </c>
    </row>
    <row r="12" spans="1:78" ht="16.5">
      <c r="A12" s="107" t="str">
        <f t="shared" si="1"/>
        <v>삼환교통</v>
      </c>
      <c r="B12" s="108" t="str">
        <f t="shared" si="2"/>
        <v>계세훈</v>
      </c>
      <c r="C12" s="109" t="str">
        <f t="shared" si="3"/>
        <v>F</v>
      </c>
      <c r="D12" s="110">
        <f t="shared" si="4"/>
        <v>0.79101093572101355</v>
      </c>
      <c r="E12" s="111">
        <f t="shared" si="5"/>
        <v>900</v>
      </c>
      <c r="F12" s="112" t="str">
        <f t="shared" si="6"/>
        <v>79</v>
      </c>
      <c r="G12" s="113" t="str">
        <f t="shared" si="7"/>
        <v>70바3103</v>
      </c>
      <c r="H12" s="114">
        <f t="shared" si="8"/>
        <v>3</v>
      </c>
      <c r="I12" s="115">
        <f t="shared" si="9"/>
        <v>2368.9139999999998</v>
      </c>
      <c r="J12" s="116">
        <f t="shared" si="10"/>
        <v>4.0306539229478099E-2</v>
      </c>
      <c r="K12" s="116">
        <f t="shared" si="11"/>
        <v>0.38568263509034534</v>
      </c>
      <c r="L12" s="116">
        <f t="shared" si="12"/>
        <v>0.20304662811735674</v>
      </c>
      <c r="M12" s="117">
        <f t="shared" si="13"/>
        <v>15.494</v>
      </c>
      <c r="N12" s="118">
        <f t="shared" si="14"/>
        <v>0.21106718099517333</v>
      </c>
      <c r="O12" s="118">
        <f t="shared" si="15"/>
        <v>24.019445197250725</v>
      </c>
      <c r="P12" s="219">
        <f t="shared" si="16"/>
        <v>53</v>
      </c>
      <c r="Q12" s="220">
        <f t="shared" si="17"/>
        <v>5</v>
      </c>
      <c r="R12" s="220">
        <f t="shared" si="18"/>
        <v>569</v>
      </c>
      <c r="T12">
        <v>514</v>
      </c>
      <c r="U12">
        <v>900</v>
      </c>
      <c r="V12" t="s">
        <v>322</v>
      </c>
      <c r="W12">
        <v>2368.9140000000002</v>
      </c>
      <c r="X12">
        <v>1358.1669999999999</v>
      </c>
      <c r="Y12">
        <v>1.744</v>
      </c>
      <c r="Z12">
        <v>15.494</v>
      </c>
      <c r="AA12">
        <v>145.45414</v>
      </c>
      <c r="AB12">
        <v>5.8627529999999997</v>
      </c>
      <c r="AC12">
        <v>56.099136000000001</v>
      </c>
      <c r="AD12" s="1">
        <v>481</v>
      </c>
      <c r="AE12">
        <v>5</v>
      </c>
      <c r="AF12">
        <v>569</v>
      </c>
      <c r="AG12">
        <v>73</v>
      </c>
      <c r="AH12">
        <v>16.286328999999999</v>
      </c>
      <c r="AI12">
        <v>712.4</v>
      </c>
      <c r="AJ12">
        <v>0</v>
      </c>
      <c r="AK12">
        <v>53</v>
      </c>
      <c r="AL12">
        <v>13016</v>
      </c>
      <c r="AM12">
        <v>0.79101093572101355</v>
      </c>
      <c r="AN12" t="s">
        <v>69</v>
      </c>
      <c r="AO12">
        <v>2115.6109999999999</v>
      </c>
      <c r="AP12" t="s">
        <v>898</v>
      </c>
      <c r="AQ12" t="s">
        <v>117</v>
      </c>
      <c r="AR12" t="s">
        <v>123</v>
      </c>
      <c r="AS12" t="s">
        <v>117</v>
      </c>
      <c r="AT12" t="s">
        <v>123</v>
      </c>
      <c r="AU12" t="s">
        <v>289</v>
      </c>
      <c r="AV12" t="s">
        <v>322</v>
      </c>
      <c r="AW12" t="s">
        <v>69</v>
      </c>
      <c r="AX12">
        <v>900</v>
      </c>
      <c r="AY12" t="s">
        <v>704</v>
      </c>
      <c r="AZ12">
        <v>2</v>
      </c>
      <c r="BA12" t="s">
        <v>528</v>
      </c>
      <c r="BB12">
        <v>3</v>
      </c>
      <c r="BC12">
        <v>1</v>
      </c>
      <c r="BE12" t="s">
        <v>66</v>
      </c>
      <c r="BF12">
        <v>-1</v>
      </c>
      <c r="BG12" t="s">
        <v>513</v>
      </c>
      <c r="BI12" t="s">
        <v>117</v>
      </c>
      <c r="BJ12" t="s">
        <v>322</v>
      </c>
      <c r="BK12" t="s">
        <v>69</v>
      </c>
      <c r="BL12">
        <v>0.79101093572101355</v>
      </c>
      <c r="BM12">
        <v>900</v>
      </c>
      <c r="BN12" t="s">
        <v>123</v>
      </c>
      <c r="BO12" t="s">
        <v>289</v>
      </c>
      <c r="BP12">
        <v>3</v>
      </c>
      <c r="BQ12">
        <v>2368.9139999999998</v>
      </c>
      <c r="BR12">
        <v>4.0306539229478099E-2</v>
      </c>
      <c r="BS12">
        <v>0.38568263509034534</v>
      </c>
      <c r="BT12">
        <v>0.20304662811735671</v>
      </c>
      <c r="BU12">
        <v>15.494</v>
      </c>
      <c r="BV12">
        <v>0.21106718099517333</v>
      </c>
      <c r="BW12">
        <v>24.019445197250725</v>
      </c>
      <c r="BX12">
        <v>53</v>
      </c>
      <c r="BY12">
        <v>5</v>
      </c>
      <c r="BZ12">
        <v>569</v>
      </c>
    </row>
    <row r="13" spans="1:78" ht="16.5">
      <c r="A13" s="124" t="str">
        <f t="shared" si="1"/>
        <v>삼환교통</v>
      </c>
      <c r="B13" s="125" t="str">
        <f t="shared" si="2"/>
        <v>고경식</v>
      </c>
      <c r="C13" s="126" t="str">
        <f t="shared" si="3"/>
        <v>C</v>
      </c>
      <c r="D13" s="127">
        <f t="shared" si="4"/>
        <v>0.86404537801982884</v>
      </c>
      <c r="E13" s="128">
        <f t="shared" si="5"/>
        <v>6687</v>
      </c>
      <c r="F13" s="129" t="str">
        <f t="shared" si="6"/>
        <v>62</v>
      </c>
      <c r="G13" s="130" t="str">
        <f t="shared" si="7"/>
        <v>70바3137</v>
      </c>
      <c r="H13" s="131">
        <f t="shared" si="8"/>
        <v>14</v>
      </c>
      <c r="I13" s="132">
        <f t="shared" si="9"/>
        <v>1624.0790000000002</v>
      </c>
      <c r="J13" s="133">
        <f t="shared" si="10"/>
        <v>1.1790093307487226E-2</v>
      </c>
      <c r="K13" s="133">
        <f t="shared" si="11"/>
        <v>0.34922071396909904</v>
      </c>
      <c r="L13" s="133">
        <f t="shared" si="12"/>
        <v>0.1570120665312463</v>
      </c>
      <c r="M13" s="134">
        <f t="shared" si="13"/>
        <v>11.013999999999999</v>
      </c>
      <c r="N13" s="135">
        <f t="shared" si="14"/>
        <v>6.1573359424018162E-2</v>
      </c>
      <c r="O13" s="135">
        <f t="shared" si="15"/>
        <v>15.824353371972666</v>
      </c>
      <c r="P13" s="217">
        <f t="shared" si="16"/>
        <v>0</v>
      </c>
      <c r="Q13" s="218">
        <f t="shared" si="17"/>
        <v>1</v>
      </c>
      <c r="R13" s="218">
        <f t="shared" si="18"/>
        <v>267</v>
      </c>
      <c r="T13">
        <v>514</v>
      </c>
      <c r="U13">
        <v>6687</v>
      </c>
      <c r="V13" t="s">
        <v>323</v>
      </c>
      <c r="W13">
        <v>1665.2260000000001</v>
      </c>
      <c r="X13">
        <v>862.63199999999995</v>
      </c>
      <c r="Y13">
        <v>1.93</v>
      </c>
      <c r="Z13">
        <v>11.013999999999999</v>
      </c>
      <c r="AA13">
        <v>113.55830400000001</v>
      </c>
      <c r="AB13">
        <v>1.3388629999999999</v>
      </c>
      <c r="AC13">
        <v>39.656911999999998</v>
      </c>
      <c r="AD13" s="1">
        <v>255</v>
      </c>
      <c r="AE13">
        <v>1</v>
      </c>
      <c r="AF13">
        <v>267</v>
      </c>
      <c r="AG13">
        <v>84</v>
      </c>
      <c r="AH13">
        <v>14.664061</v>
      </c>
      <c r="AI13">
        <v>219</v>
      </c>
      <c r="AJ13">
        <v>5.6</v>
      </c>
      <c r="AK13">
        <v>0</v>
      </c>
      <c r="AL13">
        <v>0</v>
      </c>
      <c r="AM13">
        <v>0.86404537801982884</v>
      </c>
      <c r="AN13" t="s">
        <v>68</v>
      </c>
      <c r="AO13">
        <v>264.142</v>
      </c>
      <c r="AP13" t="s">
        <v>899</v>
      </c>
      <c r="AQ13" t="s">
        <v>117</v>
      </c>
      <c r="AR13" t="s">
        <v>122</v>
      </c>
      <c r="AS13" t="s">
        <v>117</v>
      </c>
      <c r="AT13" t="s">
        <v>122</v>
      </c>
      <c r="AU13" t="s">
        <v>264</v>
      </c>
      <c r="AV13" t="s">
        <v>323</v>
      </c>
      <c r="AW13" t="s">
        <v>68</v>
      </c>
      <c r="AX13">
        <v>6687</v>
      </c>
      <c r="AY13" t="s">
        <v>675</v>
      </c>
      <c r="AZ13">
        <v>11</v>
      </c>
      <c r="BA13" t="s">
        <v>688</v>
      </c>
      <c r="BB13">
        <v>14</v>
      </c>
      <c r="BC13">
        <v>1</v>
      </c>
      <c r="BE13" t="s">
        <v>66</v>
      </c>
      <c r="BF13">
        <v>1</v>
      </c>
      <c r="BG13" t="s">
        <v>512</v>
      </c>
      <c r="BI13" t="s">
        <v>117</v>
      </c>
      <c r="BJ13" t="s">
        <v>323</v>
      </c>
      <c r="BK13" t="s">
        <v>68</v>
      </c>
      <c r="BL13">
        <v>0.86404537801982884</v>
      </c>
      <c r="BM13">
        <v>6687</v>
      </c>
      <c r="BN13" t="s">
        <v>122</v>
      </c>
      <c r="BO13" t="s">
        <v>264</v>
      </c>
      <c r="BP13">
        <v>14</v>
      </c>
      <c r="BQ13">
        <v>1624.0790000000002</v>
      </c>
      <c r="BR13">
        <v>1.1790093307487226E-2</v>
      </c>
      <c r="BS13">
        <v>0.34922071396909904</v>
      </c>
      <c r="BT13">
        <v>0.15313236761856949</v>
      </c>
      <c r="BU13">
        <v>11.013999999999999</v>
      </c>
      <c r="BV13">
        <v>6.1573359424018162E-2</v>
      </c>
      <c r="BW13">
        <v>15.824353371972666</v>
      </c>
      <c r="BX13">
        <v>0</v>
      </c>
      <c r="BY13">
        <v>1</v>
      </c>
      <c r="BZ13">
        <v>267</v>
      </c>
    </row>
    <row r="14" spans="1:78" ht="16.5">
      <c r="A14" s="107" t="str">
        <f t="shared" si="1"/>
        <v>삼환교통</v>
      </c>
      <c r="B14" s="108" t="str">
        <f t="shared" si="2"/>
        <v>고성만</v>
      </c>
      <c r="C14" s="109" t="str">
        <f t="shared" si="3"/>
        <v>F</v>
      </c>
      <c r="D14" s="110">
        <f t="shared" si="4"/>
        <v>0.76391304347826083</v>
      </c>
      <c r="E14" s="111">
        <f t="shared" si="5"/>
        <v>3927</v>
      </c>
      <c r="F14" s="112" t="str">
        <f t="shared" si="6"/>
        <v>23</v>
      </c>
      <c r="G14" s="113" t="str">
        <f t="shared" si="7"/>
        <v>72아1011</v>
      </c>
      <c r="H14" s="114">
        <f t="shared" si="8"/>
        <v>1</v>
      </c>
      <c r="I14" s="115">
        <f t="shared" si="9"/>
        <v>943.32299999999998</v>
      </c>
      <c r="J14" s="116">
        <f t="shared" si="10"/>
        <v>2.4741036075296628E-2</v>
      </c>
      <c r="K14" s="116">
        <f t="shared" si="11"/>
        <v>0.32326749838241448</v>
      </c>
      <c r="L14" s="116">
        <f t="shared" si="12"/>
        <v>0.15371193112009354</v>
      </c>
      <c r="M14" s="117">
        <f t="shared" si="13"/>
        <v>11.401999999999999</v>
      </c>
      <c r="N14" s="118">
        <f t="shared" si="14"/>
        <v>0.42403291343474081</v>
      </c>
      <c r="O14" s="118">
        <f t="shared" si="15"/>
        <v>9.7527570089990387</v>
      </c>
      <c r="P14" s="219">
        <f t="shared" si="16"/>
        <v>1</v>
      </c>
      <c r="Q14" s="220">
        <f t="shared" si="17"/>
        <v>4</v>
      </c>
      <c r="R14" s="220">
        <f t="shared" si="18"/>
        <v>92</v>
      </c>
      <c r="T14">
        <v>514</v>
      </c>
      <c r="U14">
        <v>3927</v>
      </c>
      <c r="V14" t="s">
        <v>790</v>
      </c>
      <c r="W14">
        <v>943.32299999999998</v>
      </c>
      <c r="X14">
        <v>536.91300000000001</v>
      </c>
      <c r="Y14">
        <v>1.7569999999999999</v>
      </c>
      <c r="Z14">
        <v>11.401999999999999</v>
      </c>
      <c r="AA14">
        <v>57.741923</v>
      </c>
      <c r="AB14">
        <v>1.4285950000000001</v>
      </c>
      <c r="AC14">
        <v>18.666087000000001</v>
      </c>
      <c r="AD14" s="1">
        <v>145</v>
      </c>
      <c r="AE14">
        <v>4</v>
      </c>
      <c r="AF14">
        <v>92</v>
      </c>
      <c r="AG14">
        <v>65</v>
      </c>
      <c r="AH14">
        <v>16.336881999999999</v>
      </c>
      <c r="AI14">
        <v>84.9</v>
      </c>
      <c r="AJ14">
        <v>0</v>
      </c>
      <c r="AK14">
        <v>1</v>
      </c>
      <c r="AL14">
        <v>7</v>
      </c>
      <c r="AM14">
        <v>0.76391304347826083</v>
      </c>
      <c r="AN14" t="s">
        <v>69</v>
      </c>
      <c r="AO14">
        <v>943.32299999999998</v>
      </c>
      <c r="AP14" t="s">
        <v>900</v>
      </c>
      <c r="AQ14" t="s">
        <v>117</v>
      </c>
      <c r="AR14" t="s">
        <v>119</v>
      </c>
      <c r="AS14" t="s">
        <v>117</v>
      </c>
      <c r="AT14" t="s">
        <v>119</v>
      </c>
      <c r="AU14" t="s">
        <v>217</v>
      </c>
      <c r="AV14" t="s">
        <v>790</v>
      </c>
      <c r="AW14" t="s">
        <v>69</v>
      </c>
      <c r="AX14">
        <v>3927</v>
      </c>
      <c r="AY14" t="s">
        <v>685</v>
      </c>
      <c r="AZ14">
        <v>4</v>
      </c>
      <c r="BA14" t="s">
        <v>740</v>
      </c>
      <c r="BB14">
        <v>1</v>
      </c>
      <c r="BC14">
        <v>1</v>
      </c>
      <c r="BE14" t="s">
        <v>69</v>
      </c>
      <c r="BF14">
        <v>0</v>
      </c>
      <c r="BG14" t="s">
        <v>514</v>
      </c>
      <c r="BI14" t="s">
        <v>117</v>
      </c>
      <c r="BJ14" t="s">
        <v>790</v>
      </c>
      <c r="BK14" t="s">
        <v>69</v>
      </c>
      <c r="BL14">
        <v>0.76391304347826083</v>
      </c>
      <c r="BM14">
        <v>3927</v>
      </c>
      <c r="BN14" t="s">
        <v>119</v>
      </c>
      <c r="BO14" t="s">
        <v>217</v>
      </c>
      <c r="BP14">
        <v>1</v>
      </c>
      <c r="BQ14">
        <v>943.32299999999998</v>
      </c>
      <c r="BR14">
        <v>2.4741036075296628E-2</v>
      </c>
      <c r="BS14">
        <v>0.32326749838241448</v>
      </c>
      <c r="BT14">
        <v>0.15371193112009354</v>
      </c>
      <c r="BU14">
        <v>11.401999999999999</v>
      </c>
      <c r="BV14">
        <v>0.42403291343474081</v>
      </c>
      <c r="BW14">
        <v>9.7527570089990387</v>
      </c>
      <c r="BX14">
        <v>1</v>
      </c>
      <c r="BY14">
        <v>4</v>
      </c>
      <c r="BZ14">
        <v>92</v>
      </c>
    </row>
    <row r="15" spans="1:78" ht="16.5">
      <c r="A15" s="124" t="str">
        <f t="shared" si="1"/>
        <v>삼환교통</v>
      </c>
      <c r="B15" s="125" t="str">
        <f t="shared" si="2"/>
        <v>고신일</v>
      </c>
      <c r="C15" s="126" t="str">
        <f t="shared" si="3"/>
        <v>C</v>
      </c>
      <c r="D15" s="127">
        <f t="shared" si="4"/>
        <v>0.85176199043169065</v>
      </c>
      <c r="E15" s="128">
        <f t="shared" si="5"/>
        <v>9053</v>
      </c>
      <c r="F15" s="129" t="str">
        <f t="shared" si="6"/>
        <v>4</v>
      </c>
      <c r="G15" s="130" t="str">
        <f t="shared" si="7"/>
        <v>72아1221</v>
      </c>
      <c r="H15" s="131">
        <f t="shared" si="8"/>
        <v>4</v>
      </c>
      <c r="I15" s="132">
        <f t="shared" si="9"/>
        <v>2127.848</v>
      </c>
      <c r="J15" s="133">
        <f t="shared" si="10"/>
        <v>3.4271910701106689E-2</v>
      </c>
      <c r="K15" s="133">
        <f t="shared" si="11"/>
        <v>0.35108327975932763</v>
      </c>
      <c r="L15" s="133">
        <f t="shared" si="12"/>
        <v>0.18140393486752812</v>
      </c>
      <c r="M15" s="134">
        <f t="shared" si="13"/>
        <v>10.071999999999999</v>
      </c>
      <c r="N15" s="135">
        <f t="shared" si="14"/>
        <v>0.23497919024291208</v>
      </c>
      <c r="O15" s="135">
        <f t="shared" si="15"/>
        <v>4.4646046146153298</v>
      </c>
      <c r="P15" s="217">
        <f t="shared" si="16"/>
        <v>9</v>
      </c>
      <c r="Q15" s="218">
        <f t="shared" si="17"/>
        <v>5</v>
      </c>
      <c r="R15" s="218">
        <f t="shared" si="18"/>
        <v>95</v>
      </c>
      <c r="T15">
        <v>514</v>
      </c>
      <c r="U15">
        <v>9053</v>
      </c>
      <c r="V15" t="s">
        <v>324</v>
      </c>
      <c r="W15">
        <v>2127.848</v>
      </c>
      <c r="X15">
        <v>859.80600000000004</v>
      </c>
      <c r="Y15">
        <v>2.4750000000000001</v>
      </c>
      <c r="Z15">
        <v>10.071999999999999</v>
      </c>
      <c r="AA15">
        <v>138.05358100000001</v>
      </c>
      <c r="AB15">
        <v>4.7313599999999996</v>
      </c>
      <c r="AC15">
        <v>48.468304000000003</v>
      </c>
      <c r="AD15" s="1">
        <v>386</v>
      </c>
      <c r="AE15">
        <v>5</v>
      </c>
      <c r="AF15">
        <v>95</v>
      </c>
      <c r="AG15">
        <v>65</v>
      </c>
      <c r="AH15">
        <v>15.413202999999999</v>
      </c>
      <c r="AI15">
        <v>2.2000000000000002</v>
      </c>
      <c r="AJ15">
        <v>0</v>
      </c>
      <c r="AK15">
        <v>9</v>
      </c>
      <c r="AL15">
        <v>3898</v>
      </c>
      <c r="AM15">
        <v>0.85176199043169065</v>
      </c>
      <c r="AN15" t="s">
        <v>68</v>
      </c>
      <c r="AO15">
        <v>1727.3710000000001</v>
      </c>
      <c r="AP15" t="s">
        <v>901</v>
      </c>
      <c r="AQ15" t="s">
        <v>117</v>
      </c>
      <c r="AR15" t="s">
        <v>120</v>
      </c>
      <c r="AS15" t="s">
        <v>117</v>
      </c>
      <c r="AT15" t="s">
        <v>120</v>
      </c>
      <c r="AU15" t="s">
        <v>231</v>
      </c>
      <c r="AV15" t="s">
        <v>324</v>
      </c>
      <c r="AW15" t="s">
        <v>68</v>
      </c>
      <c r="AX15">
        <v>9053</v>
      </c>
      <c r="AY15" t="s">
        <v>654</v>
      </c>
      <c r="AZ15">
        <v>21</v>
      </c>
      <c r="BA15" t="s">
        <v>902</v>
      </c>
      <c r="BB15">
        <v>4</v>
      </c>
      <c r="BC15">
        <v>1</v>
      </c>
      <c r="BE15" t="s">
        <v>68</v>
      </c>
      <c r="BF15">
        <v>0</v>
      </c>
      <c r="BG15" t="s">
        <v>514</v>
      </c>
      <c r="BI15" t="s">
        <v>117</v>
      </c>
      <c r="BJ15" t="s">
        <v>324</v>
      </c>
      <c r="BK15" t="s">
        <v>68</v>
      </c>
      <c r="BL15">
        <v>0.85176199043169065</v>
      </c>
      <c r="BM15">
        <v>9053</v>
      </c>
      <c r="BN15" t="s">
        <v>120</v>
      </c>
      <c r="BO15" t="s">
        <v>231</v>
      </c>
      <c r="BP15">
        <v>4</v>
      </c>
      <c r="BQ15">
        <v>2127.848</v>
      </c>
      <c r="BR15">
        <v>3.4271910701106689E-2</v>
      </c>
      <c r="BS15">
        <v>0.35108327975932763</v>
      </c>
      <c r="BT15">
        <v>0.18140393486752812</v>
      </c>
      <c r="BU15">
        <v>10.071999999999999</v>
      </c>
      <c r="BV15">
        <v>0.23497919024291208</v>
      </c>
      <c r="BW15">
        <v>4.4646046146153298</v>
      </c>
      <c r="BX15">
        <v>9</v>
      </c>
      <c r="BY15">
        <v>5</v>
      </c>
      <c r="BZ15">
        <v>95</v>
      </c>
    </row>
    <row r="16" spans="1:78" ht="16.5">
      <c r="A16" s="107" t="str">
        <f t="shared" si="1"/>
        <v>삼환교통</v>
      </c>
      <c r="B16" s="108" t="str">
        <f t="shared" si="2"/>
        <v>고용근</v>
      </c>
      <c r="C16" s="109" t="str">
        <f t="shared" si="3"/>
        <v>S</v>
      </c>
      <c r="D16" s="110">
        <f t="shared" si="4"/>
        <v>1.0241677557983495</v>
      </c>
      <c r="E16" s="111">
        <f t="shared" si="5"/>
        <v>3350</v>
      </c>
      <c r="F16" s="112" t="str">
        <f t="shared" si="6"/>
        <v>58</v>
      </c>
      <c r="G16" s="113" t="str">
        <f t="shared" si="7"/>
        <v>72아1203</v>
      </c>
      <c r="H16" s="114">
        <f t="shared" si="8"/>
        <v>16</v>
      </c>
      <c r="I16" s="115">
        <f t="shared" si="9"/>
        <v>2484.0150000000003</v>
      </c>
      <c r="J16" s="116">
        <f t="shared" si="10"/>
        <v>1.4639505015433577E-2</v>
      </c>
      <c r="K16" s="116">
        <f t="shared" si="11"/>
        <v>0.31159820418893069</v>
      </c>
      <c r="L16" s="116">
        <f t="shared" si="12"/>
        <v>0.16143219747062718</v>
      </c>
      <c r="M16" s="117">
        <f t="shared" si="13"/>
        <v>7.16</v>
      </c>
      <c r="N16" s="118">
        <f t="shared" si="14"/>
        <v>8.0514811706048461E-2</v>
      </c>
      <c r="O16" s="118">
        <f t="shared" si="15"/>
        <v>2.3349295394754055</v>
      </c>
      <c r="P16" s="219">
        <f t="shared" si="16"/>
        <v>18</v>
      </c>
      <c r="Q16" s="220">
        <f t="shared" si="17"/>
        <v>2</v>
      </c>
      <c r="R16" s="220">
        <f t="shared" si="18"/>
        <v>58</v>
      </c>
      <c r="T16">
        <v>514</v>
      </c>
      <c r="U16">
        <v>3350</v>
      </c>
      <c r="V16" t="s">
        <v>325</v>
      </c>
      <c r="W16">
        <v>2484.0149999999999</v>
      </c>
      <c r="X16">
        <v>854.77</v>
      </c>
      <c r="Y16">
        <v>2.9060000000000001</v>
      </c>
      <c r="Z16">
        <v>7.16</v>
      </c>
      <c r="AA16">
        <v>151.33886000000001</v>
      </c>
      <c r="AB16">
        <v>2.2155260000000001</v>
      </c>
      <c r="AC16">
        <v>47.156917</v>
      </c>
      <c r="AD16" s="1">
        <v>401</v>
      </c>
      <c r="AE16">
        <v>2</v>
      </c>
      <c r="AF16">
        <v>58</v>
      </c>
      <c r="AG16">
        <v>66</v>
      </c>
      <c r="AH16">
        <v>16.413595999999998</v>
      </c>
      <c r="AI16">
        <v>18</v>
      </c>
      <c r="AJ16">
        <v>0</v>
      </c>
      <c r="AK16">
        <v>18</v>
      </c>
      <c r="AL16">
        <v>4593</v>
      </c>
      <c r="AM16">
        <v>1.0241677557983495</v>
      </c>
      <c r="AN16" t="s">
        <v>560</v>
      </c>
      <c r="AO16">
        <v>360.28399999999999</v>
      </c>
      <c r="AP16" t="s">
        <v>903</v>
      </c>
      <c r="AQ16" t="s">
        <v>117</v>
      </c>
      <c r="AR16" t="s">
        <v>121</v>
      </c>
      <c r="AS16" t="s">
        <v>117</v>
      </c>
      <c r="AT16" t="s">
        <v>121</v>
      </c>
      <c r="AU16" t="s">
        <v>255</v>
      </c>
      <c r="AV16" t="s">
        <v>325</v>
      </c>
      <c r="AW16" t="s">
        <v>560</v>
      </c>
      <c r="AX16">
        <v>3350</v>
      </c>
      <c r="AY16" t="s">
        <v>792</v>
      </c>
      <c r="AZ16">
        <v>1</v>
      </c>
      <c r="BA16" t="s">
        <v>614</v>
      </c>
      <c r="BB16">
        <v>16</v>
      </c>
      <c r="BC16">
        <v>1</v>
      </c>
      <c r="BE16" t="s">
        <v>560</v>
      </c>
      <c r="BF16">
        <v>0</v>
      </c>
      <c r="BG16" t="s">
        <v>514</v>
      </c>
      <c r="BI16" t="s">
        <v>117</v>
      </c>
      <c r="BJ16" t="s">
        <v>325</v>
      </c>
      <c r="BK16" t="s">
        <v>560</v>
      </c>
      <c r="BL16">
        <v>1.0241677557983495</v>
      </c>
      <c r="BM16">
        <v>3350</v>
      </c>
      <c r="BN16" t="s">
        <v>121</v>
      </c>
      <c r="BO16" t="s">
        <v>255</v>
      </c>
      <c r="BP16">
        <v>16</v>
      </c>
      <c r="BQ16">
        <v>2484.0150000000003</v>
      </c>
      <c r="BR16">
        <v>1.4639505015433577E-2</v>
      </c>
      <c r="BS16">
        <v>0.31159820418893069</v>
      </c>
      <c r="BT16">
        <v>0.1614321974706272</v>
      </c>
      <c r="BU16">
        <v>7.16</v>
      </c>
      <c r="BV16">
        <v>8.0514811706048461E-2</v>
      </c>
      <c r="BW16">
        <v>2.3349295394754055</v>
      </c>
      <c r="BX16">
        <v>18</v>
      </c>
      <c r="BY16">
        <v>2</v>
      </c>
      <c r="BZ16">
        <v>58</v>
      </c>
    </row>
    <row r="17" spans="1:78" ht="16.5">
      <c r="A17" s="124" t="str">
        <f t="shared" si="1"/>
        <v>삼환교통</v>
      </c>
      <c r="B17" s="125" t="str">
        <f t="shared" si="2"/>
        <v>고창석</v>
      </c>
      <c r="C17" s="126" t="str">
        <f t="shared" si="3"/>
        <v>C</v>
      </c>
      <c r="D17" s="127">
        <f t="shared" si="4"/>
        <v>0.87409090909090903</v>
      </c>
      <c r="E17" s="128">
        <f t="shared" si="5"/>
        <v>1149</v>
      </c>
      <c r="F17" s="129" t="str">
        <f t="shared" si="6"/>
        <v>14</v>
      </c>
      <c r="G17" s="130" t="str">
        <f t="shared" si="7"/>
        <v>70바3146</v>
      </c>
      <c r="H17" s="131">
        <f t="shared" si="8"/>
        <v>1</v>
      </c>
      <c r="I17" s="132">
        <f t="shared" si="9"/>
        <v>1852.7560000000001</v>
      </c>
      <c r="J17" s="133">
        <f t="shared" si="10"/>
        <v>2.55202448286533E-2</v>
      </c>
      <c r="K17" s="133">
        <f t="shared" si="11"/>
        <v>0.35106745867805716</v>
      </c>
      <c r="L17" s="133">
        <f t="shared" si="12"/>
        <v>0.16947725442529937</v>
      </c>
      <c r="M17" s="134">
        <f t="shared" si="13"/>
        <v>11.093999999999999</v>
      </c>
      <c r="N17" s="135">
        <f t="shared" si="14"/>
        <v>0.37781553534302409</v>
      </c>
      <c r="O17" s="135">
        <f t="shared" si="15"/>
        <v>12.25201807469521</v>
      </c>
      <c r="P17" s="217">
        <f t="shared" si="16"/>
        <v>10</v>
      </c>
      <c r="Q17" s="218">
        <f t="shared" si="17"/>
        <v>7</v>
      </c>
      <c r="R17" s="218">
        <f t="shared" si="18"/>
        <v>228</v>
      </c>
      <c r="T17">
        <v>514</v>
      </c>
      <c r="U17">
        <v>1149</v>
      </c>
      <c r="V17" t="s">
        <v>326</v>
      </c>
      <c r="W17">
        <v>1901.425</v>
      </c>
      <c r="X17">
        <v>988.298</v>
      </c>
      <c r="Y17">
        <v>1.9239999999999999</v>
      </c>
      <c r="Z17">
        <v>11.093999999999999</v>
      </c>
      <c r="AA17">
        <v>125.781356</v>
      </c>
      <c r="AB17">
        <v>3.2099709999999999</v>
      </c>
      <c r="AC17">
        <v>44.157741000000001</v>
      </c>
      <c r="AD17" s="1">
        <v>314</v>
      </c>
      <c r="AE17">
        <v>7</v>
      </c>
      <c r="AF17">
        <v>228</v>
      </c>
      <c r="AG17">
        <v>78</v>
      </c>
      <c r="AH17">
        <v>15.116906</v>
      </c>
      <c r="AI17">
        <v>359.2</v>
      </c>
      <c r="AJ17">
        <v>0</v>
      </c>
      <c r="AK17">
        <v>10</v>
      </c>
      <c r="AL17">
        <v>2303</v>
      </c>
      <c r="AM17">
        <v>0.87409090909090903</v>
      </c>
      <c r="AN17" t="s">
        <v>68</v>
      </c>
      <c r="AO17">
        <v>1852.7560000000001</v>
      </c>
      <c r="AP17" t="s">
        <v>904</v>
      </c>
      <c r="AQ17" t="s">
        <v>117</v>
      </c>
      <c r="AR17" t="s">
        <v>118</v>
      </c>
      <c r="AS17" t="s">
        <v>117</v>
      </c>
      <c r="AT17" t="s">
        <v>118</v>
      </c>
      <c r="AU17" t="s">
        <v>189</v>
      </c>
      <c r="AV17" t="s">
        <v>326</v>
      </c>
      <c r="AW17" t="s">
        <v>68</v>
      </c>
      <c r="AX17">
        <v>1149</v>
      </c>
      <c r="AY17" t="s">
        <v>664</v>
      </c>
      <c r="AZ17">
        <v>6</v>
      </c>
      <c r="BA17" t="s">
        <v>711</v>
      </c>
      <c r="BB17">
        <v>1</v>
      </c>
      <c r="BC17">
        <v>1</v>
      </c>
      <c r="BE17" t="s">
        <v>68</v>
      </c>
      <c r="BF17">
        <v>0</v>
      </c>
      <c r="BG17" t="s">
        <v>514</v>
      </c>
      <c r="BI17" t="s">
        <v>117</v>
      </c>
      <c r="BJ17" t="s">
        <v>326</v>
      </c>
      <c r="BK17" t="s">
        <v>68</v>
      </c>
      <c r="BL17">
        <v>0.87409090909090903</v>
      </c>
      <c r="BM17">
        <v>1149</v>
      </c>
      <c r="BN17" t="s">
        <v>118</v>
      </c>
      <c r="BO17" t="s">
        <v>189</v>
      </c>
      <c r="BP17">
        <v>1</v>
      </c>
      <c r="BQ17">
        <v>1852.7560000000001</v>
      </c>
      <c r="BR17">
        <v>2.55202448286533E-2</v>
      </c>
      <c r="BS17">
        <v>0.35106745867805716</v>
      </c>
      <c r="BT17">
        <v>0.16513930341717398</v>
      </c>
      <c r="BU17">
        <v>11.093999999999999</v>
      </c>
      <c r="BV17">
        <v>0.37781553534302409</v>
      </c>
      <c r="BW17">
        <v>12.25201807469521</v>
      </c>
      <c r="BX17">
        <v>10</v>
      </c>
      <c r="BY17">
        <v>7</v>
      </c>
      <c r="BZ17">
        <v>228</v>
      </c>
    </row>
    <row r="18" spans="1:78" ht="16.5">
      <c r="A18" s="107" t="str">
        <f t="shared" si="1"/>
        <v>삼환교통</v>
      </c>
      <c r="B18" s="108" t="str">
        <f t="shared" si="2"/>
        <v>곽민수</v>
      </c>
      <c r="C18" s="109" t="str">
        <f t="shared" si="3"/>
        <v>A</v>
      </c>
      <c r="D18" s="110">
        <f t="shared" si="4"/>
        <v>0.98847773314915444</v>
      </c>
      <c r="E18" s="111">
        <f t="shared" si="5"/>
        <v>7850</v>
      </c>
      <c r="F18" s="112" t="str">
        <f t="shared" si="6"/>
        <v>58</v>
      </c>
      <c r="G18" s="113" t="str">
        <f t="shared" si="7"/>
        <v>72아1194</v>
      </c>
      <c r="H18" s="114">
        <f t="shared" si="8"/>
        <v>9</v>
      </c>
      <c r="I18" s="115">
        <f t="shared" si="9"/>
        <v>2019.9740000000002</v>
      </c>
      <c r="J18" s="116">
        <f t="shared" si="10"/>
        <v>4.1619092996982646E-2</v>
      </c>
      <c r="K18" s="116">
        <f t="shared" si="11"/>
        <v>0.39162138618424858</v>
      </c>
      <c r="L18" s="116">
        <f t="shared" si="12"/>
        <v>0.25742905601755267</v>
      </c>
      <c r="M18" s="117">
        <f t="shared" si="13"/>
        <v>8.8710000000000004</v>
      </c>
      <c r="N18" s="118">
        <f t="shared" si="14"/>
        <v>0</v>
      </c>
      <c r="O18" s="118">
        <f t="shared" si="15"/>
        <v>2.9208296740453092</v>
      </c>
      <c r="P18" s="219">
        <f t="shared" si="16"/>
        <v>12</v>
      </c>
      <c r="Q18" s="220">
        <f t="shared" si="17"/>
        <v>0</v>
      </c>
      <c r="R18" s="220">
        <f t="shared" si="18"/>
        <v>59</v>
      </c>
      <c r="T18">
        <v>514</v>
      </c>
      <c r="U18">
        <v>7850</v>
      </c>
      <c r="V18" t="s">
        <v>327</v>
      </c>
      <c r="W18">
        <v>2019.9739999999999</v>
      </c>
      <c r="X18">
        <v>715.28499999999997</v>
      </c>
      <c r="Y18">
        <v>2.8239999999999998</v>
      </c>
      <c r="Z18">
        <v>8.8710000000000004</v>
      </c>
      <c r="AA18">
        <v>143.403029</v>
      </c>
      <c r="AB18">
        <v>5.9683039999999998</v>
      </c>
      <c r="AC18">
        <v>56.159692999999997</v>
      </c>
      <c r="AD18" s="1">
        <v>520</v>
      </c>
      <c r="AE18">
        <v>0</v>
      </c>
      <c r="AF18">
        <v>59</v>
      </c>
      <c r="AG18">
        <v>65</v>
      </c>
      <c r="AH18">
        <v>14.085991999999999</v>
      </c>
      <c r="AI18">
        <v>0</v>
      </c>
      <c r="AJ18">
        <v>0</v>
      </c>
      <c r="AK18">
        <v>12</v>
      </c>
      <c r="AL18">
        <v>6352</v>
      </c>
      <c r="AM18">
        <v>0.98847773314915444</v>
      </c>
      <c r="AN18" t="s">
        <v>65</v>
      </c>
      <c r="AO18">
        <v>522.13900000000001</v>
      </c>
      <c r="AP18" t="s">
        <v>905</v>
      </c>
      <c r="AQ18" t="s">
        <v>117</v>
      </c>
      <c r="AR18" t="s">
        <v>121</v>
      </c>
      <c r="AS18" t="s">
        <v>117</v>
      </c>
      <c r="AT18" t="s">
        <v>121</v>
      </c>
      <c r="AU18" t="s">
        <v>245</v>
      </c>
      <c r="AV18" t="s">
        <v>327</v>
      </c>
      <c r="AW18" t="s">
        <v>65</v>
      </c>
      <c r="AX18">
        <v>7850</v>
      </c>
      <c r="AY18" t="s">
        <v>671</v>
      </c>
      <c r="AZ18">
        <v>1</v>
      </c>
      <c r="BA18" t="s">
        <v>672</v>
      </c>
      <c r="BB18">
        <v>9</v>
      </c>
      <c r="BC18">
        <v>1</v>
      </c>
      <c r="BE18" t="s">
        <v>65</v>
      </c>
      <c r="BF18">
        <v>0</v>
      </c>
      <c r="BG18" t="s">
        <v>514</v>
      </c>
      <c r="BI18" t="s">
        <v>117</v>
      </c>
      <c r="BJ18" t="s">
        <v>327</v>
      </c>
      <c r="BK18" t="s">
        <v>65</v>
      </c>
      <c r="BL18">
        <v>0.98847773314915444</v>
      </c>
      <c r="BM18">
        <v>7850</v>
      </c>
      <c r="BN18" t="s">
        <v>121</v>
      </c>
      <c r="BO18" t="s">
        <v>245</v>
      </c>
      <c r="BP18">
        <v>9</v>
      </c>
      <c r="BQ18">
        <v>2019.9740000000002</v>
      </c>
      <c r="BR18">
        <v>4.1619092996982646E-2</v>
      </c>
      <c r="BS18">
        <v>0.39162138618424858</v>
      </c>
      <c r="BT18">
        <v>0.25742905601755273</v>
      </c>
      <c r="BU18">
        <v>8.8710000000000004</v>
      </c>
      <c r="BV18">
        <v>0</v>
      </c>
      <c r="BW18">
        <v>2.9208296740453092</v>
      </c>
      <c r="BX18">
        <v>12</v>
      </c>
      <c r="BY18">
        <v>0</v>
      </c>
      <c r="BZ18">
        <v>59</v>
      </c>
    </row>
    <row r="19" spans="1:78" ht="16.5">
      <c r="A19" s="124" t="str">
        <f t="shared" si="1"/>
        <v>삼환교통</v>
      </c>
      <c r="B19" s="125" t="str">
        <f t="shared" si="2"/>
        <v>곽일교</v>
      </c>
      <c r="C19" s="126" t="str">
        <f t="shared" si="3"/>
        <v>D</v>
      </c>
      <c r="D19" s="127">
        <f t="shared" si="4"/>
        <v>0.81827109075434012</v>
      </c>
      <c r="E19" s="128">
        <f t="shared" si="5"/>
        <v>8868</v>
      </c>
      <c r="F19" s="129" t="str">
        <f t="shared" si="6"/>
        <v>62</v>
      </c>
      <c r="G19" s="130" t="str">
        <f t="shared" si="7"/>
        <v>70바3137</v>
      </c>
      <c r="H19" s="131">
        <f t="shared" si="8"/>
        <v>2</v>
      </c>
      <c r="I19" s="132">
        <f t="shared" si="9"/>
        <v>1875.1559999999999</v>
      </c>
      <c r="J19" s="133">
        <f t="shared" si="10"/>
        <v>7.3053295788439608E-3</v>
      </c>
      <c r="K19" s="133">
        <f t="shared" si="11"/>
        <v>0.40768287090133559</v>
      </c>
      <c r="L19" s="133">
        <f t="shared" si="12"/>
        <v>0.30184155344941971</v>
      </c>
      <c r="M19" s="134">
        <f t="shared" si="13"/>
        <v>16.135000000000002</v>
      </c>
      <c r="N19" s="135">
        <f t="shared" si="14"/>
        <v>0</v>
      </c>
      <c r="O19" s="135">
        <f t="shared" si="15"/>
        <v>21.331558547662169</v>
      </c>
      <c r="P19" s="217">
        <f t="shared" si="16"/>
        <v>42</v>
      </c>
      <c r="Q19" s="218">
        <f t="shared" si="17"/>
        <v>0</v>
      </c>
      <c r="R19" s="218">
        <f t="shared" si="18"/>
        <v>400</v>
      </c>
      <c r="T19">
        <v>514</v>
      </c>
      <c r="U19">
        <v>8868</v>
      </c>
      <c r="V19" t="s">
        <v>328</v>
      </c>
      <c r="W19">
        <v>1875.1559999999999</v>
      </c>
      <c r="X19">
        <v>1033.9010000000001</v>
      </c>
      <c r="Y19">
        <v>1.8140000000000001</v>
      </c>
      <c r="Z19">
        <v>16.135000000000002</v>
      </c>
      <c r="AA19">
        <v>131.142201</v>
      </c>
      <c r="AB19">
        <v>0.95803700000000003</v>
      </c>
      <c r="AC19">
        <v>53.464429000000003</v>
      </c>
      <c r="AD19" s="1">
        <v>566</v>
      </c>
      <c r="AE19">
        <v>0</v>
      </c>
      <c r="AF19">
        <v>400</v>
      </c>
      <c r="AG19">
        <v>78</v>
      </c>
      <c r="AH19">
        <v>14.298646</v>
      </c>
      <c r="AI19">
        <v>433.1</v>
      </c>
      <c r="AJ19">
        <v>0</v>
      </c>
      <c r="AK19">
        <v>42</v>
      </c>
      <c r="AL19">
        <v>13403</v>
      </c>
      <c r="AM19">
        <v>0.81827109075434012</v>
      </c>
      <c r="AN19" t="s">
        <v>66</v>
      </c>
      <c r="AO19">
        <v>1762.4559999999999</v>
      </c>
      <c r="AP19" t="s">
        <v>906</v>
      </c>
      <c r="AQ19" t="s">
        <v>117</v>
      </c>
      <c r="AR19" t="s">
        <v>122</v>
      </c>
      <c r="AS19" t="s">
        <v>117</v>
      </c>
      <c r="AT19" t="s">
        <v>122</v>
      </c>
      <c r="AU19" t="s">
        <v>264</v>
      </c>
      <c r="AV19" t="s">
        <v>328</v>
      </c>
      <c r="AW19" t="s">
        <v>66</v>
      </c>
      <c r="AX19">
        <v>8868</v>
      </c>
      <c r="AY19" t="s">
        <v>667</v>
      </c>
      <c r="AZ19">
        <v>8</v>
      </c>
      <c r="BA19" t="s">
        <v>620</v>
      </c>
      <c r="BB19">
        <v>2</v>
      </c>
      <c r="BC19">
        <v>1</v>
      </c>
      <c r="BE19" t="s">
        <v>69</v>
      </c>
      <c r="BF19">
        <v>1</v>
      </c>
      <c r="BG19" t="s">
        <v>512</v>
      </c>
      <c r="BI19" t="s">
        <v>117</v>
      </c>
      <c r="BJ19" t="s">
        <v>328</v>
      </c>
      <c r="BK19" t="s">
        <v>66</v>
      </c>
      <c r="BL19">
        <v>0.81827109075434012</v>
      </c>
      <c r="BM19">
        <v>8868</v>
      </c>
      <c r="BN19" t="s">
        <v>122</v>
      </c>
      <c r="BO19" t="s">
        <v>264</v>
      </c>
      <c r="BP19">
        <v>2</v>
      </c>
      <c r="BQ19">
        <v>1875.1559999999999</v>
      </c>
      <c r="BR19">
        <v>7.3053295788439608E-3</v>
      </c>
      <c r="BS19">
        <v>0.40768287090133559</v>
      </c>
      <c r="BT19">
        <v>0.30184155344941971</v>
      </c>
      <c r="BU19">
        <v>16.135000000000002</v>
      </c>
      <c r="BV19">
        <v>0</v>
      </c>
      <c r="BW19">
        <v>21.331558547662169</v>
      </c>
      <c r="BX19">
        <v>42</v>
      </c>
      <c r="BY19">
        <v>0</v>
      </c>
      <c r="BZ19">
        <v>400</v>
      </c>
    </row>
    <row r="20" spans="1:78" ht="16.5">
      <c r="A20" s="107" t="str">
        <f t="shared" si="1"/>
        <v>삼환교통</v>
      </c>
      <c r="B20" s="108" t="str">
        <f t="shared" si="2"/>
        <v>구자용</v>
      </c>
      <c r="C20" s="109" t="str">
        <f t="shared" si="3"/>
        <v>D</v>
      </c>
      <c r="D20" s="110">
        <f t="shared" si="4"/>
        <v>0.83976442969665277</v>
      </c>
      <c r="E20" s="111">
        <f t="shared" si="5"/>
        <v>3690</v>
      </c>
      <c r="F20" s="112" t="str">
        <f t="shared" si="6"/>
        <v>4</v>
      </c>
      <c r="G20" s="113" t="str">
        <f t="shared" si="7"/>
        <v>72아1229</v>
      </c>
      <c r="H20" s="114">
        <f t="shared" si="8"/>
        <v>2</v>
      </c>
      <c r="I20" s="115">
        <f t="shared" si="9"/>
        <v>2344.5239999999999</v>
      </c>
      <c r="J20" s="116">
        <f t="shared" si="10"/>
        <v>2.0430713235522948E-2</v>
      </c>
      <c r="K20" s="116">
        <f t="shared" si="11"/>
        <v>0.37491709510372312</v>
      </c>
      <c r="L20" s="116">
        <f t="shared" si="12"/>
        <v>0.27596219957654516</v>
      </c>
      <c r="M20" s="117">
        <f t="shared" si="13"/>
        <v>10.79</v>
      </c>
      <c r="N20" s="118">
        <f t="shared" si="14"/>
        <v>0.38387322970462234</v>
      </c>
      <c r="O20" s="118">
        <f t="shared" si="15"/>
        <v>22.733825714729303</v>
      </c>
      <c r="P20" s="219">
        <f t="shared" si="16"/>
        <v>26</v>
      </c>
      <c r="Q20" s="220">
        <f t="shared" si="17"/>
        <v>9</v>
      </c>
      <c r="R20" s="220">
        <f t="shared" si="18"/>
        <v>538</v>
      </c>
      <c r="T20">
        <v>514</v>
      </c>
      <c r="U20">
        <v>3690</v>
      </c>
      <c r="V20" t="s">
        <v>329</v>
      </c>
      <c r="W20">
        <v>2380.1559999999999</v>
      </c>
      <c r="X20">
        <v>976.14599999999996</v>
      </c>
      <c r="Y20">
        <v>2.4380000000000002</v>
      </c>
      <c r="Z20">
        <v>10.79</v>
      </c>
      <c r="AA20">
        <v>151.826075</v>
      </c>
      <c r="AB20">
        <v>3.101915</v>
      </c>
      <c r="AC20">
        <v>56.922190999999998</v>
      </c>
      <c r="AD20" s="1">
        <v>647</v>
      </c>
      <c r="AE20">
        <v>9</v>
      </c>
      <c r="AF20">
        <v>538</v>
      </c>
      <c r="AG20">
        <v>70</v>
      </c>
      <c r="AH20">
        <v>15.676859</v>
      </c>
      <c r="AI20">
        <v>240.3</v>
      </c>
      <c r="AJ20">
        <v>0</v>
      </c>
      <c r="AK20">
        <v>26</v>
      </c>
      <c r="AL20">
        <v>19344</v>
      </c>
      <c r="AM20">
        <v>0.83976442969665277</v>
      </c>
      <c r="AN20" t="s">
        <v>66</v>
      </c>
      <c r="AO20">
        <v>2160.4639999999999</v>
      </c>
      <c r="AP20" t="s">
        <v>907</v>
      </c>
      <c r="AQ20" t="s">
        <v>117</v>
      </c>
      <c r="AR20" t="s">
        <v>120</v>
      </c>
      <c r="AS20" t="s">
        <v>117</v>
      </c>
      <c r="AT20" t="s">
        <v>120</v>
      </c>
      <c r="AU20" t="s">
        <v>239</v>
      </c>
      <c r="AV20" t="s">
        <v>329</v>
      </c>
      <c r="AW20" t="s">
        <v>66</v>
      </c>
      <c r="AX20">
        <v>3690</v>
      </c>
      <c r="AY20" t="s">
        <v>650</v>
      </c>
      <c r="AZ20">
        <v>1</v>
      </c>
      <c r="BA20" t="s">
        <v>242</v>
      </c>
      <c r="BB20">
        <v>2</v>
      </c>
      <c r="BC20">
        <v>1</v>
      </c>
      <c r="BE20" t="s">
        <v>68</v>
      </c>
      <c r="BF20">
        <v>-1</v>
      </c>
      <c r="BG20" t="s">
        <v>513</v>
      </c>
      <c r="BI20" t="s">
        <v>117</v>
      </c>
      <c r="BJ20" t="s">
        <v>329</v>
      </c>
      <c r="BK20" t="s">
        <v>66</v>
      </c>
      <c r="BL20">
        <v>0.83976442969665277</v>
      </c>
      <c r="BM20">
        <v>3690</v>
      </c>
      <c r="BN20" t="s">
        <v>120</v>
      </c>
      <c r="BO20" t="s">
        <v>239</v>
      </c>
      <c r="BP20">
        <v>2</v>
      </c>
      <c r="BQ20">
        <v>2344.5239999999999</v>
      </c>
      <c r="BR20">
        <v>2.0430713235522948E-2</v>
      </c>
      <c r="BS20">
        <v>0.37491709510372312</v>
      </c>
      <c r="BT20">
        <v>0.27183092200679282</v>
      </c>
      <c r="BU20">
        <v>10.79</v>
      </c>
      <c r="BV20">
        <v>0.38387322970462234</v>
      </c>
      <c r="BW20">
        <v>22.733825714729303</v>
      </c>
      <c r="BX20">
        <v>26</v>
      </c>
      <c r="BY20">
        <v>9</v>
      </c>
      <c r="BZ20">
        <v>538</v>
      </c>
    </row>
    <row r="21" spans="1:78" ht="16.5">
      <c r="A21" s="124" t="str">
        <f t="shared" si="1"/>
        <v>삼환교통</v>
      </c>
      <c r="B21" s="125" t="str">
        <f t="shared" si="2"/>
        <v>권순범</v>
      </c>
      <c r="C21" s="126" t="str">
        <f t="shared" si="3"/>
        <v>C</v>
      </c>
      <c r="D21" s="127">
        <f t="shared" si="4"/>
        <v>0.8600686787606604</v>
      </c>
      <c r="E21" s="128">
        <f t="shared" si="5"/>
        <v>7417</v>
      </c>
      <c r="F21" s="129" t="str">
        <f t="shared" si="6"/>
        <v>23</v>
      </c>
      <c r="G21" s="130" t="str">
        <f t="shared" si="7"/>
        <v>70바3192</v>
      </c>
      <c r="H21" s="131">
        <f t="shared" si="8"/>
        <v>6</v>
      </c>
      <c r="I21" s="132">
        <f t="shared" si="9"/>
        <v>608.32600000000002</v>
      </c>
      <c r="J21" s="133">
        <f t="shared" si="10"/>
        <v>3.6863416743738844E-2</v>
      </c>
      <c r="K21" s="133">
        <f t="shared" si="11"/>
        <v>0.37601820439705819</v>
      </c>
      <c r="L21" s="133">
        <f t="shared" si="12"/>
        <v>0.19561879650056055</v>
      </c>
      <c r="M21" s="134">
        <f t="shared" si="13"/>
        <v>12.255000000000001</v>
      </c>
      <c r="N21" s="135">
        <f t="shared" si="14"/>
        <v>0.16438554327778196</v>
      </c>
      <c r="O21" s="135">
        <f t="shared" si="15"/>
        <v>11.013831399611393</v>
      </c>
      <c r="P21" s="217">
        <f t="shared" si="16"/>
        <v>4</v>
      </c>
      <c r="Q21" s="218">
        <f t="shared" si="17"/>
        <v>1</v>
      </c>
      <c r="R21" s="218">
        <f t="shared" si="18"/>
        <v>68</v>
      </c>
      <c r="T21">
        <v>514</v>
      </c>
      <c r="U21">
        <v>7417</v>
      </c>
      <c r="V21" t="s">
        <v>908</v>
      </c>
      <c r="W21">
        <v>630.53200000000004</v>
      </c>
      <c r="X21">
        <v>351.15</v>
      </c>
      <c r="Y21">
        <v>1.796</v>
      </c>
      <c r="Z21">
        <v>12.255000000000001</v>
      </c>
      <c r="AA21">
        <v>43.915543999999997</v>
      </c>
      <c r="AB21">
        <v>1.6188769999999999</v>
      </c>
      <c r="AC21">
        <v>16.513044000000001</v>
      </c>
      <c r="AD21" s="1">
        <v>119</v>
      </c>
      <c r="AE21">
        <v>1</v>
      </c>
      <c r="AF21">
        <v>68</v>
      </c>
      <c r="AG21">
        <v>72</v>
      </c>
      <c r="AH21">
        <v>14.357830999999999</v>
      </c>
      <c r="AI21">
        <v>64.7</v>
      </c>
      <c r="AJ21">
        <v>0</v>
      </c>
      <c r="AK21">
        <v>4</v>
      </c>
      <c r="AL21">
        <v>1405</v>
      </c>
      <c r="AM21">
        <v>0.8600686787606604</v>
      </c>
      <c r="AN21" t="s">
        <v>68</v>
      </c>
      <c r="AO21">
        <v>139.607</v>
      </c>
      <c r="AP21" t="s">
        <v>909</v>
      </c>
      <c r="AQ21" t="s">
        <v>117</v>
      </c>
      <c r="AR21" t="s">
        <v>119</v>
      </c>
      <c r="AS21" t="s">
        <v>117</v>
      </c>
      <c r="AT21" t="s">
        <v>119</v>
      </c>
      <c r="AU21" t="s">
        <v>213</v>
      </c>
      <c r="AV21" t="s">
        <v>908</v>
      </c>
      <c r="AW21" t="s">
        <v>68</v>
      </c>
      <c r="AX21">
        <v>7417</v>
      </c>
      <c r="AY21" t="s">
        <v>690</v>
      </c>
      <c r="AZ21">
        <v>9</v>
      </c>
      <c r="BA21" t="s">
        <v>736</v>
      </c>
      <c r="BB21">
        <v>6</v>
      </c>
      <c r="BC21">
        <v>1</v>
      </c>
      <c r="BE21" t="s">
        <v>569</v>
      </c>
      <c r="BF21" t="s">
        <v>570</v>
      </c>
      <c r="BG21" t="s">
        <v>569</v>
      </c>
      <c r="BI21" t="s">
        <v>117</v>
      </c>
      <c r="BJ21" t="s">
        <v>908</v>
      </c>
      <c r="BK21" t="s">
        <v>68</v>
      </c>
      <c r="BL21">
        <v>0.8600686787606604</v>
      </c>
      <c r="BM21">
        <v>7417</v>
      </c>
      <c r="BN21" t="s">
        <v>119</v>
      </c>
      <c r="BO21" t="s">
        <v>213</v>
      </c>
      <c r="BP21">
        <v>6</v>
      </c>
      <c r="BQ21">
        <v>608.32600000000002</v>
      </c>
      <c r="BR21">
        <v>3.6863416743738844E-2</v>
      </c>
      <c r="BS21">
        <v>0.37601820439705819</v>
      </c>
      <c r="BT21">
        <v>0.18872951729650517</v>
      </c>
      <c r="BU21">
        <v>12.255000000000001</v>
      </c>
      <c r="BV21">
        <v>0.16438554327778196</v>
      </c>
      <c r="BW21">
        <v>11.013831399611393</v>
      </c>
      <c r="BX21">
        <v>4</v>
      </c>
      <c r="BY21">
        <v>1</v>
      </c>
      <c r="BZ21">
        <v>68</v>
      </c>
    </row>
    <row r="22" spans="1:78" ht="16.5">
      <c r="A22" s="107" t="str">
        <f t="shared" si="1"/>
        <v>삼환교통</v>
      </c>
      <c r="B22" s="108" t="str">
        <f t="shared" si="2"/>
        <v>권희윤</v>
      </c>
      <c r="C22" s="109" t="str">
        <f t="shared" si="3"/>
        <v>F</v>
      </c>
      <c r="D22" s="110">
        <f t="shared" si="4"/>
        <v>0.76500000000000001</v>
      </c>
      <c r="E22" s="111">
        <f t="shared" si="5"/>
        <v>1156</v>
      </c>
      <c r="F22" s="112" t="str">
        <f t="shared" si="6"/>
        <v>62</v>
      </c>
      <c r="G22" s="113" t="str">
        <f t="shared" si="7"/>
        <v>70바3119</v>
      </c>
      <c r="H22" s="114">
        <f t="shared" si="8"/>
        <v>1</v>
      </c>
      <c r="I22" s="115">
        <f t="shared" si="9"/>
        <v>2023.5509999999999</v>
      </c>
      <c r="J22" s="116">
        <f t="shared" si="10"/>
        <v>4.1498596153889698E-2</v>
      </c>
      <c r="K22" s="116">
        <f t="shared" si="11"/>
        <v>0.37769651150090722</v>
      </c>
      <c r="L22" s="116">
        <f t="shared" si="12"/>
        <v>0.2727877874093611</v>
      </c>
      <c r="M22" s="117">
        <f t="shared" si="13"/>
        <v>16.018000000000001</v>
      </c>
      <c r="N22" s="118">
        <f t="shared" si="14"/>
        <v>0</v>
      </c>
      <c r="O22" s="118">
        <f t="shared" si="15"/>
        <v>8.7964177824033101</v>
      </c>
      <c r="P22" s="219">
        <f t="shared" si="16"/>
        <v>28</v>
      </c>
      <c r="Q22" s="220">
        <f t="shared" si="17"/>
        <v>0</v>
      </c>
      <c r="R22" s="220">
        <f t="shared" si="18"/>
        <v>178</v>
      </c>
      <c r="T22">
        <v>514</v>
      </c>
      <c r="U22">
        <v>1156</v>
      </c>
      <c r="V22" t="s">
        <v>330</v>
      </c>
      <c r="W22">
        <v>2023.5509999999999</v>
      </c>
      <c r="X22">
        <v>1202.252</v>
      </c>
      <c r="Y22">
        <v>1.6830000000000001</v>
      </c>
      <c r="Z22">
        <v>16.018000000000001</v>
      </c>
      <c r="AA22">
        <v>148.398032</v>
      </c>
      <c r="AB22">
        <v>6.1583100000000002</v>
      </c>
      <c r="AC22">
        <v>56.049419</v>
      </c>
      <c r="AD22" s="1">
        <v>552</v>
      </c>
      <c r="AE22">
        <v>0</v>
      </c>
      <c r="AF22">
        <v>178</v>
      </c>
      <c r="AG22">
        <v>65</v>
      </c>
      <c r="AH22">
        <v>13.635968999999999</v>
      </c>
      <c r="AI22">
        <v>0</v>
      </c>
      <c r="AJ22">
        <v>0</v>
      </c>
      <c r="AK22">
        <v>28</v>
      </c>
      <c r="AL22">
        <v>7192</v>
      </c>
      <c r="AM22">
        <v>0.76500000000000001</v>
      </c>
      <c r="AN22" t="s">
        <v>69</v>
      </c>
      <c r="AO22">
        <v>2023.5509999999999</v>
      </c>
      <c r="AP22" t="s">
        <v>910</v>
      </c>
      <c r="AQ22" t="s">
        <v>117</v>
      </c>
      <c r="AR22" t="s">
        <v>122</v>
      </c>
      <c r="AS22" t="s">
        <v>117</v>
      </c>
      <c r="AT22" t="s">
        <v>122</v>
      </c>
      <c r="AU22" t="s">
        <v>260</v>
      </c>
      <c r="AV22" t="s">
        <v>330</v>
      </c>
      <c r="AW22" t="s">
        <v>69</v>
      </c>
      <c r="AX22">
        <v>1156</v>
      </c>
      <c r="AY22" t="s">
        <v>655</v>
      </c>
      <c r="AZ22">
        <v>6</v>
      </c>
      <c r="BA22" t="s">
        <v>275</v>
      </c>
      <c r="BB22">
        <v>1</v>
      </c>
      <c r="BC22">
        <v>1</v>
      </c>
      <c r="BE22" t="s">
        <v>69</v>
      </c>
      <c r="BF22">
        <v>0</v>
      </c>
      <c r="BG22" t="s">
        <v>514</v>
      </c>
      <c r="BI22" t="s">
        <v>117</v>
      </c>
      <c r="BJ22" t="s">
        <v>330</v>
      </c>
      <c r="BK22" t="s">
        <v>69</v>
      </c>
      <c r="BL22">
        <v>0.76500000000000001</v>
      </c>
      <c r="BM22">
        <v>1156</v>
      </c>
      <c r="BN22" t="s">
        <v>122</v>
      </c>
      <c r="BO22" t="s">
        <v>260</v>
      </c>
      <c r="BP22">
        <v>1</v>
      </c>
      <c r="BQ22">
        <v>2023.5509999999999</v>
      </c>
      <c r="BR22">
        <v>4.1498596153889698E-2</v>
      </c>
      <c r="BS22">
        <v>0.37769651150090722</v>
      </c>
      <c r="BT22">
        <v>0.2727877874093611</v>
      </c>
      <c r="BU22">
        <v>16.018000000000001</v>
      </c>
      <c r="BV22">
        <v>0</v>
      </c>
      <c r="BW22">
        <v>8.7964177824033101</v>
      </c>
      <c r="BX22">
        <v>28</v>
      </c>
      <c r="BY22">
        <v>0</v>
      </c>
      <c r="BZ22">
        <v>178</v>
      </c>
    </row>
    <row r="23" spans="1:78" ht="16.5">
      <c r="A23" s="124" t="str">
        <f t="shared" si="1"/>
        <v>삼환교통</v>
      </c>
      <c r="B23" s="125" t="str">
        <f t="shared" si="2"/>
        <v>기규찬</v>
      </c>
      <c r="C23" s="126" t="str">
        <f t="shared" si="3"/>
        <v>B</v>
      </c>
      <c r="D23" s="127">
        <f t="shared" si="4"/>
        <v>0.94481266807335906</v>
      </c>
      <c r="E23" s="128">
        <f t="shared" si="5"/>
        <v>3347</v>
      </c>
      <c r="F23" s="129" t="str">
        <f t="shared" si="6"/>
        <v>62</v>
      </c>
      <c r="G23" s="130" t="str">
        <f t="shared" si="7"/>
        <v>72아1192</v>
      </c>
      <c r="H23" s="131">
        <f t="shared" si="8"/>
        <v>3</v>
      </c>
      <c r="I23" s="132">
        <f t="shared" si="9"/>
        <v>1925.99</v>
      </c>
      <c r="J23" s="133">
        <f t="shared" si="10"/>
        <v>2.415683045068806E-2</v>
      </c>
      <c r="K23" s="133">
        <f t="shared" si="11"/>
        <v>0.3766140830139928</v>
      </c>
      <c r="L23" s="133">
        <f t="shared" si="12"/>
        <v>0.26635652313874941</v>
      </c>
      <c r="M23" s="134">
        <f t="shared" si="13"/>
        <v>8.0069999999999997</v>
      </c>
      <c r="N23" s="135">
        <f t="shared" si="14"/>
        <v>5.1921349539717235E-2</v>
      </c>
      <c r="O23" s="135">
        <f t="shared" si="15"/>
        <v>10.33234855840373</v>
      </c>
      <c r="P23" s="217">
        <f t="shared" si="16"/>
        <v>45</v>
      </c>
      <c r="Q23" s="218">
        <f t="shared" si="17"/>
        <v>1</v>
      </c>
      <c r="R23" s="218">
        <f t="shared" si="18"/>
        <v>200</v>
      </c>
      <c r="T23">
        <v>514</v>
      </c>
      <c r="U23">
        <v>3347</v>
      </c>
      <c r="V23" t="s">
        <v>331</v>
      </c>
      <c r="W23">
        <v>1963.623</v>
      </c>
      <c r="X23">
        <v>874.93799999999999</v>
      </c>
      <c r="Y23">
        <v>2.2440000000000002</v>
      </c>
      <c r="Z23">
        <v>8.0069999999999997</v>
      </c>
      <c r="AA23">
        <v>142.20636300000001</v>
      </c>
      <c r="AB23">
        <v>3.4352550000000002</v>
      </c>
      <c r="AC23">
        <v>53.556919000000001</v>
      </c>
      <c r="AD23" s="1">
        <v>513</v>
      </c>
      <c r="AE23">
        <v>1</v>
      </c>
      <c r="AF23">
        <v>200</v>
      </c>
      <c r="AG23">
        <v>69</v>
      </c>
      <c r="AH23">
        <v>13.808263</v>
      </c>
      <c r="AI23">
        <v>75.099999999999994</v>
      </c>
      <c r="AJ23">
        <v>0</v>
      </c>
      <c r="AK23">
        <v>45</v>
      </c>
      <c r="AL23">
        <v>8605</v>
      </c>
      <c r="AM23">
        <v>0.94481266807335906</v>
      </c>
      <c r="AN23" t="s">
        <v>67</v>
      </c>
      <c r="AO23">
        <v>1705.788</v>
      </c>
      <c r="AP23" t="s">
        <v>911</v>
      </c>
      <c r="AQ23" t="s">
        <v>117</v>
      </c>
      <c r="AR23" t="s">
        <v>122</v>
      </c>
      <c r="AS23" t="s">
        <v>117</v>
      </c>
      <c r="AT23" t="s">
        <v>122</v>
      </c>
      <c r="AU23" t="s">
        <v>284</v>
      </c>
      <c r="AV23" t="s">
        <v>331</v>
      </c>
      <c r="AW23" t="s">
        <v>67</v>
      </c>
      <c r="AX23">
        <v>3347</v>
      </c>
      <c r="AY23" t="s">
        <v>668</v>
      </c>
      <c r="AZ23">
        <v>1</v>
      </c>
      <c r="BA23" t="s">
        <v>585</v>
      </c>
      <c r="BB23">
        <v>3</v>
      </c>
      <c r="BC23">
        <v>1</v>
      </c>
      <c r="BE23" t="s">
        <v>65</v>
      </c>
      <c r="BF23">
        <v>-1</v>
      </c>
      <c r="BG23" t="s">
        <v>513</v>
      </c>
      <c r="BI23" t="s">
        <v>117</v>
      </c>
      <c r="BJ23" t="s">
        <v>331</v>
      </c>
      <c r="BK23" t="s">
        <v>67</v>
      </c>
      <c r="BL23">
        <v>0.94481266807335906</v>
      </c>
      <c r="BM23">
        <v>3347</v>
      </c>
      <c r="BN23" t="s">
        <v>122</v>
      </c>
      <c r="BO23" t="s">
        <v>284</v>
      </c>
      <c r="BP23">
        <v>3</v>
      </c>
      <c r="BQ23">
        <v>1925.99</v>
      </c>
      <c r="BR23">
        <v>2.415683045068806E-2</v>
      </c>
      <c r="BS23">
        <v>0.3766140830139928</v>
      </c>
      <c r="BT23">
        <v>0.26125177796348892</v>
      </c>
      <c r="BU23">
        <v>8.0069999999999997</v>
      </c>
      <c r="BV23">
        <v>5.1921349539717235E-2</v>
      </c>
      <c r="BW23">
        <v>10.33234855840373</v>
      </c>
      <c r="BX23">
        <v>45</v>
      </c>
      <c r="BY23">
        <v>1</v>
      </c>
      <c r="BZ23">
        <v>200</v>
      </c>
    </row>
    <row r="24" spans="1:78" ht="16.5">
      <c r="A24" s="107" t="str">
        <f t="shared" si="1"/>
        <v>삼환교통</v>
      </c>
      <c r="B24" s="108" t="str">
        <f t="shared" si="2"/>
        <v>길진</v>
      </c>
      <c r="C24" s="109" t="str">
        <f t="shared" si="3"/>
        <v>B</v>
      </c>
      <c r="D24" s="110">
        <f t="shared" si="4"/>
        <v>0.9370248967976279</v>
      </c>
      <c r="E24" s="111">
        <f t="shared" si="5"/>
        <v>4788</v>
      </c>
      <c r="F24" s="112" t="str">
        <f t="shared" si="6"/>
        <v>23</v>
      </c>
      <c r="G24" s="113" t="str">
        <f t="shared" si="7"/>
        <v>70바3185</v>
      </c>
      <c r="H24" s="114">
        <f t="shared" si="8"/>
        <v>6</v>
      </c>
      <c r="I24" s="115">
        <f t="shared" si="9"/>
        <v>1077.181</v>
      </c>
      <c r="J24" s="116">
        <f t="shared" si="10"/>
        <v>7.4927471292884601E-2</v>
      </c>
      <c r="K24" s="116">
        <f t="shared" si="11"/>
        <v>0.34029313270323341</v>
      </c>
      <c r="L24" s="116">
        <f t="shared" si="12"/>
        <v>0.18288477052603044</v>
      </c>
      <c r="M24" s="117">
        <f t="shared" si="13"/>
        <v>11.433</v>
      </c>
      <c r="N24" s="118">
        <f t="shared" si="14"/>
        <v>0</v>
      </c>
      <c r="O24" s="118">
        <f t="shared" si="15"/>
        <v>19.402495959360589</v>
      </c>
      <c r="P24" s="219">
        <f t="shared" si="16"/>
        <v>11</v>
      </c>
      <c r="Q24" s="220">
        <f t="shared" si="17"/>
        <v>0</v>
      </c>
      <c r="R24" s="220">
        <f t="shared" si="18"/>
        <v>212</v>
      </c>
      <c r="T24">
        <v>514</v>
      </c>
      <c r="U24">
        <v>4788</v>
      </c>
      <c r="V24" t="s">
        <v>332</v>
      </c>
      <c r="W24">
        <v>1082.096</v>
      </c>
      <c r="X24">
        <v>556.31100000000004</v>
      </c>
      <c r="Y24">
        <v>1.9450000000000001</v>
      </c>
      <c r="Z24">
        <v>11.433</v>
      </c>
      <c r="AA24">
        <v>71.706090000000003</v>
      </c>
      <c r="AB24">
        <v>5.3727559999999999</v>
      </c>
      <c r="AC24">
        <v>24.40109</v>
      </c>
      <c r="AD24" s="1">
        <v>197</v>
      </c>
      <c r="AE24">
        <v>0</v>
      </c>
      <c r="AF24">
        <v>212</v>
      </c>
      <c r="AG24">
        <v>84</v>
      </c>
      <c r="AH24">
        <v>15.090712</v>
      </c>
      <c r="AI24">
        <v>577.9</v>
      </c>
      <c r="AJ24">
        <v>15</v>
      </c>
      <c r="AK24">
        <v>11</v>
      </c>
      <c r="AL24">
        <v>4415</v>
      </c>
      <c r="AM24">
        <v>0.9370248967976279</v>
      </c>
      <c r="AN24" t="s">
        <v>67</v>
      </c>
      <c r="AO24">
        <v>296.64800000000002</v>
      </c>
      <c r="AP24" t="s">
        <v>912</v>
      </c>
      <c r="AQ24" t="s">
        <v>117</v>
      </c>
      <c r="AR24" t="s">
        <v>119</v>
      </c>
      <c r="AS24" t="s">
        <v>117</v>
      </c>
      <c r="AT24" t="s">
        <v>119</v>
      </c>
      <c r="AU24" t="s">
        <v>211</v>
      </c>
      <c r="AV24" t="s">
        <v>332</v>
      </c>
      <c r="AW24" t="s">
        <v>67</v>
      </c>
      <c r="AX24">
        <v>4788</v>
      </c>
      <c r="AY24" t="s">
        <v>722</v>
      </c>
      <c r="AZ24">
        <v>2</v>
      </c>
      <c r="BA24" t="s">
        <v>723</v>
      </c>
      <c r="BB24">
        <v>6</v>
      </c>
      <c r="BC24">
        <v>1</v>
      </c>
      <c r="BE24" t="s">
        <v>68</v>
      </c>
      <c r="BF24">
        <v>1</v>
      </c>
      <c r="BG24" t="s">
        <v>512</v>
      </c>
      <c r="BI24" t="s">
        <v>117</v>
      </c>
      <c r="BJ24" t="s">
        <v>332</v>
      </c>
      <c r="BK24" t="s">
        <v>67</v>
      </c>
      <c r="BL24">
        <v>0.9370248967976279</v>
      </c>
      <c r="BM24">
        <v>4788</v>
      </c>
      <c r="BN24" t="s">
        <v>119</v>
      </c>
      <c r="BO24" t="s">
        <v>211</v>
      </c>
      <c r="BP24">
        <v>6</v>
      </c>
      <c r="BQ24">
        <v>1077.181</v>
      </c>
      <c r="BR24">
        <v>7.4927471292884601E-2</v>
      </c>
      <c r="BS24">
        <v>0.34029313270323341</v>
      </c>
      <c r="BT24">
        <v>0.18205408762253997</v>
      </c>
      <c r="BU24">
        <v>11.433</v>
      </c>
      <c r="BV24">
        <v>0</v>
      </c>
      <c r="BW24">
        <v>19.402495959360589</v>
      </c>
      <c r="BX24">
        <v>11</v>
      </c>
      <c r="BY24">
        <v>0</v>
      </c>
      <c r="BZ24">
        <v>212</v>
      </c>
    </row>
    <row r="25" spans="1:78" ht="16.5">
      <c r="A25" s="124" t="str">
        <f t="shared" si="1"/>
        <v>삼환교통</v>
      </c>
      <c r="B25" s="125" t="str">
        <f t="shared" si="2"/>
        <v>김경찬</v>
      </c>
      <c r="C25" s="126" t="str">
        <f t="shared" si="3"/>
        <v>C</v>
      </c>
      <c r="D25" s="127">
        <f t="shared" si="4"/>
        <v>0.87423076923076926</v>
      </c>
      <c r="E25" s="128">
        <f t="shared" si="5"/>
        <v>741</v>
      </c>
      <c r="F25" s="129" t="str">
        <f t="shared" si="6"/>
        <v>62</v>
      </c>
      <c r="G25" s="130" t="str">
        <f t="shared" si="7"/>
        <v>70바3142</v>
      </c>
      <c r="H25" s="131">
        <f t="shared" si="8"/>
        <v>1</v>
      </c>
      <c r="I25" s="132">
        <f t="shared" si="9"/>
        <v>1714.51</v>
      </c>
      <c r="J25" s="133">
        <f t="shared" si="10"/>
        <v>1.529500076768066E-2</v>
      </c>
      <c r="K25" s="133">
        <f t="shared" si="11"/>
        <v>0.38146799250937108</v>
      </c>
      <c r="L25" s="133">
        <f t="shared" si="12"/>
        <v>0.19655761704510327</v>
      </c>
      <c r="M25" s="134">
        <f t="shared" si="13"/>
        <v>10.369</v>
      </c>
      <c r="N25" s="135">
        <f t="shared" si="14"/>
        <v>0</v>
      </c>
      <c r="O25" s="135">
        <f t="shared" si="15"/>
        <v>21.872138395226624</v>
      </c>
      <c r="P25" s="217">
        <f t="shared" si="16"/>
        <v>32</v>
      </c>
      <c r="Q25" s="218">
        <f t="shared" si="17"/>
        <v>0</v>
      </c>
      <c r="R25" s="218">
        <f t="shared" si="18"/>
        <v>375</v>
      </c>
      <c r="T25">
        <v>514</v>
      </c>
      <c r="U25">
        <v>741</v>
      </c>
      <c r="V25" t="s">
        <v>333</v>
      </c>
      <c r="W25">
        <v>1714.51</v>
      </c>
      <c r="X25">
        <v>754.28</v>
      </c>
      <c r="Y25">
        <v>2.2730000000000001</v>
      </c>
      <c r="Z25">
        <v>10.369</v>
      </c>
      <c r="AA25">
        <v>116.630527</v>
      </c>
      <c r="AB25">
        <v>1.7838639999999999</v>
      </c>
      <c r="AC25">
        <v>44.490813000000003</v>
      </c>
      <c r="AD25" s="1">
        <v>337</v>
      </c>
      <c r="AE25">
        <v>0</v>
      </c>
      <c r="AF25">
        <v>375</v>
      </c>
      <c r="AG25">
        <v>76</v>
      </c>
      <c r="AH25">
        <v>14.700353</v>
      </c>
      <c r="AI25">
        <v>156.9</v>
      </c>
      <c r="AJ25">
        <v>0</v>
      </c>
      <c r="AK25">
        <v>32</v>
      </c>
      <c r="AL25">
        <v>5132</v>
      </c>
      <c r="AM25">
        <v>0.87423076923076926</v>
      </c>
      <c r="AN25" t="s">
        <v>68</v>
      </c>
      <c r="AO25">
        <v>1714.51</v>
      </c>
      <c r="AP25" t="s">
        <v>913</v>
      </c>
      <c r="AQ25" t="s">
        <v>117</v>
      </c>
      <c r="AR25" t="s">
        <v>122</v>
      </c>
      <c r="AS25" t="s">
        <v>117</v>
      </c>
      <c r="AT25" t="s">
        <v>122</v>
      </c>
      <c r="AU25" t="s">
        <v>265</v>
      </c>
      <c r="AV25" t="s">
        <v>333</v>
      </c>
      <c r="AW25" t="s">
        <v>68</v>
      </c>
      <c r="AX25">
        <v>741</v>
      </c>
      <c r="AY25" t="s">
        <v>675</v>
      </c>
      <c r="AZ25">
        <v>8</v>
      </c>
      <c r="BA25" t="s">
        <v>676</v>
      </c>
      <c r="BB25">
        <v>1</v>
      </c>
      <c r="BC25">
        <v>1</v>
      </c>
      <c r="BE25" t="s">
        <v>68</v>
      </c>
      <c r="BF25">
        <v>0</v>
      </c>
      <c r="BG25" t="s">
        <v>514</v>
      </c>
      <c r="BI25" t="s">
        <v>117</v>
      </c>
      <c r="BJ25" t="s">
        <v>333</v>
      </c>
      <c r="BK25" t="s">
        <v>68</v>
      </c>
      <c r="BL25">
        <v>0.87423076923076926</v>
      </c>
      <c r="BM25">
        <v>741</v>
      </c>
      <c r="BN25" t="s">
        <v>122</v>
      </c>
      <c r="BO25" t="s">
        <v>265</v>
      </c>
      <c r="BP25">
        <v>1</v>
      </c>
      <c r="BQ25">
        <v>1714.51</v>
      </c>
      <c r="BR25">
        <v>1.529500076768066E-2</v>
      </c>
      <c r="BS25">
        <v>0.38146799250937108</v>
      </c>
      <c r="BT25">
        <v>0.19655761704510327</v>
      </c>
      <c r="BU25">
        <v>10.369</v>
      </c>
      <c r="BV25">
        <v>0</v>
      </c>
      <c r="BW25">
        <v>21.872138395226624</v>
      </c>
      <c r="BX25">
        <v>32</v>
      </c>
      <c r="BY25">
        <v>0</v>
      </c>
      <c r="BZ25">
        <v>375</v>
      </c>
    </row>
    <row r="26" spans="1:78" ht="16.5">
      <c r="A26" s="107" t="str">
        <f t="shared" si="1"/>
        <v>삼환교통</v>
      </c>
      <c r="B26" s="108" t="str">
        <f t="shared" si="2"/>
        <v>김경한</v>
      </c>
      <c r="C26" s="109" t="str">
        <f t="shared" si="3"/>
        <v>F</v>
      </c>
      <c r="D26" s="110">
        <f t="shared" si="4"/>
        <v>0.75153871846304421</v>
      </c>
      <c r="E26" s="111">
        <f t="shared" si="5"/>
        <v>7170</v>
      </c>
      <c r="F26" s="112" t="str">
        <f t="shared" si="6"/>
        <v>62</v>
      </c>
      <c r="G26" s="113" t="str">
        <f t="shared" si="7"/>
        <v>70바3156</v>
      </c>
      <c r="H26" s="114">
        <f t="shared" si="8"/>
        <v>2</v>
      </c>
      <c r="I26" s="115">
        <f t="shared" si="9"/>
        <v>1557.5629999999999</v>
      </c>
      <c r="J26" s="116">
        <f t="shared" si="10"/>
        <v>3.8400245264960116E-2</v>
      </c>
      <c r="K26" s="116">
        <f t="shared" si="11"/>
        <v>0.39372238629607664</v>
      </c>
      <c r="L26" s="116">
        <f t="shared" si="12"/>
        <v>0.17463178054435038</v>
      </c>
      <c r="M26" s="117">
        <f t="shared" si="13"/>
        <v>14.856999999999999</v>
      </c>
      <c r="N26" s="118">
        <f t="shared" si="14"/>
        <v>1.4766657913676686</v>
      </c>
      <c r="O26" s="118">
        <f t="shared" si="15"/>
        <v>2.3755058382871193</v>
      </c>
      <c r="P26" s="219">
        <f t="shared" si="16"/>
        <v>15</v>
      </c>
      <c r="Q26" s="220">
        <f t="shared" si="17"/>
        <v>23</v>
      </c>
      <c r="R26" s="220">
        <f t="shared" si="18"/>
        <v>37</v>
      </c>
      <c r="T26">
        <v>514</v>
      </c>
      <c r="U26">
        <v>7170</v>
      </c>
      <c r="V26" t="s">
        <v>334</v>
      </c>
      <c r="W26">
        <v>1557.5630000000001</v>
      </c>
      <c r="X26">
        <v>837.09400000000005</v>
      </c>
      <c r="Y26">
        <v>1.861</v>
      </c>
      <c r="Z26">
        <v>14.856999999999999</v>
      </c>
      <c r="AA26">
        <v>113.164147</v>
      </c>
      <c r="AB26">
        <v>4.3455310000000003</v>
      </c>
      <c r="AC26">
        <v>44.555258000000002</v>
      </c>
      <c r="AD26" s="1">
        <v>272</v>
      </c>
      <c r="AE26">
        <v>23</v>
      </c>
      <c r="AF26">
        <v>37</v>
      </c>
      <c r="AG26">
        <v>87</v>
      </c>
      <c r="AH26">
        <v>13.763749000000001</v>
      </c>
      <c r="AI26">
        <v>117.4</v>
      </c>
      <c r="AJ26">
        <v>7.9</v>
      </c>
      <c r="AK26">
        <v>15</v>
      </c>
      <c r="AL26">
        <v>1523</v>
      </c>
      <c r="AM26">
        <v>0.75153871846304421</v>
      </c>
      <c r="AN26" t="s">
        <v>69</v>
      </c>
      <c r="AO26">
        <v>1444.0029999999999</v>
      </c>
      <c r="AP26" t="s">
        <v>914</v>
      </c>
      <c r="AQ26" t="s">
        <v>117</v>
      </c>
      <c r="AR26" t="s">
        <v>122</v>
      </c>
      <c r="AS26" t="s">
        <v>117</v>
      </c>
      <c r="AT26" t="s">
        <v>122</v>
      </c>
      <c r="AU26" t="s">
        <v>266</v>
      </c>
      <c r="AV26" t="s">
        <v>334</v>
      </c>
      <c r="AW26" t="s">
        <v>69</v>
      </c>
      <c r="AX26">
        <v>7170</v>
      </c>
      <c r="AY26" t="s">
        <v>655</v>
      </c>
      <c r="AZ26">
        <v>10</v>
      </c>
      <c r="BA26" t="s">
        <v>661</v>
      </c>
      <c r="BB26">
        <v>2</v>
      </c>
      <c r="BC26">
        <v>1</v>
      </c>
      <c r="BE26" t="s">
        <v>69</v>
      </c>
      <c r="BF26">
        <v>0</v>
      </c>
      <c r="BG26" t="s">
        <v>514</v>
      </c>
      <c r="BI26" t="s">
        <v>117</v>
      </c>
      <c r="BJ26" t="s">
        <v>334</v>
      </c>
      <c r="BK26" t="s">
        <v>69</v>
      </c>
      <c r="BL26">
        <v>0.75153871846304421</v>
      </c>
      <c r="BM26">
        <v>7170</v>
      </c>
      <c r="BN26" t="s">
        <v>122</v>
      </c>
      <c r="BO26" t="s">
        <v>266</v>
      </c>
      <c r="BP26">
        <v>2</v>
      </c>
      <c r="BQ26">
        <v>1557.5629999999999</v>
      </c>
      <c r="BR26">
        <v>3.8400245264960116E-2</v>
      </c>
      <c r="BS26">
        <v>0.39372238629607664</v>
      </c>
      <c r="BT26">
        <v>0.17463178054435036</v>
      </c>
      <c r="BU26">
        <v>14.856999999999999</v>
      </c>
      <c r="BV26">
        <v>1.4766657913676686</v>
      </c>
      <c r="BW26">
        <v>2.3755058382871193</v>
      </c>
      <c r="BX26">
        <v>15</v>
      </c>
      <c r="BY26">
        <v>23</v>
      </c>
      <c r="BZ26">
        <v>37</v>
      </c>
    </row>
    <row r="27" spans="1:78" ht="16.5">
      <c r="A27" s="124" t="str">
        <f t="shared" si="1"/>
        <v>삼환교통</v>
      </c>
      <c r="B27" s="125" t="str">
        <f t="shared" si="2"/>
        <v>김고경</v>
      </c>
      <c r="C27" s="126" t="str">
        <f t="shared" si="3"/>
        <v>F</v>
      </c>
      <c r="D27" s="127">
        <f t="shared" si="4"/>
        <v>0.73080112660684127</v>
      </c>
      <c r="E27" s="128">
        <f t="shared" si="5"/>
        <v>3521</v>
      </c>
      <c r="F27" s="129" t="str">
        <f t="shared" si="6"/>
        <v>4</v>
      </c>
      <c r="G27" s="130" t="str">
        <f t="shared" si="7"/>
        <v>72아1223</v>
      </c>
      <c r="H27" s="131">
        <f t="shared" si="8"/>
        <v>13</v>
      </c>
      <c r="I27" s="132">
        <f t="shared" si="9"/>
        <v>1702.2809999999999</v>
      </c>
      <c r="J27" s="133">
        <f t="shared" si="10"/>
        <v>5.1377331344222545E-2</v>
      </c>
      <c r="K27" s="133">
        <f t="shared" si="11"/>
        <v>0.38963901847979032</v>
      </c>
      <c r="L27" s="133">
        <f t="shared" si="12"/>
        <v>0.28784906839705077</v>
      </c>
      <c r="M27" s="134">
        <f t="shared" si="13"/>
        <v>16.448</v>
      </c>
      <c r="N27" s="135">
        <f t="shared" si="14"/>
        <v>6.2381984082996826</v>
      </c>
      <c r="O27" s="135">
        <f t="shared" si="15"/>
        <v>54.704201426627982</v>
      </c>
      <c r="P27" s="217">
        <f t="shared" si="16"/>
        <v>16</v>
      </c>
      <c r="Q27" s="218">
        <f t="shared" si="17"/>
        <v>43</v>
      </c>
      <c r="R27" s="218">
        <f t="shared" si="18"/>
        <v>1638</v>
      </c>
      <c r="T27">
        <v>514</v>
      </c>
      <c r="U27">
        <v>3521</v>
      </c>
      <c r="V27" t="s">
        <v>520</v>
      </c>
      <c r="W27">
        <v>1702.2809999999999</v>
      </c>
      <c r="X27">
        <v>822.42100000000005</v>
      </c>
      <c r="Y27">
        <v>2.0699999999999998</v>
      </c>
      <c r="Z27">
        <v>16.448</v>
      </c>
      <c r="AA27">
        <v>107.39136999999999</v>
      </c>
      <c r="AB27">
        <v>5.5174820000000002</v>
      </c>
      <c r="AC27">
        <v>41.843868000000001</v>
      </c>
      <c r="AD27" s="1">
        <v>490</v>
      </c>
      <c r="AE27">
        <v>43</v>
      </c>
      <c r="AF27">
        <v>1638</v>
      </c>
      <c r="AG27">
        <v>76</v>
      </c>
      <c r="AH27">
        <v>15.851189</v>
      </c>
      <c r="AI27">
        <v>2347.6</v>
      </c>
      <c r="AJ27">
        <v>0</v>
      </c>
      <c r="AK27">
        <v>16</v>
      </c>
      <c r="AL27">
        <v>14079</v>
      </c>
      <c r="AM27">
        <v>0.73080112660684127</v>
      </c>
      <c r="AN27" t="s">
        <v>69</v>
      </c>
      <c r="AO27">
        <v>270.23</v>
      </c>
      <c r="AP27" t="s">
        <v>915</v>
      </c>
      <c r="AQ27" t="s">
        <v>117</v>
      </c>
      <c r="AR27" t="s">
        <v>120</v>
      </c>
      <c r="AS27" t="s">
        <v>117</v>
      </c>
      <c r="AT27" t="s">
        <v>120</v>
      </c>
      <c r="AU27" t="s">
        <v>233</v>
      </c>
      <c r="AV27" t="s">
        <v>520</v>
      </c>
      <c r="AW27" t="s">
        <v>69</v>
      </c>
      <c r="AX27">
        <v>3521</v>
      </c>
      <c r="AY27" t="s">
        <v>673</v>
      </c>
      <c r="AZ27">
        <v>1</v>
      </c>
      <c r="BA27" t="s">
        <v>236</v>
      </c>
      <c r="BB27">
        <v>13</v>
      </c>
      <c r="BC27">
        <v>1</v>
      </c>
      <c r="BE27" t="s">
        <v>69</v>
      </c>
      <c r="BF27">
        <v>0</v>
      </c>
      <c r="BG27" t="s">
        <v>514</v>
      </c>
      <c r="BI27" t="s">
        <v>117</v>
      </c>
      <c r="BJ27" t="s">
        <v>520</v>
      </c>
      <c r="BK27" t="s">
        <v>69</v>
      </c>
      <c r="BL27">
        <v>0.73080112660684127</v>
      </c>
      <c r="BM27">
        <v>3521</v>
      </c>
      <c r="BN27" t="s">
        <v>120</v>
      </c>
      <c r="BO27" t="s">
        <v>233</v>
      </c>
      <c r="BP27">
        <v>13</v>
      </c>
      <c r="BQ27">
        <v>1702.2809999999999</v>
      </c>
      <c r="BR27">
        <v>5.1377331344222545E-2</v>
      </c>
      <c r="BS27">
        <v>0.38963901847979032</v>
      </c>
      <c r="BT27">
        <v>0.28784906839705077</v>
      </c>
      <c r="BU27">
        <v>16.448</v>
      </c>
      <c r="BV27">
        <v>6.2381984082996826</v>
      </c>
      <c r="BW27">
        <v>54.704201426627982</v>
      </c>
      <c r="BX27">
        <v>16</v>
      </c>
      <c r="BY27">
        <v>43</v>
      </c>
      <c r="BZ27">
        <v>1638</v>
      </c>
    </row>
    <row r="28" spans="1:78" ht="16.5">
      <c r="A28" s="107" t="str">
        <f t="shared" si="1"/>
        <v>삼환교통</v>
      </c>
      <c r="B28" s="108" t="str">
        <f t="shared" si="2"/>
        <v>김광환</v>
      </c>
      <c r="C28" s="109" t="str">
        <f t="shared" si="3"/>
        <v>D</v>
      </c>
      <c r="D28" s="110">
        <f t="shared" si="4"/>
        <v>0.82770146912041964</v>
      </c>
      <c r="E28" s="111">
        <f t="shared" si="5"/>
        <v>543</v>
      </c>
      <c r="F28" s="112" t="str">
        <f t="shared" si="6"/>
        <v>4</v>
      </c>
      <c r="G28" s="113" t="str">
        <f t="shared" si="7"/>
        <v>72아1217</v>
      </c>
      <c r="H28" s="114">
        <f t="shared" si="8"/>
        <v>3</v>
      </c>
      <c r="I28" s="115">
        <f t="shared" si="9"/>
        <v>2589.5720000000001</v>
      </c>
      <c r="J28" s="116">
        <f t="shared" si="10"/>
        <v>4.7589804950688701E-2</v>
      </c>
      <c r="K28" s="116">
        <f t="shared" si="11"/>
        <v>0.33104596597788949</v>
      </c>
      <c r="L28" s="116">
        <f t="shared" si="12"/>
        <v>0.27108726847525383</v>
      </c>
      <c r="M28" s="117">
        <f t="shared" si="13"/>
        <v>11.276</v>
      </c>
      <c r="N28" s="118">
        <f t="shared" si="14"/>
        <v>0.38616420010719915</v>
      </c>
      <c r="O28" s="118">
        <f t="shared" si="15"/>
        <v>8.3411467223155018</v>
      </c>
      <c r="P28" s="219">
        <f t="shared" si="16"/>
        <v>31</v>
      </c>
      <c r="Q28" s="220">
        <f t="shared" si="17"/>
        <v>10</v>
      </c>
      <c r="R28" s="220">
        <f t="shared" si="18"/>
        <v>216</v>
      </c>
      <c r="T28">
        <v>514</v>
      </c>
      <c r="U28">
        <v>543</v>
      </c>
      <c r="V28" t="s">
        <v>335</v>
      </c>
      <c r="W28">
        <v>2589.5720000000001</v>
      </c>
      <c r="X28">
        <v>1087.797</v>
      </c>
      <c r="Y28">
        <v>2.3809999999999998</v>
      </c>
      <c r="Z28">
        <v>11.276</v>
      </c>
      <c r="AA28">
        <v>168.890522</v>
      </c>
      <c r="AB28">
        <v>8.0374669999999995</v>
      </c>
      <c r="AC28">
        <v>55.910525999999997</v>
      </c>
      <c r="AD28" s="1">
        <v>702</v>
      </c>
      <c r="AE28">
        <v>10</v>
      </c>
      <c r="AF28">
        <v>216</v>
      </c>
      <c r="AG28">
        <v>82</v>
      </c>
      <c r="AH28">
        <v>15.332843</v>
      </c>
      <c r="AI28">
        <v>366.6</v>
      </c>
      <c r="AJ28">
        <v>0</v>
      </c>
      <c r="AK28">
        <v>31</v>
      </c>
      <c r="AL28">
        <v>22339</v>
      </c>
      <c r="AM28">
        <v>0.82770146912041964</v>
      </c>
      <c r="AN28" t="s">
        <v>66</v>
      </c>
      <c r="AO28">
        <v>1902.098</v>
      </c>
      <c r="AP28" t="s">
        <v>916</v>
      </c>
      <c r="AQ28" t="s">
        <v>117</v>
      </c>
      <c r="AR28" t="s">
        <v>120</v>
      </c>
      <c r="AS28" t="s">
        <v>117</v>
      </c>
      <c r="AT28" t="s">
        <v>120</v>
      </c>
      <c r="AU28" t="s">
        <v>225</v>
      </c>
      <c r="AV28" t="s">
        <v>335</v>
      </c>
      <c r="AW28" t="s">
        <v>66</v>
      </c>
      <c r="AX28">
        <v>543</v>
      </c>
      <c r="AY28" t="s">
        <v>650</v>
      </c>
      <c r="AZ28">
        <v>5</v>
      </c>
      <c r="BA28" t="s">
        <v>547</v>
      </c>
      <c r="BB28">
        <v>3</v>
      </c>
      <c r="BC28">
        <v>1</v>
      </c>
      <c r="BE28" t="s">
        <v>68</v>
      </c>
      <c r="BF28">
        <v>-1</v>
      </c>
      <c r="BG28" t="s">
        <v>513</v>
      </c>
      <c r="BI28" t="s">
        <v>117</v>
      </c>
      <c r="BJ28" t="s">
        <v>335</v>
      </c>
      <c r="BK28" t="s">
        <v>66</v>
      </c>
      <c r="BL28">
        <v>0.82770146912041964</v>
      </c>
      <c r="BM28">
        <v>543</v>
      </c>
      <c r="BN28" t="s">
        <v>120</v>
      </c>
      <c r="BO28" t="s">
        <v>225</v>
      </c>
      <c r="BP28">
        <v>3</v>
      </c>
      <c r="BQ28">
        <v>2589.5720000000001</v>
      </c>
      <c r="BR28">
        <v>4.7589804950688701E-2</v>
      </c>
      <c r="BS28">
        <v>0.33104596597788949</v>
      </c>
      <c r="BT28">
        <v>0.27108726847525383</v>
      </c>
      <c r="BU28">
        <v>11.276</v>
      </c>
      <c r="BV28">
        <v>0.38616420010719915</v>
      </c>
      <c r="BW28">
        <v>8.3411467223155018</v>
      </c>
      <c r="BX28">
        <v>31</v>
      </c>
      <c r="BY28">
        <v>10</v>
      </c>
      <c r="BZ28">
        <v>216</v>
      </c>
    </row>
    <row r="29" spans="1:78" ht="16.5">
      <c r="A29" s="124" t="str">
        <f t="shared" si="1"/>
        <v>삼환교통</v>
      </c>
      <c r="B29" s="125" t="str">
        <f t="shared" si="2"/>
        <v>김규만</v>
      </c>
      <c r="C29" s="126" t="str">
        <f t="shared" si="3"/>
        <v>B</v>
      </c>
      <c r="D29" s="127">
        <f t="shared" si="4"/>
        <v>0.90264520669944281</v>
      </c>
      <c r="E29" s="128">
        <f t="shared" si="5"/>
        <v>4248</v>
      </c>
      <c r="F29" s="129" t="str">
        <f t="shared" si="6"/>
        <v>62</v>
      </c>
      <c r="G29" s="130" t="str">
        <f t="shared" si="7"/>
        <v>70바3176</v>
      </c>
      <c r="H29" s="131">
        <f t="shared" si="8"/>
        <v>4</v>
      </c>
      <c r="I29" s="132">
        <f t="shared" si="9"/>
        <v>1111.9929999999999</v>
      </c>
      <c r="J29" s="133">
        <f t="shared" si="10"/>
        <v>7.7736656473457186E-3</v>
      </c>
      <c r="K29" s="133">
        <f t="shared" si="11"/>
        <v>0.40048589060768025</v>
      </c>
      <c r="L29" s="133">
        <f t="shared" si="12"/>
        <v>0.16546866751859052</v>
      </c>
      <c r="M29" s="134">
        <f t="shared" si="13"/>
        <v>10.079000000000001</v>
      </c>
      <c r="N29" s="135">
        <f t="shared" si="14"/>
        <v>0</v>
      </c>
      <c r="O29" s="135">
        <f t="shared" si="15"/>
        <v>4.9460743008274335</v>
      </c>
      <c r="P29" s="217">
        <f t="shared" si="16"/>
        <v>16</v>
      </c>
      <c r="Q29" s="218">
        <f t="shared" si="17"/>
        <v>0</v>
      </c>
      <c r="R29" s="218">
        <f t="shared" si="18"/>
        <v>55</v>
      </c>
      <c r="T29">
        <v>514</v>
      </c>
      <c r="U29">
        <v>4248</v>
      </c>
      <c r="V29" t="s">
        <v>336</v>
      </c>
      <c r="W29">
        <v>1111.9929999999999</v>
      </c>
      <c r="X29">
        <v>509.45299999999997</v>
      </c>
      <c r="Y29">
        <v>2.1829999999999998</v>
      </c>
      <c r="Z29">
        <v>10.079000000000001</v>
      </c>
      <c r="AA29">
        <v>76.359986000000006</v>
      </c>
      <c r="AB29">
        <v>0.59359700000000004</v>
      </c>
      <c r="AC29">
        <v>30.581097</v>
      </c>
      <c r="AD29" s="1">
        <v>184</v>
      </c>
      <c r="AE29">
        <v>0</v>
      </c>
      <c r="AF29">
        <v>55</v>
      </c>
      <c r="AG29">
        <v>86</v>
      </c>
      <c r="AH29">
        <v>14.562509</v>
      </c>
      <c r="AI29">
        <v>50.5</v>
      </c>
      <c r="AJ29">
        <v>11.3</v>
      </c>
      <c r="AK29">
        <v>16</v>
      </c>
      <c r="AL29">
        <v>1883</v>
      </c>
      <c r="AM29">
        <v>0.90264520669944281</v>
      </c>
      <c r="AN29" t="s">
        <v>67</v>
      </c>
      <c r="AO29">
        <v>778.65899999999999</v>
      </c>
      <c r="AP29" t="s">
        <v>917</v>
      </c>
      <c r="AQ29" t="s">
        <v>117</v>
      </c>
      <c r="AR29" t="s">
        <v>122</v>
      </c>
      <c r="AS29" t="s">
        <v>117</v>
      </c>
      <c r="AT29" t="s">
        <v>122</v>
      </c>
      <c r="AU29" t="s">
        <v>274</v>
      </c>
      <c r="AV29" t="s">
        <v>336</v>
      </c>
      <c r="AW29" t="s">
        <v>67</v>
      </c>
      <c r="AX29">
        <v>4248</v>
      </c>
      <c r="AY29" t="s">
        <v>668</v>
      </c>
      <c r="AZ29">
        <v>5</v>
      </c>
      <c r="BA29" t="s">
        <v>801</v>
      </c>
      <c r="BB29">
        <v>4</v>
      </c>
      <c r="BC29">
        <v>1</v>
      </c>
      <c r="BE29" t="s">
        <v>67</v>
      </c>
      <c r="BF29">
        <v>0</v>
      </c>
      <c r="BG29" t="s">
        <v>514</v>
      </c>
      <c r="BI29" t="s">
        <v>117</v>
      </c>
      <c r="BJ29" t="s">
        <v>336</v>
      </c>
      <c r="BK29" t="s">
        <v>67</v>
      </c>
      <c r="BL29">
        <v>0.90264520669944281</v>
      </c>
      <c r="BM29">
        <v>4248</v>
      </c>
      <c r="BN29" t="s">
        <v>122</v>
      </c>
      <c r="BO29" t="s">
        <v>274</v>
      </c>
      <c r="BP29">
        <v>4</v>
      </c>
      <c r="BQ29">
        <v>1111.9929999999999</v>
      </c>
      <c r="BR29">
        <v>7.7736656473457186E-3</v>
      </c>
      <c r="BS29">
        <v>0.40048589060768025</v>
      </c>
      <c r="BT29">
        <v>0.16546866751859052</v>
      </c>
      <c r="BU29">
        <v>10.079000000000001</v>
      </c>
      <c r="BV29">
        <v>0</v>
      </c>
      <c r="BW29">
        <v>4.9460743008274335</v>
      </c>
      <c r="BX29">
        <v>16</v>
      </c>
      <c r="BY29">
        <v>0</v>
      </c>
      <c r="BZ29">
        <v>55</v>
      </c>
    </row>
    <row r="30" spans="1:78" ht="16.5">
      <c r="A30" s="107" t="str">
        <f t="shared" si="1"/>
        <v>삼환교통</v>
      </c>
      <c r="B30" s="108" t="str">
        <f t="shared" si="2"/>
        <v>김기웅</v>
      </c>
      <c r="C30" s="109" t="str">
        <f t="shared" si="3"/>
        <v>D</v>
      </c>
      <c r="D30" s="110">
        <f t="shared" si="4"/>
        <v>0.81762380661926182</v>
      </c>
      <c r="E30" s="111">
        <f t="shared" si="5"/>
        <v>2268</v>
      </c>
      <c r="F30" s="112" t="str">
        <f t="shared" si="6"/>
        <v>급행99</v>
      </c>
      <c r="G30" s="113" t="str">
        <f t="shared" si="7"/>
        <v>70바3197</v>
      </c>
      <c r="H30" s="114">
        <f t="shared" si="8"/>
        <v>7</v>
      </c>
      <c r="I30" s="115">
        <f t="shared" si="9"/>
        <v>3569.6170000000002</v>
      </c>
      <c r="J30" s="116">
        <f t="shared" si="10"/>
        <v>3.9272234777120232E-2</v>
      </c>
      <c r="K30" s="116">
        <f t="shared" si="11"/>
        <v>0.36882853766647</v>
      </c>
      <c r="L30" s="116">
        <f t="shared" si="12"/>
        <v>0.2028228798775891</v>
      </c>
      <c r="M30" s="117">
        <f t="shared" si="13"/>
        <v>12.476000000000001</v>
      </c>
      <c r="N30" s="118">
        <f t="shared" si="14"/>
        <v>0.75638366805178259</v>
      </c>
      <c r="O30" s="118">
        <f t="shared" si="15"/>
        <v>19.918103258696942</v>
      </c>
      <c r="P30" s="219">
        <f t="shared" si="16"/>
        <v>34</v>
      </c>
      <c r="Q30" s="220">
        <f t="shared" si="17"/>
        <v>27</v>
      </c>
      <c r="R30" s="220">
        <f t="shared" si="18"/>
        <v>722</v>
      </c>
      <c r="T30">
        <v>514</v>
      </c>
      <c r="U30">
        <v>2268</v>
      </c>
      <c r="V30" t="s">
        <v>590</v>
      </c>
      <c r="W30">
        <v>3662.3040000000001</v>
      </c>
      <c r="X30">
        <v>1730.6410000000001</v>
      </c>
      <c r="Y30">
        <v>2.1160000000000001</v>
      </c>
      <c r="Z30">
        <v>12.476000000000001</v>
      </c>
      <c r="AA30">
        <v>232.17410599999999</v>
      </c>
      <c r="AB30">
        <v>9.1179959999999998</v>
      </c>
      <c r="AC30">
        <v>85.632435999999998</v>
      </c>
      <c r="AD30" s="1">
        <v>724</v>
      </c>
      <c r="AE30">
        <v>27</v>
      </c>
      <c r="AF30">
        <v>722</v>
      </c>
      <c r="AG30">
        <v>82</v>
      </c>
      <c r="AH30">
        <v>15.773955000000001</v>
      </c>
      <c r="AI30">
        <v>3010.4</v>
      </c>
      <c r="AJ30">
        <v>0</v>
      </c>
      <c r="AK30">
        <v>34</v>
      </c>
      <c r="AL30">
        <v>16748</v>
      </c>
      <c r="AM30">
        <v>0.81762380661926182</v>
      </c>
      <c r="AN30" t="s">
        <v>66</v>
      </c>
      <c r="AO30">
        <v>2665.9830000000002</v>
      </c>
      <c r="AP30" t="s">
        <v>918</v>
      </c>
      <c r="AQ30" t="s">
        <v>117</v>
      </c>
      <c r="AR30" t="s">
        <v>124</v>
      </c>
      <c r="AS30" t="s">
        <v>117</v>
      </c>
      <c r="AT30" t="s">
        <v>124</v>
      </c>
      <c r="AU30" t="s">
        <v>785</v>
      </c>
      <c r="AV30" t="s">
        <v>590</v>
      </c>
      <c r="AW30" t="s">
        <v>66</v>
      </c>
      <c r="AX30">
        <v>2268</v>
      </c>
      <c r="AY30" t="s">
        <v>678</v>
      </c>
      <c r="AZ30">
        <v>3</v>
      </c>
      <c r="BA30" t="s">
        <v>531</v>
      </c>
      <c r="BB30">
        <v>7</v>
      </c>
      <c r="BC30">
        <v>1</v>
      </c>
      <c r="BE30" t="s">
        <v>66</v>
      </c>
      <c r="BF30">
        <v>0</v>
      </c>
      <c r="BG30" t="s">
        <v>514</v>
      </c>
      <c r="BI30" t="s">
        <v>117</v>
      </c>
      <c r="BJ30" t="s">
        <v>590</v>
      </c>
      <c r="BK30" t="s">
        <v>66</v>
      </c>
      <c r="BL30">
        <v>0.81762380661926182</v>
      </c>
      <c r="BM30">
        <v>2268</v>
      </c>
      <c r="BN30" t="s">
        <v>124</v>
      </c>
      <c r="BO30" t="s">
        <v>785</v>
      </c>
      <c r="BP30">
        <v>7</v>
      </c>
      <c r="BQ30">
        <v>3569.6170000000002</v>
      </c>
      <c r="BR30">
        <v>3.9272234777120232E-2</v>
      </c>
      <c r="BS30">
        <v>0.36882853766647</v>
      </c>
      <c r="BT30">
        <v>0.19768976032574029</v>
      </c>
      <c r="BU30">
        <v>12.476000000000001</v>
      </c>
      <c r="BV30">
        <v>0.75638366805178259</v>
      </c>
      <c r="BW30">
        <v>19.918103258696942</v>
      </c>
      <c r="BX30">
        <v>34</v>
      </c>
      <c r="BY30">
        <v>27</v>
      </c>
      <c r="BZ30">
        <v>722</v>
      </c>
    </row>
    <row r="31" spans="1:78" ht="16.5">
      <c r="A31" s="124" t="str">
        <f t="shared" si="1"/>
        <v>삼환교통</v>
      </c>
      <c r="B31" s="125" t="str">
        <f t="shared" si="2"/>
        <v>김기정</v>
      </c>
      <c r="C31" s="126" t="str">
        <f t="shared" si="3"/>
        <v>D</v>
      </c>
      <c r="D31" s="127">
        <f t="shared" si="4"/>
        <v>0.80156249999999996</v>
      </c>
      <c r="E31" s="128">
        <f t="shared" si="5"/>
        <v>766</v>
      </c>
      <c r="F31" s="129" t="str">
        <f t="shared" si="6"/>
        <v>급행99</v>
      </c>
      <c r="G31" s="130" t="str">
        <f t="shared" si="7"/>
        <v>70바3123</v>
      </c>
      <c r="H31" s="131">
        <f t="shared" si="8"/>
        <v>1</v>
      </c>
      <c r="I31" s="132">
        <f t="shared" si="9"/>
        <v>2712.7139999999999</v>
      </c>
      <c r="J31" s="133">
        <f t="shared" si="10"/>
        <v>1.811402303865766E-2</v>
      </c>
      <c r="K31" s="133">
        <f t="shared" si="11"/>
        <v>0.34421144683215016</v>
      </c>
      <c r="L31" s="133">
        <f t="shared" si="12"/>
        <v>0.27352680747030467</v>
      </c>
      <c r="M31" s="134">
        <f t="shared" si="13"/>
        <v>11.898999999999999</v>
      </c>
      <c r="N31" s="135">
        <f t="shared" si="14"/>
        <v>3.6863451141550492E-2</v>
      </c>
      <c r="O31" s="135">
        <f t="shared" si="15"/>
        <v>10.026858710501735</v>
      </c>
      <c r="P31" s="217">
        <f t="shared" si="16"/>
        <v>8</v>
      </c>
      <c r="Q31" s="218">
        <f t="shared" si="17"/>
        <v>1</v>
      </c>
      <c r="R31" s="218">
        <f t="shared" si="18"/>
        <v>272</v>
      </c>
      <c r="T31">
        <v>514</v>
      </c>
      <c r="U31">
        <v>766</v>
      </c>
      <c r="V31" t="s">
        <v>337</v>
      </c>
      <c r="W31">
        <v>2712.7139999999999</v>
      </c>
      <c r="X31">
        <v>1057.482</v>
      </c>
      <c r="Y31">
        <v>2.5649999999999999</v>
      </c>
      <c r="Z31">
        <v>11.898999999999999</v>
      </c>
      <c r="AA31">
        <v>152.65802600000001</v>
      </c>
      <c r="AB31">
        <v>2.7652510000000001</v>
      </c>
      <c r="AC31">
        <v>52.546639999999996</v>
      </c>
      <c r="AD31" s="1">
        <v>742</v>
      </c>
      <c r="AE31">
        <v>1</v>
      </c>
      <c r="AF31">
        <v>272</v>
      </c>
      <c r="AG31">
        <v>68</v>
      </c>
      <c r="AH31">
        <v>17.769874000000002</v>
      </c>
      <c r="AI31">
        <v>286</v>
      </c>
      <c r="AJ31">
        <v>0</v>
      </c>
      <c r="AK31">
        <v>8</v>
      </c>
      <c r="AL31">
        <v>525</v>
      </c>
      <c r="AM31">
        <v>0.80156249999999996</v>
      </c>
      <c r="AN31" t="s">
        <v>66</v>
      </c>
      <c r="AO31">
        <v>2712.7139999999999</v>
      </c>
      <c r="AP31" t="s">
        <v>919</v>
      </c>
      <c r="AQ31" t="s">
        <v>117</v>
      </c>
      <c r="AR31" t="s">
        <v>124</v>
      </c>
      <c r="AS31" t="s">
        <v>117</v>
      </c>
      <c r="AT31" t="s">
        <v>124</v>
      </c>
      <c r="AU31" t="s">
        <v>309</v>
      </c>
      <c r="AV31" t="s">
        <v>337</v>
      </c>
      <c r="AW31" t="s">
        <v>66</v>
      </c>
      <c r="AX31">
        <v>766</v>
      </c>
      <c r="AY31" t="s">
        <v>678</v>
      </c>
      <c r="AZ31">
        <v>5</v>
      </c>
      <c r="BA31" t="s">
        <v>805</v>
      </c>
      <c r="BB31">
        <v>1</v>
      </c>
      <c r="BC31">
        <v>1</v>
      </c>
      <c r="BE31" t="s">
        <v>66</v>
      </c>
      <c r="BF31">
        <v>0</v>
      </c>
      <c r="BG31" t="s">
        <v>514</v>
      </c>
      <c r="BI31" t="s">
        <v>117</v>
      </c>
      <c r="BJ31" t="s">
        <v>337</v>
      </c>
      <c r="BK31" t="s">
        <v>66</v>
      </c>
      <c r="BL31">
        <v>0.80156249999999996</v>
      </c>
      <c r="BM31">
        <v>766</v>
      </c>
      <c r="BN31" t="s">
        <v>124</v>
      </c>
      <c r="BO31" t="s">
        <v>309</v>
      </c>
      <c r="BP31">
        <v>1</v>
      </c>
      <c r="BQ31">
        <v>2712.7139999999999</v>
      </c>
      <c r="BR31">
        <v>1.811402303865766E-2</v>
      </c>
      <c r="BS31">
        <v>0.34421144683215016</v>
      </c>
      <c r="BT31">
        <v>0.27352680747030467</v>
      </c>
      <c r="BU31">
        <v>11.898999999999999</v>
      </c>
      <c r="BV31">
        <v>3.6863451141550492E-2</v>
      </c>
      <c r="BW31">
        <v>10.026858710501735</v>
      </c>
      <c r="BX31">
        <v>8</v>
      </c>
      <c r="BY31">
        <v>1</v>
      </c>
      <c r="BZ31">
        <v>272</v>
      </c>
    </row>
    <row r="32" spans="1:78" ht="16.5">
      <c r="A32" s="107" t="str">
        <f t="shared" si="1"/>
        <v>삼환교통</v>
      </c>
      <c r="B32" s="108" t="str">
        <f t="shared" si="2"/>
        <v>김기태</v>
      </c>
      <c r="C32" s="109" t="str">
        <f t="shared" si="3"/>
        <v>C</v>
      </c>
      <c r="D32" s="110">
        <f t="shared" si="4"/>
        <v>0.89620689655172425</v>
      </c>
      <c r="E32" s="111">
        <f t="shared" si="5"/>
        <v>3217</v>
      </c>
      <c r="F32" s="112" t="str">
        <f t="shared" si="6"/>
        <v>58</v>
      </c>
      <c r="G32" s="113" t="str">
        <f t="shared" si="7"/>
        <v>72아1203</v>
      </c>
      <c r="H32" s="114">
        <f t="shared" si="8"/>
        <v>1</v>
      </c>
      <c r="I32" s="115">
        <f t="shared" si="9"/>
        <v>2293.3440000000001</v>
      </c>
      <c r="J32" s="116">
        <f t="shared" si="10"/>
        <v>1.1296857816252566E-2</v>
      </c>
      <c r="K32" s="116">
        <f t="shared" si="11"/>
        <v>0.38387561208583421</v>
      </c>
      <c r="L32" s="116">
        <f t="shared" si="12"/>
        <v>0.33575425230580325</v>
      </c>
      <c r="M32" s="117">
        <f t="shared" si="13"/>
        <v>10.217000000000001</v>
      </c>
      <c r="N32" s="118">
        <f t="shared" si="14"/>
        <v>0</v>
      </c>
      <c r="O32" s="118">
        <f t="shared" si="15"/>
        <v>4.1424225933832863</v>
      </c>
      <c r="P32" s="219">
        <f t="shared" si="16"/>
        <v>4</v>
      </c>
      <c r="Q32" s="220">
        <f t="shared" si="17"/>
        <v>0</v>
      </c>
      <c r="R32" s="220">
        <f t="shared" si="18"/>
        <v>95</v>
      </c>
      <c r="T32">
        <v>514</v>
      </c>
      <c r="U32">
        <v>3217</v>
      </c>
      <c r="V32" t="s">
        <v>176</v>
      </c>
      <c r="W32">
        <v>2328.8969999999999</v>
      </c>
      <c r="X32">
        <v>900.79399999999998</v>
      </c>
      <c r="Y32">
        <v>2.585</v>
      </c>
      <c r="Z32">
        <v>10.217000000000001</v>
      </c>
      <c r="AA32">
        <v>155.27662900000001</v>
      </c>
      <c r="AB32">
        <v>1.754138</v>
      </c>
      <c r="AC32">
        <v>59.606910999999997</v>
      </c>
      <c r="AD32" s="1">
        <v>770</v>
      </c>
      <c r="AE32">
        <v>0</v>
      </c>
      <c r="AF32">
        <v>95</v>
      </c>
      <c r="AG32">
        <v>72</v>
      </c>
      <c r="AH32">
        <v>14.998374</v>
      </c>
      <c r="AI32">
        <v>1722.9</v>
      </c>
      <c r="AJ32">
        <v>0</v>
      </c>
      <c r="AK32">
        <v>4</v>
      </c>
      <c r="AL32">
        <v>981</v>
      </c>
      <c r="AM32">
        <v>0.89620689655172425</v>
      </c>
      <c r="AN32" t="s">
        <v>68</v>
      </c>
      <c r="AO32">
        <v>2293.3440000000001</v>
      </c>
      <c r="AP32" t="s">
        <v>920</v>
      </c>
      <c r="AQ32" t="s">
        <v>117</v>
      </c>
      <c r="AR32" t="s">
        <v>121</v>
      </c>
      <c r="AS32" t="s">
        <v>117</v>
      </c>
      <c r="AT32" t="s">
        <v>121</v>
      </c>
      <c r="AU32" t="s">
        <v>255</v>
      </c>
      <c r="AV32" t="s">
        <v>176</v>
      </c>
      <c r="AW32" t="s">
        <v>68</v>
      </c>
      <c r="AX32">
        <v>3217</v>
      </c>
      <c r="AY32" t="s">
        <v>679</v>
      </c>
      <c r="AZ32">
        <v>1</v>
      </c>
      <c r="BA32" t="s">
        <v>517</v>
      </c>
      <c r="BB32">
        <v>1</v>
      </c>
      <c r="BC32">
        <v>1</v>
      </c>
      <c r="BE32" t="s">
        <v>68</v>
      </c>
      <c r="BF32">
        <v>0</v>
      </c>
      <c r="BG32" t="s">
        <v>514</v>
      </c>
      <c r="BI32" t="s">
        <v>117</v>
      </c>
      <c r="BJ32" t="s">
        <v>176</v>
      </c>
      <c r="BK32" t="s">
        <v>68</v>
      </c>
      <c r="BL32">
        <v>0.89620689655172425</v>
      </c>
      <c r="BM32">
        <v>3217</v>
      </c>
      <c r="BN32" t="s">
        <v>121</v>
      </c>
      <c r="BO32" t="s">
        <v>255</v>
      </c>
      <c r="BP32">
        <v>1</v>
      </c>
      <c r="BQ32">
        <v>2293.3440000000001</v>
      </c>
      <c r="BR32">
        <v>1.1296857816252566E-2</v>
      </c>
      <c r="BS32">
        <v>0.38387561208583421</v>
      </c>
      <c r="BT32">
        <v>0.33062861947093408</v>
      </c>
      <c r="BU32">
        <v>10.217000000000001</v>
      </c>
      <c r="BV32">
        <v>0</v>
      </c>
      <c r="BW32">
        <v>4.1424225933832863</v>
      </c>
      <c r="BX32">
        <v>4</v>
      </c>
      <c r="BY32">
        <v>0</v>
      </c>
      <c r="BZ32">
        <v>95</v>
      </c>
    </row>
    <row r="33" spans="1:78" ht="16.5">
      <c r="A33" s="124" t="str">
        <f t="shared" si="1"/>
        <v>삼환교통</v>
      </c>
      <c r="B33" s="125" t="str">
        <f t="shared" si="2"/>
        <v>김대영</v>
      </c>
      <c r="C33" s="126" t="str">
        <f t="shared" si="3"/>
        <v>B</v>
      </c>
      <c r="D33" s="127">
        <f t="shared" si="4"/>
        <v>0.91340731277009235</v>
      </c>
      <c r="E33" s="128">
        <f t="shared" si="5"/>
        <v>5099</v>
      </c>
      <c r="F33" s="129" t="str">
        <f t="shared" si="6"/>
        <v>58</v>
      </c>
      <c r="G33" s="130" t="str">
        <f t="shared" si="7"/>
        <v>72아1194</v>
      </c>
      <c r="H33" s="131">
        <f t="shared" si="8"/>
        <v>3</v>
      </c>
      <c r="I33" s="132">
        <f t="shared" si="9"/>
        <v>2061.915</v>
      </c>
      <c r="J33" s="133">
        <f t="shared" si="10"/>
        <v>2.1560771785411402E-2</v>
      </c>
      <c r="K33" s="133">
        <f t="shared" si="11"/>
        <v>0.381385076287938</v>
      </c>
      <c r="L33" s="133">
        <f t="shared" si="12"/>
        <v>0.29002165462688811</v>
      </c>
      <c r="M33" s="134">
        <f t="shared" si="13"/>
        <v>11.430999999999999</v>
      </c>
      <c r="N33" s="135">
        <f t="shared" si="14"/>
        <v>0.24249302226328437</v>
      </c>
      <c r="O33" s="135">
        <f t="shared" si="15"/>
        <v>14.404085522439091</v>
      </c>
      <c r="P33" s="217">
        <f t="shared" si="16"/>
        <v>13</v>
      </c>
      <c r="Q33" s="218">
        <f t="shared" si="17"/>
        <v>5</v>
      </c>
      <c r="R33" s="218">
        <f t="shared" si="18"/>
        <v>297</v>
      </c>
      <c r="T33">
        <v>514</v>
      </c>
      <c r="U33">
        <v>5099</v>
      </c>
      <c r="V33" t="s">
        <v>338</v>
      </c>
      <c r="W33">
        <v>2061.915</v>
      </c>
      <c r="X33">
        <v>786.28300000000002</v>
      </c>
      <c r="Y33">
        <v>2.6219999999999999</v>
      </c>
      <c r="Z33">
        <v>11.430999999999999</v>
      </c>
      <c r="AA33">
        <v>145.311635</v>
      </c>
      <c r="AB33">
        <v>3.1330309999999999</v>
      </c>
      <c r="AC33">
        <v>55.419688999999998</v>
      </c>
      <c r="AD33" s="1">
        <v>598</v>
      </c>
      <c r="AE33">
        <v>5</v>
      </c>
      <c r="AF33">
        <v>297</v>
      </c>
      <c r="AG33">
        <v>74</v>
      </c>
      <c r="AH33">
        <v>14.189607000000001</v>
      </c>
      <c r="AI33">
        <v>1352.1</v>
      </c>
      <c r="AJ33">
        <v>0</v>
      </c>
      <c r="AK33">
        <v>13</v>
      </c>
      <c r="AL33">
        <v>3846</v>
      </c>
      <c r="AM33">
        <v>0.91340731277009235</v>
      </c>
      <c r="AN33" t="s">
        <v>67</v>
      </c>
      <c r="AO33">
        <v>1789.473</v>
      </c>
      <c r="AP33" t="s">
        <v>921</v>
      </c>
      <c r="AQ33" t="s">
        <v>117</v>
      </c>
      <c r="AR33" t="s">
        <v>121</v>
      </c>
      <c r="AS33" t="s">
        <v>117</v>
      </c>
      <c r="AT33" t="s">
        <v>121</v>
      </c>
      <c r="AU33" t="s">
        <v>245</v>
      </c>
      <c r="AV33" t="s">
        <v>338</v>
      </c>
      <c r="AW33" t="s">
        <v>67</v>
      </c>
      <c r="AX33">
        <v>5099</v>
      </c>
      <c r="AY33" t="s">
        <v>680</v>
      </c>
      <c r="AZ33">
        <v>5</v>
      </c>
      <c r="BA33" t="s">
        <v>795</v>
      </c>
      <c r="BB33">
        <v>3</v>
      </c>
      <c r="BC33">
        <v>1</v>
      </c>
      <c r="BE33" t="s">
        <v>67</v>
      </c>
      <c r="BF33">
        <v>0</v>
      </c>
      <c r="BG33" t="s">
        <v>514</v>
      </c>
      <c r="BI33" t="s">
        <v>117</v>
      </c>
      <c r="BJ33" t="s">
        <v>338</v>
      </c>
      <c r="BK33" t="s">
        <v>67</v>
      </c>
      <c r="BL33">
        <v>0.91340731277009235</v>
      </c>
      <c r="BM33">
        <v>5099</v>
      </c>
      <c r="BN33" t="s">
        <v>121</v>
      </c>
      <c r="BO33" t="s">
        <v>245</v>
      </c>
      <c r="BP33">
        <v>3</v>
      </c>
      <c r="BQ33">
        <v>2061.915</v>
      </c>
      <c r="BR33">
        <v>2.1560771785411402E-2</v>
      </c>
      <c r="BS33">
        <v>0.381385076287938</v>
      </c>
      <c r="BT33">
        <v>0.29002165462688811</v>
      </c>
      <c r="BU33">
        <v>11.430999999999999</v>
      </c>
      <c r="BV33">
        <v>0.24249302226328437</v>
      </c>
      <c r="BW33">
        <v>14.404085522439091</v>
      </c>
      <c r="BX33">
        <v>13</v>
      </c>
      <c r="BY33">
        <v>5</v>
      </c>
      <c r="BZ33">
        <v>297</v>
      </c>
    </row>
    <row r="34" spans="1:78" ht="16.5">
      <c r="A34" s="107" t="str">
        <f t="shared" si="1"/>
        <v>삼환교통</v>
      </c>
      <c r="B34" s="108" t="str">
        <f t="shared" si="2"/>
        <v>김덕환</v>
      </c>
      <c r="C34" s="109" t="str">
        <f t="shared" si="3"/>
        <v>D</v>
      </c>
      <c r="D34" s="110">
        <f t="shared" si="4"/>
        <v>0.84599999999999997</v>
      </c>
      <c r="E34" s="111">
        <f t="shared" si="5"/>
        <v>6771</v>
      </c>
      <c r="F34" s="112" t="str">
        <f t="shared" si="6"/>
        <v>14</v>
      </c>
      <c r="G34" s="113" t="str">
        <f t="shared" si="7"/>
        <v>70바3121</v>
      </c>
      <c r="H34" s="114">
        <f t="shared" si="8"/>
        <v>1</v>
      </c>
      <c r="I34" s="115">
        <f t="shared" si="9"/>
        <v>1150.6079999999999</v>
      </c>
      <c r="J34" s="116">
        <f t="shared" si="10"/>
        <v>2.7866706364340962E-2</v>
      </c>
      <c r="K34" s="116">
        <f t="shared" si="11"/>
        <v>0.34040040249917297</v>
      </c>
      <c r="L34" s="116">
        <f t="shared" si="12"/>
        <v>0.30071058084073815</v>
      </c>
      <c r="M34" s="117">
        <f t="shared" si="13"/>
        <v>16.134</v>
      </c>
      <c r="N34" s="118">
        <f t="shared" si="14"/>
        <v>0.34764228998929264</v>
      </c>
      <c r="O34" s="118">
        <f t="shared" si="15"/>
        <v>19.467968239400388</v>
      </c>
      <c r="P34" s="219">
        <f t="shared" si="16"/>
        <v>5</v>
      </c>
      <c r="Q34" s="220">
        <f t="shared" si="17"/>
        <v>4</v>
      </c>
      <c r="R34" s="220">
        <f t="shared" si="18"/>
        <v>224</v>
      </c>
      <c r="T34">
        <v>514</v>
      </c>
      <c r="U34">
        <v>6771</v>
      </c>
      <c r="V34" t="s">
        <v>339</v>
      </c>
      <c r="W34">
        <v>1150.6079999999999</v>
      </c>
      <c r="X34">
        <v>680.077</v>
      </c>
      <c r="Y34">
        <v>1.6919999999999999</v>
      </c>
      <c r="Z34">
        <v>16.134</v>
      </c>
      <c r="AA34">
        <v>65.599141000000003</v>
      </c>
      <c r="AB34">
        <v>1.8280320000000001</v>
      </c>
      <c r="AC34">
        <v>22.329974</v>
      </c>
      <c r="AD34" s="1">
        <v>346</v>
      </c>
      <c r="AE34">
        <v>4</v>
      </c>
      <c r="AF34">
        <v>224</v>
      </c>
      <c r="AG34">
        <v>70</v>
      </c>
      <c r="AH34">
        <v>17.539985000000001</v>
      </c>
      <c r="AI34">
        <v>108.5</v>
      </c>
      <c r="AJ34">
        <v>0</v>
      </c>
      <c r="AK34">
        <v>5</v>
      </c>
      <c r="AL34">
        <v>1390</v>
      </c>
      <c r="AM34">
        <v>0.84599999999999997</v>
      </c>
      <c r="AN34" t="s">
        <v>66</v>
      </c>
      <c r="AO34">
        <v>1150.6079999999999</v>
      </c>
      <c r="AP34" t="s">
        <v>922</v>
      </c>
      <c r="AQ34" t="s">
        <v>117</v>
      </c>
      <c r="AR34" t="s">
        <v>118</v>
      </c>
      <c r="AS34" t="s">
        <v>117</v>
      </c>
      <c r="AT34" t="s">
        <v>118</v>
      </c>
      <c r="AU34" t="s">
        <v>183</v>
      </c>
      <c r="AV34" t="s">
        <v>339</v>
      </c>
      <c r="AW34" t="s">
        <v>66</v>
      </c>
      <c r="AX34">
        <v>6771</v>
      </c>
      <c r="AY34" t="s">
        <v>681</v>
      </c>
      <c r="AZ34">
        <v>2</v>
      </c>
      <c r="BA34" t="s">
        <v>525</v>
      </c>
      <c r="BB34">
        <v>1</v>
      </c>
      <c r="BC34">
        <v>1</v>
      </c>
      <c r="BE34" t="s">
        <v>68</v>
      </c>
      <c r="BF34">
        <v>-1</v>
      </c>
      <c r="BG34" t="s">
        <v>513</v>
      </c>
      <c r="BI34" t="s">
        <v>117</v>
      </c>
      <c r="BJ34" t="s">
        <v>339</v>
      </c>
      <c r="BK34" t="s">
        <v>66</v>
      </c>
      <c r="BL34">
        <v>0.84599999999999997</v>
      </c>
      <c r="BM34">
        <v>6771</v>
      </c>
      <c r="BN34" t="s">
        <v>118</v>
      </c>
      <c r="BO34" t="s">
        <v>183</v>
      </c>
      <c r="BP34">
        <v>1</v>
      </c>
      <c r="BQ34">
        <v>1150.6079999999999</v>
      </c>
      <c r="BR34">
        <v>2.7866706364340962E-2</v>
      </c>
      <c r="BS34">
        <v>0.34040040249917297</v>
      </c>
      <c r="BT34">
        <v>0.30071058084073815</v>
      </c>
      <c r="BU34">
        <v>16.134</v>
      </c>
      <c r="BV34">
        <v>0.34764228998929264</v>
      </c>
      <c r="BW34">
        <v>19.467968239400388</v>
      </c>
      <c r="BX34">
        <v>5</v>
      </c>
      <c r="BY34">
        <v>4</v>
      </c>
      <c r="BZ34">
        <v>224</v>
      </c>
    </row>
    <row r="35" spans="1:78" ht="16.5">
      <c r="A35" s="124" t="str">
        <f t="shared" si="1"/>
        <v>삼환교통</v>
      </c>
      <c r="B35" s="125" t="str">
        <f t="shared" si="2"/>
        <v>김도연</v>
      </c>
      <c r="C35" s="126" t="str">
        <f t="shared" si="3"/>
        <v>C</v>
      </c>
      <c r="D35" s="127">
        <f t="shared" si="4"/>
        <v>0.89899115247694927</v>
      </c>
      <c r="E35" s="128">
        <f t="shared" si="5"/>
        <v>2156</v>
      </c>
      <c r="F35" s="129" t="str">
        <f t="shared" si="6"/>
        <v>급행99</v>
      </c>
      <c r="G35" s="130" t="str">
        <f t="shared" si="7"/>
        <v>70바3117</v>
      </c>
      <c r="H35" s="131">
        <f t="shared" si="8"/>
        <v>2</v>
      </c>
      <c r="I35" s="132">
        <f t="shared" si="9"/>
        <v>2716.558</v>
      </c>
      <c r="J35" s="133">
        <f t="shared" si="10"/>
        <v>1.7800924119789438E-2</v>
      </c>
      <c r="K35" s="133">
        <f t="shared" si="11"/>
        <v>0.33653938533274042</v>
      </c>
      <c r="L35" s="133">
        <f t="shared" si="12"/>
        <v>0.2043026506336327</v>
      </c>
      <c r="M35" s="134">
        <f t="shared" si="13"/>
        <v>10.375999999999999</v>
      </c>
      <c r="N35" s="135">
        <f t="shared" si="14"/>
        <v>0.11043386520736903</v>
      </c>
      <c r="O35" s="135">
        <f t="shared" si="15"/>
        <v>11.595555846773749</v>
      </c>
      <c r="P35" s="217">
        <f t="shared" si="16"/>
        <v>24</v>
      </c>
      <c r="Q35" s="218">
        <f t="shared" si="17"/>
        <v>3</v>
      </c>
      <c r="R35" s="218">
        <f t="shared" si="18"/>
        <v>315</v>
      </c>
      <c r="T35">
        <v>514</v>
      </c>
      <c r="U35">
        <v>2156</v>
      </c>
      <c r="V35" t="s">
        <v>340</v>
      </c>
      <c r="W35">
        <v>2716.558</v>
      </c>
      <c r="X35">
        <v>1010.491</v>
      </c>
      <c r="Y35">
        <v>2.6880000000000002</v>
      </c>
      <c r="Z35">
        <v>10.375999999999999</v>
      </c>
      <c r="AA35">
        <v>146.042755</v>
      </c>
      <c r="AB35">
        <v>2.5996959999999998</v>
      </c>
      <c r="AC35">
        <v>49.149138999999998</v>
      </c>
      <c r="AD35" s="1">
        <v>555</v>
      </c>
      <c r="AE35">
        <v>3</v>
      </c>
      <c r="AF35">
        <v>315</v>
      </c>
      <c r="AG35">
        <v>77</v>
      </c>
      <c r="AH35">
        <v>18.601113999999999</v>
      </c>
      <c r="AI35">
        <v>610.6</v>
      </c>
      <c r="AJ35">
        <v>0</v>
      </c>
      <c r="AK35">
        <v>24</v>
      </c>
      <c r="AL35">
        <v>2961</v>
      </c>
      <c r="AM35">
        <v>0.89899115247694927</v>
      </c>
      <c r="AN35" t="s">
        <v>68</v>
      </c>
      <c r="AO35">
        <v>2591.0439999999999</v>
      </c>
      <c r="AP35" t="s">
        <v>923</v>
      </c>
      <c r="AQ35" t="s">
        <v>117</v>
      </c>
      <c r="AR35" t="s">
        <v>124</v>
      </c>
      <c r="AS35" t="s">
        <v>117</v>
      </c>
      <c r="AT35" t="s">
        <v>124</v>
      </c>
      <c r="AU35" t="s">
        <v>307</v>
      </c>
      <c r="AV35" t="s">
        <v>340</v>
      </c>
      <c r="AW35" t="s">
        <v>68</v>
      </c>
      <c r="AX35">
        <v>2156</v>
      </c>
      <c r="AY35" t="s">
        <v>687</v>
      </c>
      <c r="AZ35">
        <v>1</v>
      </c>
      <c r="BA35" t="s">
        <v>771</v>
      </c>
      <c r="BB35">
        <v>2</v>
      </c>
      <c r="BC35">
        <v>1</v>
      </c>
      <c r="BE35" t="s">
        <v>67</v>
      </c>
      <c r="BF35">
        <v>-1</v>
      </c>
      <c r="BG35" t="s">
        <v>513</v>
      </c>
      <c r="BI35" t="s">
        <v>117</v>
      </c>
      <c r="BJ35" t="s">
        <v>340</v>
      </c>
      <c r="BK35" t="s">
        <v>68</v>
      </c>
      <c r="BL35">
        <v>0.89899115247694927</v>
      </c>
      <c r="BM35">
        <v>2156</v>
      </c>
      <c r="BN35" t="s">
        <v>124</v>
      </c>
      <c r="BO35" t="s">
        <v>307</v>
      </c>
      <c r="BP35">
        <v>2</v>
      </c>
      <c r="BQ35">
        <v>2716.558</v>
      </c>
      <c r="BR35">
        <v>1.7800924119789438E-2</v>
      </c>
      <c r="BS35">
        <v>0.33653938533274042</v>
      </c>
      <c r="BT35">
        <v>0.2043026506336327</v>
      </c>
      <c r="BU35">
        <v>10.375999999999999</v>
      </c>
      <c r="BV35">
        <v>0.11043386520736903</v>
      </c>
      <c r="BW35">
        <v>11.595555846773749</v>
      </c>
      <c r="BX35">
        <v>24</v>
      </c>
      <c r="BY35">
        <v>3</v>
      </c>
      <c r="BZ35">
        <v>315</v>
      </c>
    </row>
    <row r="36" spans="1:78" ht="16.5">
      <c r="A36" s="107" t="str">
        <f t="shared" si="1"/>
        <v>삼환교통</v>
      </c>
      <c r="B36" s="108" t="str">
        <f t="shared" si="2"/>
        <v>김명수</v>
      </c>
      <c r="C36" s="109" t="str">
        <f t="shared" si="3"/>
        <v>C</v>
      </c>
      <c r="D36" s="110">
        <f t="shared" si="4"/>
        <v>0.89034482758620692</v>
      </c>
      <c r="E36" s="111">
        <f t="shared" si="5"/>
        <v>1101</v>
      </c>
      <c r="F36" s="112" t="str">
        <f t="shared" si="6"/>
        <v>4</v>
      </c>
      <c r="G36" s="113" t="str">
        <f t="shared" si="7"/>
        <v>72아1228</v>
      </c>
      <c r="H36" s="114">
        <f t="shared" si="8"/>
        <v>1</v>
      </c>
      <c r="I36" s="115">
        <f t="shared" si="9"/>
        <v>1928.6289999999999</v>
      </c>
      <c r="J36" s="116">
        <f t="shared" si="10"/>
        <v>2.8401210234985846E-2</v>
      </c>
      <c r="K36" s="116">
        <f t="shared" si="11"/>
        <v>0.38856338506448951</v>
      </c>
      <c r="L36" s="116">
        <f t="shared" si="12"/>
        <v>0.17680953672271857</v>
      </c>
      <c r="M36" s="117">
        <f t="shared" si="13"/>
        <v>11.461</v>
      </c>
      <c r="N36" s="118">
        <f t="shared" si="14"/>
        <v>0.36295212816980355</v>
      </c>
      <c r="O36" s="118">
        <f t="shared" si="15"/>
        <v>20.014217353363453</v>
      </c>
      <c r="P36" s="219">
        <f t="shared" si="16"/>
        <v>34</v>
      </c>
      <c r="Q36" s="220">
        <f t="shared" si="17"/>
        <v>7</v>
      </c>
      <c r="R36" s="220">
        <f t="shared" si="18"/>
        <v>386</v>
      </c>
      <c r="T36">
        <v>514</v>
      </c>
      <c r="U36">
        <v>1101</v>
      </c>
      <c r="V36" t="s">
        <v>533</v>
      </c>
      <c r="W36">
        <v>1928.6289999999999</v>
      </c>
      <c r="X36">
        <v>746.90499999999997</v>
      </c>
      <c r="Y36">
        <v>2.5819999999999999</v>
      </c>
      <c r="Z36">
        <v>11.461</v>
      </c>
      <c r="AA36">
        <v>122.822759</v>
      </c>
      <c r="AB36">
        <v>3.4883150000000001</v>
      </c>
      <c r="AC36">
        <v>47.724426999999999</v>
      </c>
      <c r="AD36" s="1">
        <v>341</v>
      </c>
      <c r="AE36">
        <v>7</v>
      </c>
      <c r="AF36">
        <v>386</v>
      </c>
      <c r="AG36">
        <v>72</v>
      </c>
      <c r="AH36">
        <v>15.702537</v>
      </c>
      <c r="AI36">
        <v>239.5</v>
      </c>
      <c r="AJ36">
        <v>0</v>
      </c>
      <c r="AK36">
        <v>34</v>
      </c>
      <c r="AL36">
        <v>27342</v>
      </c>
      <c r="AM36">
        <v>0.89034482758620692</v>
      </c>
      <c r="AN36" t="s">
        <v>68</v>
      </c>
      <c r="AO36">
        <v>1928.6289999999999</v>
      </c>
      <c r="AP36" t="s">
        <v>924</v>
      </c>
      <c r="AQ36" t="s">
        <v>117</v>
      </c>
      <c r="AR36" t="s">
        <v>120</v>
      </c>
      <c r="AS36" t="s">
        <v>117</v>
      </c>
      <c r="AT36" t="s">
        <v>120</v>
      </c>
      <c r="AU36" t="s">
        <v>238</v>
      </c>
      <c r="AV36" t="s">
        <v>533</v>
      </c>
      <c r="AW36" t="s">
        <v>68</v>
      </c>
      <c r="AX36">
        <v>1101</v>
      </c>
      <c r="AY36" t="s">
        <v>654</v>
      </c>
      <c r="AZ36">
        <v>4</v>
      </c>
      <c r="BA36" t="s">
        <v>579</v>
      </c>
      <c r="BB36">
        <v>1</v>
      </c>
      <c r="BC36">
        <v>1</v>
      </c>
      <c r="BE36" t="s">
        <v>68</v>
      </c>
      <c r="BF36">
        <v>0</v>
      </c>
      <c r="BG36" t="s">
        <v>514</v>
      </c>
      <c r="BI36" t="s">
        <v>117</v>
      </c>
      <c r="BJ36" t="s">
        <v>533</v>
      </c>
      <c r="BK36" t="s">
        <v>68</v>
      </c>
      <c r="BL36">
        <v>0.89034482758620692</v>
      </c>
      <c r="BM36">
        <v>1101</v>
      </c>
      <c r="BN36" t="s">
        <v>120</v>
      </c>
      <c r="BO36" t="s">
        <v>238</v>
      </c>
      <c r="BP36">
        <v>1</v>
      </c>
      <c r="BQ36">
        <v>1928.6289999999999</v>
      </c>
      <c r="BR36">
        <v>2.8401210234985846E-2</v>
      </c>
      <c r="BS36">
        <v>0.38856338506448951</v>
      </c>
      <c r="BT36">
        <v>0.17680953672271857</v>
      </c>
      <c r="BU36">
        <v>11.461</v>
      </c>
      <c r="BV36">
        <v>0.36295212816980355</v>
      </c>
      <c r="BW36">
        <v>20.014217353363453</v>
      </c>
      <c r="BX36">
        <v>34</v>
      </c>
      <c r="BY36">
        <v>7</v>
      </c>
      <c r="BZ36">
        <v>386</v>
      </c>
    </row>
    <row r="37" spans="1:78" ht="16.5">
      <c r="A37" s="124" t="str">
        <f t="shared" si="1"/>
        <v>삼환교통</v>
      </c>
      <c r="B37" s="125" t="str">
        <f t="shared" si="2"/>
        <v>김민범</v>
      </c>
      <c r="C37" s="126" t="str">
        <f t="shared" si="3"/>
        <v>D</v>
      </c>
      <c r="D37" s="127">
        <f t="shared" si="4"/>
        <v>0.82276985638895916</v>
      </c>
      <c r="E37" s="128">
        <f t="shared" si="5"/>
        <v>7453</v>
      </c>
      <c r="F37" s="129" t="str">
        <f t="shared" si="6"/>
        <v>14</v>
      </c>
      <c r="G37" s="130" t="str">
        <f t="shared" si="7"/>
        <v>70바3187</v>
      </c>
      <c r="H37" s="131">
        <f t="shared" si="8"/>
        <v>4</v>
      </c>
      <c r="I37" s="132">
        <f t="shared" si="9"/>
        <v>406.01099999999997</v>
      </c>
      <c r="J37" s="133">
        <f t="shared" si="10"/>
        <v>1.6920960703286404E-2</v>
      </c>
      <c r="K37" s="133">
        <f t="shared" si="11"/>
        <v>0.40053173382714147</v>
      </c>
      <c r="L37" s="133">
        <f t="shared" si="12"/>
        <v>0.49013450374497247</v>
      </c>
      <c r="M37" s="134">
        <f t="shared" si="13"/>
        <v>15.132999999999999</v>
      </c>
      <c r="N37" s="135">
        <f t="shared" si="14"/>
        <v>0.49259749120097734</v>
      </c>
      <c r="O37" s="135">
        <f t="shared" si="15"/>
        <v>4.6796761664092852</v>
      </c>
      <c r="P37" s="217">
        <f t="shared" si="16"/>
        <v>14</v>
      </c>
      <c r="Q37" s="218">
        <f t="shared" si="17"/>
        <v>2</v>
      </c>
      <c r="R37" s="218">
        <f t="shared" si="18"/>
        <v>39</v>
      </c>
      <c r="T37">
        <v>514</v>
      </c>
      <c r="U37">
        <v>7453</v>
      </c>
      <c r="V37" t="s">
        <v>557</v>
      </c>
      <c r="W37">
        <v>634.00099999999998</v>
      </c>
      <c r="X37">
        <v>373.42599999999999</v>
      </c>
      <c r="Y37">
        <v>1.698</v>
      </c>
      <c r="Z37">
        <v>15.132999999999999</v>
      </c>
      <c r="AA37">
        <v>38.856659000000001</v>
      </c>
      <c r="AB37">
        <v>0.65749199999999997</v>
      </c>
      <c r="AC37">
        <v>15.563325000000001</v>
      </c>
      <c r="AD37" s="1">
        <v>199</v>
      </c>
      <c r="AE37">
        <v>2</v>
      </c>
      <c r="AF37">
        <v>39</v>
      </c>
      <c r="AG37">
        <v>82</v>
      </c>
      <c r="AH37">
        <v>16.316405</v>
      </c>
      <c r="AI37">
        <v>415.7</v>
      </c>
      <c r="AJ37">
        <v>0</v>
      </c>
      <c r="AK37">
        <v>14</v>
      </c>
      <c r="AL37">
        <v>4576</v>
      </c>
      <c r="AM37">
        <v>0.82276985638895916</v>
      </c>
      <c r="AN37" t="s">
        <v>66</v>
      </c>
      <c r="AO37">
        <v>106.167</v>
      </c>
      <c r="AP37" t="s">
        <v>925</v>
      </c>
      <c r="AQ37" t="s">
        <v>117</v>
      </c>
      <c r="AR37" t="s">
        <v>118</v>
      </c>
      <c r="AS37" t="s">
        <v>117</v>
      </c>
      <c r="AT37" t="s">
        <v>118</v>
      </c>
      <c r="AU37" t="s">
        <v>607</v>
      </c>
      <c r="AV37" t="s">
        <v>557</v>
      </c>
      <c r="AW37" t="s">
        <v>66</v>
      </c>
      <c r="AX37">
        <v>7453</v>
      </c>
      <c r="AY37" t="s">
        <v>681</v>
      </c>
      <c r="AZ37">
        <v>10</v>
      </c>
      <c r="BA37" t="s">
        <v>926</v>
      </c>
      <c r="BB37">
        <v>4</v>
      </c>
      <c r="BC37">
        <v>1</v>
      </c>
      <c r="BE37" t="s">
        <v>66</v>
      </c>
      <c r="BF37">
        <v>0</v>
      </c>
      <c r="BG37" t="s">
        <v>514</v>
      </c>
      <c r="BI37" t="s">
        <v>117</v>
      </c>
      <c r="BJ37" t="s">
        <v>557</v>
      </c>
      <c r="BK37" t="s">
        <v>66</v>
      </c>
      <c r="BL37">
        <v>0.82276985638895916</v>
      </c>
      <c r="BM37">
        <v>7453</v>
      </c>
      <c r="BN37" t="s">
        <v>118</v>
      </c>
      <c r="BO37" t="s">
        <v>607</v>
      </c>
      <c r="BP37">
        <v>4</v>
      </c>
      <c r="BQ37">
        <v>406.01099999999997</v>
      </c>
      <c r="BR37">
        <v>1.6920960703286404E-2</v>
      </c>
      <c r="BS37">
        <v>0.40053173382714147</v>
      </c>
      <c r="BT37">
        <v>0.31387963110468281</v>
      </c>
      <c r="BU37">
        <v>15.132999999999999</v>
      </c>
      <c r="BV37">
        <v>0.49259749120097734</v>
      </c>
      <c r="BW37">
        <v>4.6796761664092852</v>
      </c>
      <c r="BX37">
        <v>14</v>
      </c>
      <c r="BY37">
        <v>2</v>
      </c>
      <c r="BZ37">
        <v>39</v>
      </c>
    </row>
    <row r="38" spans="1:78" ht="16.5">
      <c r="A38" s="107" t="str">
        <f t="shared" si="1"/>
        <v>삼환교통</v>
      </c>
      <c r="B38" s="108" t="str">
        <f t="shared" si="2"/>
        <v>김범주</v>
      </c>
      <c r="C38" s="109" t="str">
        <f t="shared" si="3"/>
        <v>D</v>
      </c>
      <c r="D38" s="110">
        <f t="shared" si="4"/>
        <v>0.81333333333333324</v>
      </c>
      <c r="E38" s="111">
        <f t="shared" si="5"/>
        <v>9256</v>
      </c>
      <c r="F38" s="112" t="str">
        <f t="shared" si="6"/>
        <v>23</v>
      </c>
      <c r="G38" s="113" t="str">
        <f t="shared" si="7"/>
        <v>70바3164</v>
      </c>
      <c r="H38" s="114">
        <f t="shared" si="8"/>
        <v>1</v>
      </c>
      <c r="I38" s="115">
        <f t="shared" si="9"/>
        <v>998.57600000000002</v>
      </c>
      <c r="J38" s="116">
        <f t="shared" si="10"/>
        <v>5.0104231027008735E-2</v>
      </c>
      <c r="K38" s="116">
        <f t="shared" si="11"/>
        <v>0.42464013814117818</v>
      </c>
      <c r="L38" s="116">
        <f t="shared" si="12"/>
        <v>6.4091265962730931E-2</v>
      </c>
      <c r="M38" s="117">
        <f t="shared" si="13"/>
        <v>13.034000000000001</v>
      </c>
      <c r="N38" s="118">
        <f t="shared" si="14"/>
        <v>0</v>
      </c>
      <c r="O38" s="118">
        <f t="shared" si="15"/>
        <v>25.536363782025603</v>
      </c>
      <c r="P38" s="219">
        <f t="shared" si="16"/>
        <v>33</v>
      </c>
      <c r="Q38" s="220">
        <f t="shared" si="17"/>
        <v>0</v>
      </c>
      <c r="R38" s="220">
        <f t="shared" si="18"/>
        <v>259</v>
      </c>
      <c r="T38">
        <v>514</v>
      </c>
      <c r="U38">
        <v>9256</v>
      </c>
      <c r="V38" t="s">
        <v>341</v>
      </c>
      <c r="W38">
        <v>1020.8390000000001</v>
      </c>
      <c r="X38">
        <v>599.16700000000003</v>
      </c>
      <c r="Y38">
        <v>1.704</v>
      </c>
      <c r="Z38">
        <v>13.034000000000001</v>
      </c>
      <c r="AA38">
        <v>68.368318000000002</v>
      </c>
      <c r="AB38">
        <v>3.4255420000000001</v>
      </c>
      <c r="AC38">
        <v>29.031932000000001</v>
      </c>
      <c r="AD38" s="1">
        <v>64</v>
      </c>
      <c r="AE38">
        <v>0</v>
      </c>
      <c r="AF38">
        <v>259</v>
      </c>
      <c r="AG38">
        <v>80</v>
      </c>
      <c r="AH38">
        <v>14.931462</v>
      </c>
      <c r="AI38">
        <v>290.8</v>
      </c>
      <c r="AJ38">
        <v>0</v>
      </c>
      <c r="AK38">
        <v>33</v>
      </c>
      <c r="AL38">
        <v>13466</v>
      </c>
      <c r="AM38">
        <v>0.81333333333333324</v>
      </c>
      <c r="AN38" t="s">
        <v>66</v>
      </c>
      <c r="AO38">
        <v>998.57600000000002</v>
      </c>
      <c r="AP38" t="s">
        <v>927</v>
      </c>
      <c r="AQ38" t="s">
        <v>117</v>
      </c>
      <c r="AR38" t="s">
        <v>119</v>
      </c>
      <c r="AS38" t="s">
        <v>117</v>
      </c>
      <c r="AT38" t="s">
        <v>119</v>
      </c>
      <c r="AU38" t="s">
        <v>208</v>
      </c>
      <c r="AV38" t="s">
        <v>341</v>
      </c>
      <c r="AW38" t="s">
        <v>66</v>
      </c>
      <c r="AX38">
        <v>9256</v>
      </c>
      <c r="AY38" t="s">
        <v>652</v>
      </c>
      <c r="AZ38">
        <v>12</v>
      </c>
      <c r="BA38" t="s">
        <v>797</v>
      </c>
      <c r="BB38">
        <v>1</v>
      </c>
      <c r="BC38">
        <v>1</v>
      </c>
      <c r="BE38" t="s">
        <v>66</v>
      </c>
      <c r="BF38">
        <v>0</v>
      </c>
      <c r="BG38" t="s">
        <v>514</v>
      </c>
      <c r="BI38" t="s">
        <v>117</v>
      </c>
      <c r="BJ38" t="s">
        <v>341</v>
      </c>
      <c r="BK38" t="s">
        <v>66</v>
      </c>
      <c r="BL38">
        <v>0.81333333333333324</v>
      </c>
      <c r="BM38">
        <v>9256</v>
      </c>
      <c r="BN38" t="s">
        <v>119</v>
      </c>
      <c r="BO38" t="s">
        <v>208</v>
      </c>
      <c r="BP38">
        <v>1</v>
      </c>
      <c r="BQ38">
        <v>998.57600000000002</v>
      </c>
      <c r="BR38">
        <v>5.0104231027008735E-2</v>
      </c>
      <c r="BS38">
        <v>0.42464013814117818</v>
      </c>
      <c r="BT38">
        <v>6.2693529537958481E-2</v>
      </c>
      <c r="BU38">
        <v>13.034000000000001</v>
      </c>
      <c r="BV38">
        <v>0</v>
      </c>
      <c r="BW38">
        <v>25.536363782025603</v>
      </c>
      <c r="BX38">
        <v>33</v>
      </c>
      <c r="BY38">
        <v>0</v>
      </c>
      <c r="BZ38">
        <v>259</v>
      </c>
    </row>
    <row r="39" spans="1:78" ht="16.5">
      <c r="A39" s="124" t="str">
        <f t="shared" si="1"/>
        <v>삼환교통</v>
      </c>
      <c r="B39" s="125" t="str">
        <f t="shared" si="2"/>
        <v>김병남</v>
      </c>
      <c r="C39" s="126" t="str">
        <f t="shared" si="3"/>
        <v>C</v>
      </c>
      <c r="D39" s="127">
        <f t="shared" si="4"/>
        <v>0.85629416881383913</v>
      </c>
      <c r="E39" s="128">
        <f t="shared" si="5"/>
        <v>8335</v>
      </c>
      <c r="F39" s="129" t="str">
        <f t="shared" si="6"/>
        <v>4</v>
      </c>
      <c r="G39" s="130" t="str">
        <f t="shared" si="7"/>
        <v>72아1225</v>
      </c>
      <c r="H39" s="131">
        <f t="shared" si="8"/>
        <v>2</v>
      </c>
      <c r="I39" s="132">
        <f t="shared" si="9"/>
        <v>2081.607</v>
      </c>
      <c r="J39" s="133">
        <f t="shared" si="10"/>
        <v>2.7774573063313632E-2</v>
      </c>
      <c r="K39" s="133">
        <f t="shared" si="11"/>
        <v>0.3255292282061219</v>
      </c>
      <c r="L39" s="133">
        <f t="shared" si="12"/>
        <v>0.29736640970173522</v>
      </c>
      <c r="M39" s="134">
        <f t="shared" si="13"/>
        <v>10.1</v>
      </c>
      <c r="N39" s="135">
        <f t="shared" si="14"/>
        <v>0.24019903853128857</v>
      </c>
      <c r="O39" s="135">
        <f t="shared" si="15"/>
        <v>4.7559409629195137</v>
      </c>
      <c r="P39" s="217">
        <f t="shared" si="16"/>
        <v>12</v>
      </c>
      <c r="Q39" s="218">
        <f t="shared" si="17"/>
        <v>5</v>
      </c>
      <c r="R39" s="218">
        <f t="shared" si="18"/>
        <v>99</v>
      </c>
      <c r="T39">
        <v>514</v>
      </c>
      <c r="U39">
        <v>8335</v>
      </c>
      <c r="V39" t="s">
        <v>342</v>
      </c>
      <c r="W39">
        <v>2081.607</v>
      </c>
      <c r="X39">
        <v>840.56200000000001</v>
      </c>
      <c r="Y39">
        <v>2.476</v>
      </c>
      <c r="Z39">
        <v>10.1</v>
      </c>
      <c r="AA39">
        <v>125.873582</v>
      </c>
      <c r="AB39">
        <v>3.4960849999999999</v>
      </c>
      <c r="AC39">
        <v>40.975529999999999</v>
      </c>
      <c r="AD39" s="1">
        <v>619</v>
      </c>
      <c r="AE39">
        <v>5</v>
      </c>
      <c r="AF39">
        <v>99</v>
      </c>
      <c r="AG39">
        <v>65</v>
      </c>
      <c r="AH39">
        <v>16.537282000000001</v>
      </c>
      <c r="AI39">
        <v>6.2</v>
      </c>
      <c r="AJ39">
        <v>0</v>
      </c>
      <c r="AK39">
        <v>12</v>
      </c>
      <c r="AL39">
        <v>2312</v>
      </c>
      <c r="AM39">
        <v>0.85629416881383913</v>
      </c>
      <c r="AN39" t="s">
        <v>68</v>
      </c>
      <c r="AO39">
        <v>1950.395</v>
      </c>
      <c r="AP39" t="s">
        <v>928</v>
      </c>
      <c r="AQ39" t="s">
        <v>117</v>
      </c>
      <c r="AR39" t="s">
        <v>120</v>
      </c>
      <c r="AS39" t="s">
        <v>117</v>
      </c>
      <c r="AT39" t="s">
        <v>120</v>
      </c>
      <c r="AU39" t="s">
        <v>234</v>
      </c>
      <c r="AV39" t="s">
        <v>342</v>
      </c>
      <c r="AW39" t="s">
        <v>68</v>
      </c>
      <c r="AX39">
        <v>8335</v>
      </c>
      <c r="AY39" t="s">
        <v>654</v>
      </c>
      <c r="AZ39">
        <v>18</v>
      </c>
      <c r="BA39" t="s">
        <v>689</v>
      </c>
      <c r="BB39">
        <v>2</v>
      </c>
      <c r="BC39">
        <v>1</v>
      </c>
      <c r="BE39" t="s">
        <v>66</v>
      </c>
      <c r="BF39">
        <v>1</v>
      </c>
      <c r="BG39" t="s">
        <v>512</v>
      </c>
      <c r="BI39" t="s">
        <v>117</v>
      </c>
      <c r="BJ39" t="s">
        <v>342</v>
      </c>
      <c r="BK39" t="s">
        <v>68</v>
      </c>
      <c r="BL39">
        <v>0.85629416881383913</v>
      </c>
      <c r="BM39">
        <v>8335</v>
      </c>
      <c r="BN39" t="s">
        <v>120</v>
      </c>
      <c r="BO39" t="s">
        <v>234</v>
      </c>
      <c r="BP39">
        <v>2</v>
      </c>
      <c r="BQ39">
        <v>2081.607</v>
      </c>
      <c r="BR39">
        <v>2.7774573063313632E-2</v>
      </c>
      <c r="BS39">
        <v>0.3255292282061219</v>
      </c>
      <c r="BT39">
        <v>0.29736640970173522</v>
      </c>
      <c r="BU39">
        <v>10.1</v>
      </c>
      <c r="BV39">
        <v>0.24019903853128857</v>
      </c>
      <c r="BW39">
        <v>4.7559409629195137</v>
      </c>
      <c r="BX39">
        <v>12</v>
      </c>
      <c r="BY39">
        <v>5</v>
      </c>
      <c r="BZ39">
        <v>99</v>
      </c>
    </row>
    <row r="40" spans="1:78" ht="16.5">
      <c r="A40" s="107" t="str">
        <f t="shared" si="1"/>
        <v>삼환교통</v>
      </c>
      <c r="B40" s="108" t="str">
        <f t="shared" si="2"/>
        <v>김부기</v>
      </c>
      <c r="C40" s="109" t="str">
        <f t="shared" si="3"/>
        <v>D</v>
      </c>
      <c r="D40" s="110">
        <f t="shared" si="4"/>
        <v>0.82542962481144233</v>
      </c>
      <c r="E40" s="111">
        <f t="shared" si="5"/>
        <v>8286</v>
      </c>
      <c r="F40" s="112" t="str">
        <f t="shared" si="6"/>
        <v>58</v>
      </c>
      <c r="G40" s="113" t="str">
        <f t="shared" si="7"/>
        <v>72아1198</v>
      </c>
      <c r="H40" s="114">
        <f t="shared" si="8"/>
        <v>14</v>
      </c>
      <c r="I40" s="115">
        <f t="shared" si="9"/>
        <v>2248.4779999999996</v>
      </c>
      <c r="J40" s="116">
        <f t="shared" si="10"/>
        <v>4.2559215551579287E-2</v>
      </c>
      <c r="K40" s="116">
        <f t="shared" si="11"/>
        <v>0.34690359720485803</v>
      </c>
      <c r="L40" s="116">
        <f t="shared" si="12"/>
        <v>0.20102487104610323</v>
      </c>
      <c r="M40" s="117">
        <f t="shared" si="13"/>
        <v>12.037000000000001</v>
      </c>
      <c r="N40" s="118">
        <f t="shared" si="14"/>
        <v>8.8949057985001426E-2</v>
      </c>
      <c r="O40" s="118">
        <f t="shared" si="15"/>
        <v>15.210288915435244</v>
      </c>
      <c r="P40" s="219">
        <f t="shared" si="16"/>
        <v>12</v>
      </c>
      <c r="Q40" s="220">
        <f t="shared" si="17"/>
        <v>2</v>
      </c>
      <c r="R40" s="220">
        <f t="shared" si="18"/>
        <v>344</v>
      </c>
      <c r="T40">
        <v>514</v>
      </c>
      <c r="U40">
        <v>8286</v>
      </c>
      <c r="V40" t="s">
        <v>343</v>
      </c>
      <c r="W40">
        <v>2264.7260000000001</v>
      </c>
      <c r="X40">
        <v>949.92</v>
      </c>
      <c r="Y40">
        <v>2.3839999999999999</v>
      </c>
      <c r="Z40">
        <v>12.037000000000001</v>
      </c>
      <c r="AA40">
        <v>142.637192</v>
      </c>
      <c r="AB40">
        <v>6.0705270000000002</v>
      </c>
      <c r="AC40">
        <v>49.481355000000001</v>
      </c>
      <c r="AD40" s="1">
        <v>452</v>
      </c>
      <c r="AE40">
        <v>2</v>
      </c>
      <c r="AF40">
        <v>344</v>
      </c>
      <c r="AG40">
        <v>72</v>
      </c>
      <c r="AH40">
        <v>15.877527000000001</v>
      </c>
      <c r="AI40">
        <v>1159.0999999999999</v>
      </c>
      <c r="AJ40">
        <v>0</v>
      </c>
      <c r="AK40">
        <v>12</v>
      </c>
      <c r="AL40">
        <v>2522</v>
      </c>
      <c r="AM40">
        <v>0.82542962481144233</v>
      </c>
      <c r="AN40" t="s">
        <v>66</v>
      </c>
      <c r="AO40">
        <v>308.52800000000002</v>
      </c>
      <c r="AP40" t="s">
        <v>929</v>
      </c>
      <c r="AQ40" t="s">
        <v>117</v>
      </c>
      <c r="AR40" t="s">
        <v>121</v>
      </c>
      <c r="AS40" t="s">
        <v>117</v>
      </c>
      <c r="AT40" t="s">
        <v>121</v>
      </c>
      <c r="AU40" t="s">
        <v>249</v>
      </c>
      <c r="AV40" t="s">
        <v>343</v>
      </c>
      <c r="AW40" t="s">
        <v>66</v>
      </c>
      <c r="AX40">
        <v>8286</v>
      </c>
      <c r="AY40" t="s">
        <v>659</v>
      </c>
      <c r="AZ40">
        <v>6</v>
      </c>
      <c r="BA40" t="s">
        <v>718</v>
      </c>
      <c r="BB40">
        <v>14</v>
      </c>
      <c r="BC40">
        <v>1</v>
      </c>
      <c r="BE40" t="s">
        <v>68</v>
      </c>
      <c r="BF40">
        <v>-1</v>
      </c>
      <c r="BG40" t="s">
        <v>513</v>
      </c>
      <c r="BI40" t="s">
        <v>117</v>
      </c>
      <c r="BJ40" t="s">
        <v>343</v>
      </c>
      <c r="BK40" t="s">
        <v>66</v>
      </c>
      <c r="BL40">
        <v>0.82542962481144233</v>
      </c>
      <c r="BM40">
        <v>8286</v>
      </c>
      <c r="BN40" t="s">
        <v>121</v>
      </c>
      <c r="BO40" t="s">
        <v>249</v>
      </c>
      <c r="BP40">
        <v>14</v>
      </c>
      <c r="BQ40">
        <v>2248.4779999999996</v>
      </c>
      <c r="BR40">
        <v>4.2559215551579287E-2</v>
      </c>
      <c r="BS40">
        <v>0.34690359720485803</v>
      </c>
      <c r="BT40">
        <v>0.19958264266847292</v>
      </c>
      <c r="BU40">
        <v>12.037000000000001</v>
      </c>
      <c r="BV40">
        <v>8.8949057985001426E-2</v>
      </c>
      <c r="BW40">
        <v>15.210288915435244</v>
      </c>
      <c r="BX40">
        <v>12</v>
      </c>
      <c r="BY40">
        <v>2</v>
      </c>
      <c r="BZ40">
        <v>344</v>
      </c>
    </row>
    <row r="41" spans="1:78" ht="16.5">
      <c r="A41" s="124" t="str">
        <f t="shared" si="1"/>
        <v>삼환교통</v>
      </c>
      <c r="B41" s="125" t="str">
        <f t="shared" si="2"/>
        <v>김상태</v>
      </c>
      <c r="C41" s="126" t="str">
        <f t="shared" si="3"/>
        <v>D</v>
      </c>
      <c r="D41" s="127">
        <f t="shared" si="4"/>
        <v>0.83375026432249455</v>
      </c>
      <c r="E41" s="128">
        <f t="shared" si="5"/>
        <v>9585</v>
      </c>
      <c r="F41" s="129" t="str">
        <f t="shared" si="6"/>
        <v>4</v>
      </c>
      <c r="G41" s="130" t="str">
        <f t="shared" si="7"/>
        <v>72아1218</v>
      </c>
      <c r="H41" s="131">
        <f t="shared" si="8"/>
        <v>3</v>
      </c>
      <c r="I41" s="132">
        <f t="shared" si="9"/>
        <v>2077.3670000000002</v>
      </c>
      <c r="J41" s="133">
        <f t="shared" si="10"/>
        <v>6.9255703910938611E-3</v>
      </c>
      <c r="K41" s="133">
        <f t="shared" si="11"/>
        <v>0.34140553956201108</v>
      </c>
      <c r="L41" s="133">
        <f t="shared" si="12"/>
        <v>7.1244031507191552E-2</v>
      </c>
      <c r="M41" s="134">
        <f t="shared" si="13"/>
        <v>11.522</v>
      </c>
      <c r="N41" s="135">
        <f t="shared" si="14"/>
        <v>0.24068929563240388</v>
      </c>
      <c r="O41" s="135">
        <f t="shared" si="15"/>
        <v>11.890051204240752</v>
      </c>
      <c r="P41" s="217">
        <f t="shared" si="16"/>
        <v>2</v>
      </c>
      <c r="Q41" s="218">
        <f t="shared" si="17"/>
        <v>5</v>
      </c>
      <c r="R41" s="218">
        <f t="shared" si="18"/>
        <v>247</v>
      </c>
      <c r="T41">
        <v>514</v>
      </c>
      <c r="U41">
        <v>9585</v>
      </c>
      <c r="V41" t="s">
        <v>344</v>
      </c>
      <c r="W41">
        <v>2077.3670000000002</v>
      </c>
      <c r="X41">
        <v>864.05</v>
      </c>
      <c r="Y41">
        <v>2.4039999999999999</v>
      </c>
      <c r="Z41">
        <v>11.522</v>
      </c>
      <c r="AA41">
        <v>119.199135</v>
      </c>
      <c r="AB41">
        <v>0.82552199999999998</v>
      </c>
      <c r="AC41">
        <v>40.695245</v>
      </c>
      <c r="AD41" s="1">
        <v>148</v>
      </c>
      <c r="AE41">
        <v>5</v>
      </c>
      <c r="AF41">
        <v>247</v>
      </c>
      <c r="AG41">
        <v>74</v>
      </c>
      <c r="AH41">
        <v>17.427700999999999</v>
      </c>
      <c r="AI41">
        <v>250.9</v>
      </c>
      <c r="AJ41">
        <v>0</v>
      </c>
      <c r="AK41">
        <v>2</v>
      </c>
      <c r="AL41">
        <v>819</v>
      </c>
      <c r="AM41">
        <v>0.83375026432249455</v>
      </c>
      <c r="AN41" t="s">
        <v>66</v>
      </c>
      <c r="AO41">
        <v>1742.367</v>
      </c>
      <c r="AP41" t="s">
        <v>930</v>
      </c>
      <c r="AQ41" t="s">
        <v>117</v>
      </c>
      <c r="AR41" t="s">
        <v>120</v>
      </c>
      <c r="AS41" t="s">
        <v>117</v>
      </c>
      <c r="AT41" t="s">
        <v>120</v>
      </c>
      <c r="AU41" t="s">
        <v>227</v>
      </c>
      <c r="AV41" t="s">
        <v>344</v>
      </c>
      <c r="AW41" t="s">
        <v>66</v>
      </c>
      <c r="AX41">
        <v>9585</v>
      </c>
      <c r="AY41" t="s">
        <v>650</v>
      </c>
      <c r="AZ41">
        <v>4</v>
      </c>
      <c r="BA41" t="s">
        <v>228</v>
      </c>
      <c r="BB41">
        <v>3</v>
      </c>
      <c r="BC41">
        <v>1</v>
      </c>
      <c r="BE41" t="s">
        <v>68</v>
      </c>
      <c r="BF41">
        <v>-1</v>
      </c>
      <c r="BG41" t="s">
        <v>513</v>
      </c>
      <c r="BI41" t="s">
        <v>117</v>
      </c>
      <c r="BJ41" t="s">
        <v>344</v>
      </c>
      <c r="BK41" t="s">
        <v>66</v>
      </c>
      <c r="BL41">
        <v>0.83375026432249455</v>
      </c>
      <c r="BM41">
        <v>9585</v>
      </c>
      <c r="BN41" t="s">
        <v>120</v>
      </c>
      <c r="BO41" t="s">
        <v>227</v>
      </c>
      <c r="BP41">
        <v>3</v>
      </c>
      <c r="BQ41">
        <v>2077.3670000000002</v>
      </c>
      <c r="BR41">
        <v>6.9255703910938611E-3</v>
      </c>
      <c r="BS41">
        <v>0.34140553956201108</v>
      </c>
      <c r="BT41">
        <v>7.1244031507191552E-2</v>
      </c>
      <c r="BU41">
        <v>11.522</v>
      </c>
      <c r="BV41">
        <v>0.24068929563240388</v>
      </c>
      <c r="BW41">
        <v>11.890051204240752</v>
      </c>
      <c r="BX41">
        <v>2</v>
      </c>
      <c r="BY41">
        <v>5</v>
      </c>
      <c r="BZ41">
        <v>247</v>
      </c>
    </row>
    <row r="42" spans="1:78" ht="16.5">
      <c r="A42" s="107" t="str">
        <f t="shared" si="1"/>
        <v>삼환교통</v>
      </c>
      <c r="B42" s="108" t="str">
        <f t="shared" si="2"/>
        <v>김상화</v>
      </c>
      <c r="C42" s="109" t="str">
        <f t="shared" si="3"/>
        <v>C</v>
      </c>
      <c r="D42" s="110">
        <f t="shared" si="4"/>
        <v>0.86779196354780141</v>
      </c>
      <c r="E42" s="111">
        <f t="shared" si="5"/>
        <v>4710</v>
      </c>
      <c r="F42" s="112" t="str">
        <f t="shared" si="6"/>
        <v>62</v>
      </c>
      <c r="G42" s="113" t="str">
        <f t="shared" si="7"/>
        <v>70바3136</v>
      </c>
      <c r="H42" s="114">
        <f t="shared" si="8"/>
        <v>10</v>
      </c>
      <c r="I42" s="115">
        <f t="shared" si="9"/>
        <v>1238.097</v>
      </c>
      <c r="J42" s="116">
        <f t="shared" si="10"/>
        <v>9.1999882710994425E-3</v>
      </c>
      <c r="K42" s="116">
        <f t="shared" si="11"/>
        <v>0.37849625201013054</v>
      </c>
      <c r="L42" s="116">
        <f t="shared" si="12"/>
        <v>0.23826889169426951</v>
      </c>
      <c r="M42" s="117">
        <f t="shared" si="13"/>
        <v>10.679</v>
      </c>
      <c r="N42" s="118">
        <f t="shared" si="14"/>
        <v>8.0769115828565941E-2</v>
      </c>
      <c r="O42" s="118">
        <f t="shared" si="15"/>
        <v>4.1999940230854289</v>
      </c>
      <c r="P42" s="219">
        <f t="shared" si="16"/>
        <v>0</v>
      </c>
      <c r="Q42" s="220">
        <f t="shared" si="17"/>
        <v>1</v>
      </c>
      <c r="R42" s="220">
        <f t="shared" si="18"/>
        <v>52</v>
      </c>
      <c r="T42">
        <v>514</v>
      </c>
      <c r="U42">
        <v>4710</v>
      </c>
      <c r="V42" t="s">
        <v>534</v>
      </c>
      <c r="W42">
        <v>1238.097</v>
      </c>
      <c r="X42">
        <v>597.10699999999997</v>
      </c>
      <c r="Y42">
        <v>2.073</v>
      </c>
      <c r="Z42">
        <v>10.679</v>
      </c>
      <c r="AA42">
        <v>85.293587000000002</v>
      </c>
      <c r="AB42">
        <v>0.78469999999999995</v>
      </c>
      <c r="AC42">
        <v>32.283302999999997</v>
      </c>
      <c r="AD42" s="1">
        <v>295</v>
      </c>
      <c r="AE42">
        <v>1</v>
      </c>
      <c r="AF42">
        <v>52</v>
      </c>
      <c r="AG42">
        <v>64</v>
      </c>
      <c r="AH42">
        <v>14.51571</v>
      </c>
      <c r="AI42">
        <v>8</v>
      </c>
      <c r="AJ42">
        <v>0</v>
      </c>
      <c r="AK42">
        <v>0</v>
      </c>
      <c r="AL42">
        <v>0</v>
      </c>
      <c r="AM42">
        <v>0.86779196354780141</v>
      </c>
      <c r="AN42" t="s">
        <v>68</v>
      </c>
      <c r="AO42">
        <v>220.374</v>
      </c>
      <c r="AP42" t="s">
        <v>931</v>
      </c>
      <c r="AQ42" t="s">
        <v>117</v>
      </c>
      <c r="AR42" t="s">
        <v>122</v>
      </c>
      <c r="AS42" t="s">
        <v>117</v>
      </c>
      <c r="AT42" t="s">
        <v>122</v>
      </c>
      <c r="AU42" t="s">
        <v>262</v>
      </c>
      <c r="AV42" t="s">
        <v>534</v>
      </c>
      <c r="AW42" t="s">
        <v>68</v>
      </c>
      <c r="AX42">
        <v>4710</v>
      </c>
      <c r="AY42" t="s">
        <v>675</v>
      </c>
      <c r="AZ42">
        <v>9</v>
      </c>
      <c r="BA42" t="s">
        <v>772</v>
      </c>
      <c r="BB42">
        <v>10</v>
      </c>
      <c r="BC42">
        <v>1</v>
      </c>
      <c r="BE42" t="s">
        <v>68</v>
      </c>
      <c r="BF42">
        <v>0</v>
      </c>
      <c r="BG42" t="s">
        <v>514</v>
      </c>
      <c r="BI42" t="s">
        <v>117</v>
      </c>
      <c r="BJ42" t="s">
        <v>534</v>
      </c>
      <c r="BK42" t="s">
        <v>68</v>
      </c>
      <c r="BL42">
        <v>0.86779196354780141</v>
      </c>
      <c r="BM42">
        <v>4710</v>
      </c>
      <c r="BN42" t="s">
        <v>122</v>
      </c>
      <c r="BO42" t="s">
        <v>262</v>
      </c>
      <c r="BP42">
        <v>10</v>
      </c>
      <c r="BQ42">
        <v>1238.097</v>
      </c>
      <c r="BR42">
        <v>9.1999882710994425E-3</v>
      </c>
      <c r="BS42">
        <v>0.37849625201013054</v>
      </c>
      <c r="BT42">
        <v>0.23826889169426951</v>
      </c>
      <c r="BU42">
        <v>10.679</v>
      </c>
      <c r="BV42">
        <v>8.0769115828565941E-2</v>
      </c>
      <c r="BW42">
        <v>4.1999940230854289</v>
      </c>
      <c r="BX42">
        <v>0</v>
      </c>
      <c r="BY42">
        <v>1</v>
      </c>
      <c r="BZ42">
        <v>52</v>
      </c>
    </row>
    <row r="43" spans="1:78" ht="16.5">
      <c r="A43" s="124" t="str">
        <f t="shared" si="1"/>
        <v>삼환교통</v>
      </c>
      <c r="B43" s="125" t="str">
        <f t="shared" si="2"/>
        <v>김성호</v>
      </c>
      <c r="C43" s="126" t="str">
        <f t="shared" si="3"/>
        <v>C</v>
      </c>
      <c r="D43" s="127">
        <f t="shared" si="4"/>
        <v>0.88410192059103854</v>
      </c>
      <c r="E43" s="128">
        <f t="shared" si="5"/>
        <v>3371</v>
      </c>
      <c r="F43" s="129" t="str">
        <f t="shared" si="6"/>
        <v>14</v>
      </c>
      <c r="G43" s="130" t="str">
        <f t="shared" si="7"/>
        <v>70바3162</v>
      </c>
      <c r="H43" s="131">
        <f t="shared" si="8"/>
        <v>3</v>
      </c>
      <c r="I43" s="132">
        <f t="shared" si="9"/>
        <v>1960.886</v>
      </c>
      <c r="J43" s="133">
        <f t="shared" si="10"/>
        <v>3.6800259303046028E-2</v>
      </c>
      <c r="K43" s="133">
        <f t="shared" si="11"/>
        <v>0.30655233715345986</v>
      </c>
      <c r="L43" s="133">
        <f t="shared" si="12"/>
        <v>0.21571881282236705</v>
      </c>
      <c r="M43" s="134">
        <f t="shared" si="13"/>
        <v>7.43</v>
      </c>
      <c r="N43" s="135">
        <f t="shared" si="14"/>
        <v>0.45897619749439794</v>
      </c>
      <c r="O43" s="135">
        <f t="shared" si="15"/>
        <v>6.2216773438129502</v>
      </c>
      <c r="P43" s="217">
        <f t="shared" si="16"/>
        <v>2</v>
      </c>
      <c r="Q43" s="218">
        <f t="shared" si="17"/>
        <v>9</v>
      </c>
      <c r="R43" s="218">
        <f t="shared" si="18"/>
        <v>122</v>
      </c>
      <c r="T43">
        <v>514</v>
      </c>
      <c r="U43">
        <v>3371</v>
      </c>
      <c r="V43" t="s">
        <v>345</v>
      </c>
      <c r="W43">
        <v>1960.886</v>
      </c>
      <c r="X43">
        <v>978.11400000000003</v>
      </c>
      <c r="Y43">
        <v>2.0049999999999999</v>
      </c>
      <c r="Z43">
        <v>7.43</v>
      </c>
      <c r="AA43">
        <v>131.361357</v>
      </c>
      <c r="AB43">
        <v>4.8341320000000003</v>
      </c>
      <c r="AC43">
        <v>40.269131000000002</v>
      </c>
      <c r="AD43" s="1">
        <v>423</v>
      </c>
      <c r="AE43">
        <v>9</v>
      </c>
      <c r="AF43">
        <v>122</v>
      </c>
      <c r="AG43">
        <v>77</v>
      </c>
      <c r="AH43">
        <v>14.927417999999999</v>
      </c>
      <c r="AI43">
        <v>1108</v>
      </c>
      <c r="AJ43">
        <v>0</v>
      </c>
      <c r="AK43">
        <v>2</v>
      </c>
      <c r="AL43">
        <v>105</v>
      </c>
      <c r="AM43">
        <v>0.88410192059103854</v>
      </c>
      <c r="AN43" t="s">
        <v>68</v>
      </c>
      <c r="AO43">
        <v>1647.046</v>
      </c>
      <c r="AP43" t="s">
        <v>932</v>
      </c>
      <c r="AQ43" t="s">
        <v>117</v>
      </c>
      <c r="AR43" t="s">
        <v>118</v>
      </c>
      <c r="AS43" t="s">
        <v>117</v>
      </c>
      <c r="AT43" t="s">
        <v>118</v>
      </c>
      <c r="AU43" t="s">
        <v>190</v>
      </c>
      <c r="AV43" t="s">
        <v>345</v>
      </c>
      <c r="AW43" t="s">
        <v>68</v>
      </c>
      <c r="AX43">
        <v>3371</v>
      </c>
      <c r="AY43" t="s">
        <v>664</v>
      </c>
      <c r="AZ43">
        <v>3</v>
      </c>
      <c r="BA43" t="s">
        <v>192</v>
      </c>
      <c r="BB43">
        <v>3</v>
      </c>
      <c r="BC43">
        <v>1</v>
      </c>
      <c r="BE43" t="s">
        <v>68</v>
      </c>
      <c r="BF43">
        <v>0</v>
      </c>
      <c r="BG43" t="s">
        <v>514</v>
      </c>
      <c r="BI43" t="s">
        <v>117</v>
      </c>
      <c r="BJ43" t="s">
        <v>345</v>
      </c>
      <c r="BK43" t="s">
        <v>68</v>
      </c>
      <c r="BL43">
        <v>0.88410192059103854</v>
      </c>
      <c r="BM43">
        <v>3371</v>
      </c>
      <c r="BN43" t="s">
        <v>118</v>
      </c>
      <c r="BO43" t="s">
        <v>190</v>
      </c>
      <c r="BP43">
        <v>3</v>
      </c>
      <c r="BQ43">
        <v>1960.886</v>
      </c>
      <c r="BR43">
        <v>3.6800259303046028E-2</v>
      </c>
      <c r="BS43">
        <v>0.30655233715345986</v>
      </c>
      <c r="BT43">
        <v>0.21571881282236705</v>
      </c>
      <c r="BU43">
        <v>7.43</v>
      </c>
      <c r="BV43">
        <v>0.45897619749439794</v>
      </c>
      <c r="BW43">
        <v>6.2216773438129502</v>
      </c>
      <c r="BX43">
        <v>2</v>
      </c>
      <c r="BY43">
        <v>9</v>
      </c>
      <c r="BZ43">
        <v>122</v>
      </c>
    </row>
    <row r="44" spans="1:78" ht="16.5">
      <c r="A44" s="107" t="str">
        <f t="shared" si="1"/>
        <v>삼환교통</v>
      </c>
      <c r="B44" s="108" t="str">
        <f t="shared" si="2"/>
        <v>김수용</v>
      </c>
      <c r="C44" s="109" t="str">
        <f t="shared" si="3"/>
        <v>F</v>
      </c>
      <c r="D44" s="110">
        <f t="shared" si="4"/>
        <v>0.77832004057528381</v>
      </c>
      <c r="E44" s="111">
        <f t="shared" si="5"/>
        <v>4271</v>
      </c>
      <c r="F44" s="112" t="str">
        <f t="shared" si="6"/>
        <v>급행99</v>
      </c>
      <c r="G44" s="113" t="str">
        <f t="shared" si="7"/>
        <v>70바3126</v>
      </c>
      <c r="H44" s="114">
        <f t="shared" si="8"/>
        <v>14</v>
      </c>
      <c r="I44" s="115">
        <f t="shared" si="9"/>
        <v>1999.6650000000002</v>
      </c>
      <c r="J44" s="116">
        <f t="shared" si="10"/>
        <v>2.9467151275374349E-2</v>
      </c>
      <c r="K44" s="116">
        <f t="shared" si="11"/>
        <v>0.36498251233143114</v>
      </c>
      <c r="L44" s="116">
        <f t="shared" si="12"/>
        <v>0.1945325842078548</v>
      </c>
      <c r="M44" s="117">
        <f t="shared" si="13"/>
        <v>13.711</v>
      </c>
      <c r="N44" s="118">
        <f t="shared" si="14"/>
        <v>0</v>
      </c>
      <c r="O44" s="118">
        <f t="shared" si="15"/>
        <v>28.354749420527934</v>
      </c>
      <c r="P44" s="219">
        <f t="shared" si="16"/>
        <v>14</v>
      </c>
      <c r="Q44" s="220">
        <f t="shared" si="17"/>
        <v>0</v>
      </c>
      <c r="R44" s="220">
        <f t="shared" si="18"/>
        <v>567</v>
      </c>
      <c r="T44">
        <v>514</v>
      </c>
      <c r="U44">
        <v>4271</v>
      </c>
      <c r="V44" t="s">
        <v>346</v>
      </c>
      <c r="W44">
        <v>1999.665</v>
      </c>
      <c r="X44">
        <v>901.58600000000001</v>
      </c>
      <c r="Y44">
        <v>2.218</v>
      </c>
      <c r="Z44">
        <v>13.711</v>
      </c>
      <c r="AA44">
        <v>123.91303000000001</v>
      </c>
      <c r="AB44">
        <v>3.6513640000000001</v>
      </c>
      <c r="AC44">
        <v>45.226089000000002</v>
      </c>
      <c r="AD44" s="1">
        <v>389</v>
      </c>
      <c r="AE44">
        <v>0</v>
      </c>
      <c r="AF44">
        <v>567</v>
      </c>
      <c r="AG44">
        <v>79</v>
      </c>
      <c r="AH44">
        <v>16.137649</v>
      </c>
      <c r="AI44">
        <v>712.5</v>
      </c>
      <c r="AJ44">
        <v>0</v>
      </c>
      <c r="AK44">
        <v>14</v>
      </c>
      <c r="AL44">
        <v>5887</v>
      </c>
      <c r="AM44">
        <v>0.77832004057528381</v>
      </c>
      <c r="AN44" t="s">
        <v>69</v>
      </c>
      <c r="AO44">
        <v>255.809</v>
      </c>
      <c r="AP44" t="s">
        <v>933</v>
      </c>
      <c r="AQ44" t="s">
        <v>117</v>
      </c>
      <c r="AR44" t="s">
        <v>124</v>
      </c>
      <c r="AS44" t="s">
        <v>117</v>
      </c>
      <c r="AT44" t="s">
        <v>124</v>
      </c>
      <c r="AU44" t="s">
        <v>311</v>
      </c>
      <c r="AV44" t="s">
        <v>346</v>
      </c>
      <c r="AW44" t="s">
        <v>69</v>
      </c>
      <c r="AX44">
        <v>4271</v>
      </c>
      <c r="AY44" t="s">
        <v>708</v>
      </c>
      <c r="AZ44">
        <v>1</v>
      </c>
      <c r="BA44" t="s">
        <v>627</v>
      </c>
      <c r="BB44">
        <v>14</v>
      </c>
      <c r="BC44">
        <v>1</v>
      </c>
      <c r="BE44" t="s">
        <v>66</v>
      </c>
      <c r="BF44">
        <v>-1</v>
      </c>
      <c r="BG44" t="s">
        <v>513</v>
      </c>
      <c r="BI44" t="s">
        <v>117</v>
      </c>
      <c r="BJ44" t="s">
        <v>346</v>
      </c>
      <c r="BK44" t="s">
        <v>69</v>
      </c>
      <c r="BL44">
        <v>0.77832004057528381</v>
      </c>
      <c r="BM44">
        <v>4271</v>
      </c>
      <c r="BN44" t="s">
        <v>124</v>
      </c>
      <c r="BO44" t="s">
        <v>311</v>
      </c>
      <c r="BP44">
        <v>14</v>
      </c>
      <c r="BQ44">
        <v>1999.6650000000002</v>
      </c>
      <c r="BR44">
        <v>2.9467151275374349E-2</v>
      </c>
      <c r="BS44">
        <v>0.36498251233143114</v>
      </c>
      <c r="BT44">
        <v>0.19453258420785483</v>
      </c>
      <c r="BU44">
        <v>13.711</v>
      </c>
      <c r="BV44">
        <v>0</v>
      </c>
      <c r="BW44">
        <v>28.354749420527934</v>
      </c>
      <c r="BX44">
        <v>14</v>
      </c>
      <c r="BY44">
        <v>0</v>
      </c>
      <c r="BZ44">
        <v>567</v>
      </c>
    </row>
    <row r="45" spans="1:78" ht="16.5">
      <c r="A45" s="124" t="str">
        <f t="shared" si="1"/>
        <v>삼환교통</v>
      </c>
      <c r="B45" s="125" t="str">
        <f t="shared" si="2"/>
        <v>김승학</v>
      </c>
      <c r="C45" s="126" t="str">
        <f t="shared" si="3"/>
        <v>F</v>
      </c>
      <c r="D45" s="127">
        <f t="shared" si="4"/>
        <v>0.79761904761904756</v>
      </c>
      <c r="E45" s="128">
        <f t="shared" si="5"/>
        <v>878</v>
      </c>
      <c r="F45" s="129" t="str">
        <f t="shared" si="6"/>
        <v>23</v>
      </c>
      <c r="G45" s="130" t="str">
        <f t="shared" si="7"/>
        <v>70바3163</v>
      </c>
      <c r="H45" s="131">
        <f t="shared" si="8"/>
        <v>1</v>
      </c>
      <c r="I45" s="132">
        <f t="shared" si="9"/>
        <v>1643.758</v>
      </c>
      <c r="J45" s="133">
        <f t="shared" si="10"/>
        <v>5.0243229755483745E-2</v>
      </c>
      <c r="K45" s="133">
        <f t="shared" si="11"/>
        <v>0.37582675539923138</v>
      </c>
      <c r="L45" s="133">
        <f t="shared" si="12"/>
        <v>0.18615878979752493</v>
      </c>
      <c r="M45" s="134">
        <f t="shared" si="13"/>
        <v>11.548999999999999</v>
      </c>
      <c r="N45" s="135">
        <f t="shared" si="14"/>
        <v>0</v>
      </c>
      <c r="O45" s="135">
        <f t="shared" si="15"/>
        <v>9.0645946666115087</v>
      </c>
      <c r="P45" s="217">
        <f t="shared" si="16"/>
        <v>45</v>
      </c>
      <c r="Q45" s="218">
        <f t="shared" si="17"/>
        <v>0</v>
      </c>
      <c r="R45" s="218">
        <f t="shared" si="18"/>
        <v>149</v>
      </c>
      <c r="T45">
        <v>514</v>
      </c>
      <c r="U45">
        <v>878</v>
      </c>
      <c r="V45" t="s">
        <v>347</v>
      </c>
      <c r="W45">
        <v>1643.758</v>
      </c>
      <c r="X45">
        <v>981.48500000000001</v>
      </c>
      <c r="Y45">
        <v>1.675</v>
      </c>
      <c r="Z45">
        <v>11.548999999999999</v>
      </c>
      <c r="AA45">
        <v>118.92665</v>
      </c>
      <c r="AB45">
        <v>5.9752590000000003</v>
      </c>
      <c r="AC45">
        <v>44.695816999999998</v>
      </c>
      <c r="AD45" s="1">
        <v>306</v>
      </c>
      <c r="AE45">
        <v>0</v>
      </c>
      <c r="AF45">
        <v>149</v>
      </c>
      <c r="AG45">
        <v>72</v>
      </c>
      <c r="AH45">
        <v>13.821611000000001</v>
      </c>
      <c r="AI45">
        <v>46.4</v>
      </c>
      <c r="AJ45">
        <v>0</v>
      </c>
      <c r="AK45">
        <v>45</v>
      </c>
      <c r="AL45">
        <v>22031</v>
      </c>
      <c r="AM45">
        <v>0.79761904761904756</v>
      </c>
      <c r="AN45" t="s">
        <v>69</v>
      </c>
      <c r="AO45">
        <v>1643.758</v>
      </c>
      <c r="AP45" t="s">
        <v>934</v>
      </c>
      <c r="AQ45" t="s">
        <v>117</v>
      </c>
      <c r="AR45" t="s">
        <v>119</v>
      </c>
      <c r="AS45" t="s">
        <v>117</v>
      </c>
      <c r="AT45" t="s">
        <v>119</v>
      </c>
      <c r="AU45" t="s">
        <v>207</v>
      </c>
      <c r="AV45" t="s">
        <v>347</v>
      </c>
      <c r="AW45" t="s">
        <v>69</v>
      </c>
      <c r="AX45">
        <v>878</v>
      </c>
      <c r="AY45" t="s">
        <v>685</v>
      </c>
      <c r="AZ45">
        <v>1</v>
      </c>
      <c r="BA45" t="s">
        <v>209</v>
      </c>
      <c r="BB45">
        <v>1</v>
      </c>
      <c r="BC45">
        <v>1</v>
      </c>
      <c r="BE45" t="s">
        <v>66</v>
      </c>
      <c r="BF45">
        <v>-1</v>
      </c>
      <c r="BG45" t="s">
        <v>513</v>
      </c>
      <c r="BI45" t="s">
        <v>117</v>
      </c>
      <c r="BJ45" t="s">
        <v>347</v>
      </c>
      <c r="BK45" t="s">
        <v>69</v>
      </c>
      <c r="BL45">
        <v>0.79761904761904756</v>
      </c>
      <c r="BM45">
        <v>878</v>
      </c>
      <c r="BN45" t="s">
        <v>119</v>
      </c>
      <c r="BO45" t="s">
        <v>207</v>
      </c>
      <c r="BP45">
        <v>1</v>
      </c>
      <c r="BQ45">
        <v>1643.758</v>
      </c>
      <c r="BR45">
        <v>5.0243229755483745E-2</v>
      </c>
      <c r="BS45">
        <v>0.37582675539923138</v>
      </c>
      <c r="BT45">
        <v>0.18615878979752493</v>
      </c>
      <c r="BU45">
        <v>11.548999999999999</v>
      </c>
      <c r="BV45">
        <v>0</v>
      </c>
      <c r="BW45">
        <v>9.0645946666115087</v>
      </c>
      <c r="BX45">
        <v>45</v>
      </c>
      <c r="BY45">
        <v>0</v>
      </c>
      <c r="BZ45">
        <v>149</v>
      </c>
    </row>
    <row r="46" spans="1:78" ht="16.5">
      <c r="A46" s="107" t="str">
        <f t="shared" si="1"/>
        <v>삼환교통</v>
      </c>
      <c r="B46" s="108" t="str">
        <f t="shared" si="2"/>
        <v>김영돈</v>
      </c>
      <c r="C46" s="109" t="str">
        <f t="shared" si="3"/>
        <v>D</v>
      </c>
      <c r="D46" s="110">
        <f t="shared" si="4"/>
        <v>0.81815671236433807</v>
      </c>
      <c r="E46" s="111">
        <f t="shared" si="5"/>
        <v>6088</v>
      </c>
      <c r="F46" s="112" t="str">
        <f t="shared" si="6"/>
        <v>14</v>
      </c>
      <c r="G46" s="113" t="str">
        <f t="shared" si="7"/>
        <v>70바3115</v>
      </c>
      <c r="H46" s="114">
        <f t="shared" si="8"/>
        <v>10</v>
      </c>
      <c r="I46" s="115">
        <f t="shared" si="9"/>
        <v>1287.8799999999999</v>
      </c>
      <c r="J46" s="116">
        <f t="shared" si="10"/>
        <v>3.1576408460191815E-2</v>
      </c>
      <c r="K46" s="116">
        <f t="shared" si="11"/>
        <v>0.35946949091774882</v>
      </c>
      <c r="L46" s="116">
        <f t="shared" si="12"/>
        <v>0.17159983849426966</v>
      </c>
      <c r="M46" s="117">
        <f t="shared" si="13"/>
        <v>12.717000000000001</v>
      </c>
      <c r="N46" s="118">
        <f t="shared" si="14"/>
        <v>0.77646985744013419</v>
      </c>
      <c r="O46" s="118">
        <f t="shared" si="15"/>
        <v>6.2117588595210735</v>
      </c>
      <c r="P46" s="219">
        <f t="shared" si="16"/>
        <v>12</v>
      </c>
      <c r="Q46" s="220">
        <f t="shared" si="17"/>
        <v>10</v>
      </c>
      <c r="R46" s="220">
        <f t="shared" si="18"/>
        <v>80</v>
      </c>
      <c r="T46">
        <v>514</v>
      </c>
      <c r="U46">
        <v>6088</v>
      </c>
      <c r="V46" t="s">
        <v>348</v>
      </c>
      <c r="W46">
        <v>1287.8800000000001</v>
      </c>
      <c r="X46">
        <v>736.63400000000001</v>
      </c>
      <c r="Y46">
        <v>1.748</v>
      </c>
      <c r="Z46">
        <v>12.717000000000001</v>
      </c>
      <c r="AA46">
        <v>83.429975999999996</v>
      </c>
      <c r="AB46">
        <v>2.6344189999999998</v>
      </c>
      <c r="AC46">
        <v>29.990531000000001</v>
      </c>
      <c r="AD46" s="1">
        <v>221</v>
      </c>
      <c r="AE46">
        <v>10</v>
      </c>
      <c r="AF46">
        <v>80</v>
      </c>
      <c r="AG46">
        <v>66</v>
      </c>
      <c r="AH46">
        <v>15.436657</v>
      </c>
      <c r="AI46">
        <v>1.8</v>
      </c>
      <c r="AJ46">
        <v>0</v>
      </c>
      <c r="AK46">
        <v>12</v>
      </c>
      <c r="AL46">
        <v>3051</v>
      </c>
      <c r="AM46">
        <v>0.81815671236433807</v>
      </c>
      <c r="AN46" t="s">
        <v>66</v>
      </c>
      <c r="AO46">
        <v>211.827</v>
      </c>
      <c r="AP46" t="s">
        <v>935</v>
      </c>
      <c r="AQ46" t="s">
        <v>117</v>
      </c>
      <c r="AR46" t="s">
        <v>118</v>
      </c>
      <c r="AS46" t="s">
        <v>117</v>
      </c>
      <c r="AT46" t="s">
        <v>118</v>
      </c>
      <c r="AU46" t="s">
        <v>603</v>
      </c>
      <c r="AV46" t="s">
        <v>348</v>
      </c>
      <c r="AW46" t="s">
        <v>66</v>
      </c>
      <c r="AX46">
        <v>6088</v>
      </c>
      <c r="AY46" t="s">
        <v>681</v>
      </c>
      <c r="AZ46">
        <v>12</v>
      </c>
      <c r="BA46" t="s">
        <v>936</v>
      </c>
      <c r="BB46">
        <v>10</v>
      </c>
      <c r="BC46">
        <v>1</v>
      </c>
      <c r="BE46" t="s">
        <v>66</v>
      </c>
      <c r="BF46">
        <v>0</v>
      </c>
      <c r="BG46" t="s">
        <v>514</v>
      </c>
      <c r="BI46" t="s">
        <v>117</v>
      </c>
      <c r="BJ46" t="s">
        <v>348</v>
      </c>
      <c r="BK46" t="s">
        <v>66</v>
      </c>
      <c r="BL46">
        <v>0.81815671236433807</v>
      </c>
      <c r="BM46">
        <v>6088</v>
      </c>
      <c r="BN46" t="s">
        <v>118</v>
      </c>
      <c r="BO46" t="s">
        <v>603</v>
      </c>
      <c r="BP46">
        <v>10</v>
      </c>
      <c r="BQ46">
        <v>1287.8799999999999</v>
      </c>
      <c r="BR46">
        <v>3.1576408460191815E-2</v>
      </c>
      <c r="BS46">
        <v>0.35946949091774882</v>
      </c>
      <c r="BT46">
        <v>0.17159983849426963</v>
      </c>
      <c r="BU46">
        <v>12.717000000000001</v>
      </c>
      <c r="BV46">
        <v>0.77646985744013419</v>
      </c>
      <c r="BW46">
        <v>6.2117588595210735</v>
      </c>
      <c r="BX46">
        <v>12</v>
      </c>
      <c r="BY46">
        <v>10</v>
      </c>
      <c r="BZ46">
        <v>80</v>
      </c>
    </row>
    <row r="47" spans="1:78" ht="16.5">
      <c r="A47" s="124" t="str">
        <f t="shared" si="1"/>
        <v>삼환교통</v>
      </c>
      <c r="B47" s="125" t="str">
        <f t="shared" si="2"/>
        <v>김영민</v>
      </c>
      <c r="C47" s="126" t="str">
        <f t="shared" si="3"/>
        <v>D</v>
      </c>
      <c r="D47" s="127">
        <f t="shared" si="4"/>
        <v>0.80845059055463686</v>
      </c>
      <c r="E47" s="128">
        <f t="shared" si="5"/>
        <v>2709</v>
      </c>
      <c r="F47" s="129" t="str">
        <f t="shared" si="6"/>
        <v>62</v>
      </c>
      <c r="G47" s="130" t="str">
        <f t="shared" si="7"/>
        <v>70바3142</v>
      </c>
      <c r="H47" s="131">
        <f t="shared" si="8"/>
        <v>9</v>
      </c>
      <c r="I47" s="132">
        <f t="shared" si="9"/>
        <v>1145.567</v>
      </c>
      <c r="J47" s="133">
        <f t="shared" si="10"/>
        <v>2.0898729255835843E-2</v>
      </c>
      <c r="K47" s="133">
        <f t="shared" si="11"/>
        <v>0.3859512645243896</v>
      </c>
      <c r="L47" s="133">
        <f t="shared" si="12"/>
        <v>0.35528258059109591</v>
      </c>
      <c r="M47" s="134">
        <f t="shared" si="13"/>
        <v>11.698</v>
      </c>
      <c r="N47" s="135">
        <f t="shared" si="14"/>
        <v>0.17458603468849923</v>
      </c>
      <c r="O47" s="135">
        <f t="shared" si="15"/>
        <v>27.410007446094379</v>
      </c>
      <c r="P47" s="217">
        <f t="shared" si="16"/>
        <v>14</v>
      </c>
      <c r="Q47" s="218">
        <f t="shared" si="17"/>
        <v>2</v>
      </c>
      <c r="R47" s="218">
        <f t="shared" si="18"/>
        <v>335</v>
      </c>
      <c r="T47">
        <v>514</v>
      </c>
      <c r="U47">
        <v>2709</v>
      </c>
      <c r="V47" t="s">
        <v>177</v>
      </c>
      <c r="W47">
        <v>1237.1510000000001</v>
      </c>
      <c r="X47">
        <v>646.06299999999999</v>
      </c>
      <c r="Y47">
        <v>1.915</v>
      </c>
      <c r="Z47">
        <v>11.698</v>
      </c>
      <c r="AA47">
        <v>87.165538999999995</v>
      </c>
      <c r="AB47">
        <v>1.8216490000000001</v>
      </c>
      <c r="AC47">
        <v>33.641649999999998</v>
      </c>
      <c r="AD47" s="1">
        <v>407</v>
      </c>
      <c r="AE47">
        <v>2</v>
      </c>
      <c r="AF47">
        <v>335</v>
      </c>
      <c r="AG47">
        <v>68</v>
      </c>
      <c r="AH47">
        <v>14.19312</v>
      </c>
      <c r="AI47">
        <v>33</v>
      </c>
      <c r="AJ47">
        <v>0</v>
      </c>
      <c r="AK47">
        <v>14</v>
      </c>
      <c r="AL47">
        <v>3165</v>
      </c>
      <c r="AM47">
        <v>0.80845059055463686</v>
      </c>
      <c r="AN47" t="s">
        <v>66</v>
      </c>
      <c r="AO47">
        <v>332.32900000000001</v>
      </c>
      <c r="AP47" t="s">
        <v>937</v>
      </c>
      <c r="AQ47" t="s">
        <v>117</v>
      </c>
      <c r="AR47" t="s">
        <v>122</v>
      </c>
      <c r="AS47" t="s">
        <v>117</v>
      </c>
      <c r="AT47" t="s">
        <v>122</v>
      </c>
      <c r="AU47" t="s">
        <v>265</v>
      </c>
      <c r="AV47" t="s">
        <v>177</v>
      </c>
      <c r="AW47" t="s">
        <v>66</v>
      </c>
      <c r="AX47">
        <v>2709</v>
      </c>
      <c r="AY47" t="s">
        <v>667</v>
      </c>
      <c r="AZ47">
        <v>11</v>
      </c>
      <c r="BA47" t="s">
        <v>938</v>
      </c>
      <c r="BB47">
        <v>9</v>
      </c>
      <c r="BC47">
        <v>1</v>
      </c>
      <c r="BE47" t="s">
        <v>69</v>
      </c>
      <c r="BF47">
        <v>1</v>
      </c>
      <c r="BG47" t="s">
        <v>512</v>
      </c>
      <c r="BI47" t="s">
        <v>117</v>
      </c>
      <c r="BJ47" t="s">
        <v>177</v>
      </c>
      <c r="BK47" t="s">
        <v>66</v>
      </c>
      <c r="BL47">
        <v>0.80845059055463686</v>
      </c>
      <c r="BM47">
        <v>2709</v>
      </c>
      <c r="BN47" t="s">
        <v>122</v>
      </c>
      <c r="BO47" t="s">
        <v>265</v>
      </c>
      <c r="BP47">
        <v>9</v>
      </c>
      <c r="BQ47">
        <v>1145.567</v>
      </c>
      <c r="BR47">
        <v>2.0898729255835843E-2</v>
      </c>
      <c r="BS47">
        <v>0.3859512645243896</v>
      </c>
      <c r="BT47">
        <v>0.32898166836546222</v>
      </c>
      <c r="BU47">
        <v>11.698</v>
      </c>
      <c r="BV47">
        <v>0.17458603468849923</v>
      </c>
      <c r="BW47">
        <v>27.410007446094379</v>
      </c>
      <c r="BX47">
        <v>14</v>
      </c>
      <c r="BY47">
        <v>2</v>
      </c>
      <c r="BZ47">
        <v>335</v>
      </c>
    </row>
    <row r="48" spans="1:78" ht="16.5">
      <c r="A48" s="107" t="str">
        <f t="shared" si="1"/>
        <v>삼환교통</v>
      </c>
      <c r="B48" s="108" t="str">
        <f t="shared" si="2"/>
        <v>김영식</v>
      </c>
      <c r="C48" s="109" t="str">
        <f t="shared" si="3"/>
        <v>D</v>
      </c>
      <c r="D48" s="110">
        <f t="shared" si="4"/>
        <v>0.83975132041862455</v>
      </c>
      <c r="E48" s="111">
        <f t="shared" si="5"/>
        <v>9636</v>
      </c>
      <c r="F48" s="112" t="str">
        <f t="shared" si="6"/>
        <v>79</v>
      </c>
      <c r="G48" s="113" t="str">
        <f t="shared" si="7"/>
        <v>70바3128</v>
      </c>
      <c r="H48" s="114">
        <f t="shared" si="8"/>
        <v>2</v>
      </c>
      <c r="I48" s="115">
        <f t="shared" si="9"/>
        <v>2318.5450000000001</v>
      </c>
      <c r="J48" s="116">
        <f t="shared" si="10"/>
        <v>7.6108664365839513E-3</v>
      </c>
      <c r="K48" s="116">
        <f t="shared" si="11"/>
        <v>0.31947029690342349</v>
      </c>
      <c r="L48" s="116">
        <f t="shared" si="12"/>
        <v>0.17856026085325064</v>
      </c>
      <c r="M48" s="117">
        <f t="shared" si="13"/>
        <v>10.090999999999999</v>
      </c>
      <c r="N48" s="118">
        <f t="shared" si="14"/>
        <v>0.25878298674384148</v>
      </c>
      <c r="O48" s="118">
        <f t="shared" si="15"/>
        <v>15.009413231142807</v>
      </c>
      <c r="P48" s="219">
        <f t="shared" si="16"/>
        <v>0</v>
      </c>
      <c r="Q48" s="220">
        <f t="shared" si="17"/>
        <v>6</v>
      </c>
      <c r="R48" s="220">
        <f t="shared" si="18"/>
        <v>348</v>
      </c>
      <c r="T48">
        <v>514</v>
      </c>
      <c r="U48">
        <v>9636</v>
      </c>
      <c r="V48" t="s">
        <v>349</v>
      </c>
      <c r="W48">
        <v>2318.5450000000001</v>
      </c>
      <c r="X48">
        <v>1105.0940000000001</v>
      </c>
      <c r="Y48">
        <v>2.0979999999999999</v>
      </c>
      <c r="Z48">
        <v>10.090999999999999</v>
      </c>
      <c r="AA48">
        <v>124.233293</v>
      </c>
      <c r="AB48">
        <v>0.945523</v>
      </c>
      <c r="AC48">
        <v>39.688847000000003</v>
      </c>
      <c r="AD48" s="1">
        <v>414</v>
      </c>
      <c r="AE48">
        <v>6</v>
      </c>
      <c r="AF48">
        <v>348</v>
      </c>
      <c r="AG48">
        <v>80</v>
      </c>
      <c r="AH48">
        <v>18.662831000000001</v>
      </c>
      <c r="AI48">
        <v>667.6</v>
      </c>
      <c r="AJ48">
        <v>0</v>
      </c>
      <c r="AK48">
        <v>0</v>
      </c>
      <c r="AL48">
        <v>0</v>
      </c>
      <c r="AM48">
        <v>0.83975132041862455</v>
      </c>
      <c r="AN48" t="s">
        <v>66</v>
      </c>
      <c r="AO48">
        <v>2213.8110000000001</v>
      </c>
      <c r="AP48" t="s">
        <v>939</v>
      </c>
      <c r="AQ48" t="s">
        <v>117</v>
      </c>
      <c r="AR48" t="s">
        <v>123</v>
      </c>
      <c r="AS48" t="s">
        <v>117</v>
      </c>
      <c r="AT48" t="s">
        <v>123</v>
      </c>
      <c r="AU48" t="s">
        <v>291</v>
      </c>
      <c r="AV48" t="s">
        <v>349</v>
      </c>
      <c r="AW48" t="s">
        <v>66</v>
      </c>
      <c r="AX48">
        <v>9636</v>
      </c>
      <c r="AY48" t="s">
        <v>660</v>
      </c>
      <c r="AZ48">
        <v>3</v>
      </c>
      <c r="BA48" t="s">
        <v>626</v>
      </c>
      <c r="BB48">
        <v>2</v>
      </c>
      <c r="BC48">
        <v>1</v>
      </c>
      <c r="BE48" t="s">
        <v>66</v>
      </c>
      <c r="BF48">
        <v>0</v>
      </c>
      <c r="BG48" t="s">
        <v>514</v>
      </c>
      <c r="BI48" t="s">
        <v>117</v>
      </c>
      <c r="BJ48" t="s">
        <v>349</v>
      </c>
      <c r="BK48" t="s">
        <v>66</v>
      </c>
      <c r="BL48">
        <v>0.83975132041862455</v>
      </c>
      <c r="BM48">
        <v>9636</v>
      </c>
      <c r="BN48" t="s">
        <v>123</v>
      </c>
      <c r="BO48" t="s">
        <v>291</v>
      </c>
      <c r="BP48">
        <v>2</v>
      </c>
      <c r="BQ48">
        <v>2318.5450000000001</v>
      </c>
      <c r="BR48">
        <v>7.6108664365839513E-3</v>
      </c>
      <c r="BS48">
        <v>0.31947029690342349</v>
      </c>
      <c r="BT48">
        <v>0.17856026085325064</v>
      </c>
      <c r="BU48">
        <v>10.090999999999999</v>
      </c>
      <c r="BV48">
        <v>0.25878298674384148</v>
      </c>
      <c r="BW48">
        <v>15.009413231142807</v>
      </c>
      <c r="BX48">
        <v>0</v>
      </c>
      <c r="BY48">
        <v>6</v>
      </c>
      <c r="BZ48">
        <v>348</v>
      </c>
    </row>
    <row r="49" spans="1:78" ht="16.5">
      <c r="A49" s="124" t="str">
        <f t="shared" si="1"/>
        <v>삼환교통</v>
      </c>
      <c r="B49" s="125" t="str">
        <f t="shared" si="2"/>
        <v>김영운</v>
      </c>
      <c r="C49" s="126" t="str">
        <f t="shared" si="3"/>
        <v>D</v>
      </c>
      <c r="D49" s="127">
        <f t="shared" si="4"/>
        <v>0.84894736842105267</v>
      </c>
      <c r="E49" s="128">
        <f t="shared" si="5"/>
        <v>7942</v>
      </c>
      <c r="F49" s="129" t="str">
        <f t="shared" si="6"/>
        <v>23</v>
      </c>
      <c r="G49" s="130" t="str">
        <f t="shared" si="7"/>
        <v>70바3104</v>
      </c>
      <c r="H49" s="131">
        <f t="shared" si="8"/>
        <v>1</v>
      </c>
      <c r="I49" s="132">
        <f t="shared" si="9"/>
        <v>893.92</v>
      </c>
      <c r="J49" s="133">
        <f t="shared" si="10"/>
        <v>4.1281787761628677E-2</v>
      </c>
      <c r="K49" s="133">
        <f t="shared" si="11"/>
        <v>0.3416253945992519</v>
      </c>
      <c r="L49" s="133">
        <f t="shared" si="12"/>
        <v>0.29980311437265084</v>
      </c>
      <c r="M49" s="134">
        <f t="shared" si="13"/>
        <v>14.696</v>
      </c>
      <c r="N49" s="135">
        <f t="shared" si="14"/>
        <v>0</v>
      </c>
      <c r="O49" s="135">
        <f t="shared" si="15"/>
        <v>9.5086808662967606</v>
      </c>
      <c r="P49" s="217">
        <f t="shared" si="16"/>
        <v>20</v>
      </c>
      <c r="Q49" s="218">
        <f t="shared" si="17"/>
        <v>0</v>
      </c>
      <c r="R49" s="218">
        <f t="shared" si="18"/>
        <v>85</v>
      </c>
      <c r="T49">
        <v>514</v>
      </c>
      <c r="U49">
        <v>7942</v>
      </c>
      <c r="V49" t="s">
        <v>591</v>
      </c>
      <c r="W49">
        <v>893.92</v>
      </c>
      <c r="X49">
        <v>554.14499999999998</v>
      </c>
      <c r="Y49">
        <v>1.613</v>
      </c>
      <c r="Z49">
        <v>14.696</v>
      </c>
      <c r="AA49">
        <v>58.365544</v>
      </c>
      <c r="AB49">
        <v>2.4094340000000001</v>
      </c>
      <c r="AC49">
        <v>19.939152</v>
      </c>
      <c r="AD49" s="1">
        <v>268</v>
      </c>
      <c r="AE49">
        <v>0</v>
      </c>
      <c r="AF49">
        <v>85</v>
      </c>
      <c r="AG49">
        <v>89</v>
      </c>
      <c r="AH49">
        <v>15.315885</v>
      </c>
      <c r="AI49">
        <v>806.4</v>
      </c>
      <c r="AJ49">
        <v>8.1999999999999993</v>
      </c>
      <c r="AK49">
        <v>20</v>
      </c>
      <c r="AL49">
        <v>6282</v>
      </c>
      <c r="AM49">
        <v>0.84894736842105267</v>
      </c>
      <c r="AN49" t="s">
        <v>66</v>
      </c>
      <c r="AO49">
        <v>893.92</v>
      </c>
      <c r="AP49" t="s">
        <v>940</v>
      </c>
      <c r="AQ49" t="s">
        <v>117</v>
      </c>
      <c r="AR49" t="s">
        <v>119</v>
      </c>
      <c r="AS49" t="s">
        <v>117</v>
      </c>
      <c r="AT49" t="s">
        <v>119</v>
      </c>
      <c r="AU49" t="s">
        <v>201</v>
      </c>
      <c r="AV49" t="s">
        <v>591</v>
      </c>
      <c r="AW49" t="s">
        <v>66</v>
      </c>
      <c r="AX49">
        <v>7942</v>
      </c>
      <c r="AY49" t="s">
        <v>652</v>
      </c>
      <c r="AZ49">
        <v>2</v>
      </c>
      <c r="BA49" t="s">
        <v>206</v>
      </c>
      <c r="BB49">
        <v>1</v>
      </c>
      <c r="BC49">
        <v>1</v>
      </c>
      <c r="BE49" t="s">
        <v>68</v>
      </c>
      <c r="BF49">
        <v>-1</v>
      </c>
      <c r="BG49" t="s">
        <v>513</v>
      </c>
      <c r="BI49" t="s">
        <v>117</v>
      </c>
      <c r="BJ49" t="s">
        <v>591</v>
      </c>
      <c r="BK49" t="s">
        <v>66</v>
      </c>
      <c r="BL49">
        <v>0.84894736842105267</v>
      </c>
      <c r="BM49">
        <v>7942</v>
      </c>
      <c r="BN49" t="s">
        <v>119</v>
      </c>
      <c r="BO49" t="s">
        <v>201</v>
      </c>
      <c r="BP49">
        <v>1</v>
      </c>
      <c r="BQ49">
        <v>893.92</v>
      </c>
      <c r="BR49">
        <v>4.1281787761628677E-2</v>
      </c>
      <c r="BS49">
        <v>0.3416253945992519</v>
      </c>
      <c r="BT49">
        <v>0.29980311437265084</v>
      </c>
      <c r="BU49">
        <v>14.696</v>
      </c>
      <c r="BV49">
        <v>0</v>
      </c>
      <c r="BW49">
        <v>9.5086808662967606</v>
      </c>
      <c r="BX49">
        <v>20</v>
      </c>
      <c r="BY49">
        <v>0</v>
      </c>
      <c r="BZ49">
        <v>85</v>
      </c>
    </row>
    <row r="50" spans="1:78" ht="16.5">
      <c r="A50" s="107" t="str">
        <f t="shared" si="1"/>
        <v>삼환교통</v>
      </c>
      <c r="B50" s="108" t="str">
        <f t="shared" si="2"/>
        <v>김영웅</v>
      </c>
      <c r="C50" s="109" t="str">
        <f t="shared" si="3"/>
        <v>D</v>
      </c>
      <c r="D50" s="110">
        <f t="shared" si="4"/>
        <v>0.8139382385002959</v>
      </c>
      <c r="E50" s="111">
        <f t="shared" si="5"/>
        <v>5914</v>
      </c>
      <c r="F50" s="112" t="str">
        <f t="shared" si="6"/>
        <v>4</v>
      </c>
      <c r="G50" s="113" t="str">
        <f t="shared" si="7"/>
        <v>72아1226</v>
      </c>
      <c r="H50" s="114">
        <f t="shared" si="8"/>
        <v>10</v>
      </c>
      <c r="I50" s="115">
        <f t="shared" si="9"/>
        <v>2019.9760000000001</v>
      </c>
      <c r="J50" s="116">
        <f t="shared" si="10"/>
        <v>1.619608591691846E-2</v>
      </c>
      <c r="K50" s="116">
        <f t="shared" si="11"/>
        <v>0.41696906638706127</v>
      </c>
      <c r="L50" s="116">
        <f t="shared" si="12"/>
        <v>0.19356665623749983</v>
      </c>
      <c r="M50" s="117">
        <f t="shared" si="13"/>
        <v>13.351000000000001</v>
      </c>
      <c r="N50" s="118">
        <f t="shared" si="14"/>
        <v>0.38391168714926921</v>
      </c>
      <c r="O50" s="118">
        <f t="shared" si="15"/>
        <v>57.696442125861601</v>
      </c>
      <c r="P50" s="219">
        <f t="shared" si="16"/>
        <v>31</v>
      </c>
      <c r="Q50" s="220">
        <f t="shared" si="17"/>
        <v>8</v>
      </c>
      <c r="R50" s="220">
        <f t="shared" si="18"/>
        <v>1271</v>
      </c>
      <c r="T50">
        <v>514</v>
      </c>
      <c r="U50">
        <v>5914</v>
      </c>
      <c r="V50" t="s">
        <v>350</v>
      </c>
      <c r="W50">
        <v>2019.9760000000001</v>
      </c>
      <c r="X50">
        <v>856.36500000000001</v>
      </c>
      <c r="Y50">
        <v>2.359</v>
      </c>
      <c r="Z50">
        <v>13.351000000000001</v>
      </c>
      <c r="AA50">
        <v>128.80247800000001</v>
      </c>
      <c r="AB50">
        <v>2.086096</v>
      </c>
      <c r="AC50">
        <v>53.706648999999999</v>
      </c>
      <c r="AD50" s="1">
        <v>391</v>
      </c>
      <c r="AE50">
        <v>8</v>
      </c>
      <c r="AF50">
        <v>1271</v>
      </c>
      <c r="AG50">
        <v>71</v>
      </c>
      <c r="AH50">
        <v>15.682741</v>
      </c>
      <c r="AI50">
        <v>1736.8</v>
      </c>
      <c r="AJ50">
        <v>0</v>
      </c>
      <c r="AK50">
        <v>31</v>
      </c>
      <c r="AL50">
        <v>29125</v>
      </c>
      <c r="AM50">
        <v>0.8139382385002959</v>
      </c>
      <c r="AN50" t="s">
        <v>66</v>
      </c>
      <c r="AO50">
        <v>418.048</v>
      </c>
      <c r="AP50" t="s">
        <v>941</v>
      </c>
      <c r="AQ50" t="s">
        <v>117</v>
      </c>
      <c r="AR50" t="s">
        <v>120</v>
      </c>
      <c r="AS50" t="s">
        <v>117</v>
      </c>
      <c r="AT50" t="s">
        <v>120</v>
      </c>
      <c r="AU50" t="s">
        <v>235</v>
      </c>
      <c r="AV50" t="s">
        <v>350</v>
      </c>
      <c r="AW50" t="s">
        <v>66</v>
      </c>
      <c r="AX50">
        <v>5914</v>
      </c>
      <c r="AY50" t="s">
        <v>650</v>
      </c>
      <c r="AZ50">
        <v>8</v>
      </c>
      <c r="BA50" t="s">
        <v>612</v>
      </c>
      <c r="BB50">
        <v>10</v>
      </c>
      <c r="BC50">
        <v>1</v>
      </c>
      <c r="BE50" t="s">
        <v>66</v>
      </c>
      <c r="BF50">
        <v>0</v>
      </c>
      <c r="BG50" t="s">
        <v>514</v>
      </c>
      <c r="BI50" t="s">
        <v>117</v>
      </c>
      <c r="BJ50" t="s">
        <v>350</v>
      </c>
      <c r="BK50" t="s">
        <v>66</v>
      </c>
      <c r="BL50">
        <v>0.8139382385002959</v>
      </c>
      <c r="BM50">
        <v>5914</v>
      </c>
      <c r="BN50" t="s">
        <v>120</v>
      </c>
      <c r="BO50" t="s">
        <v>235</v>
      </c>
      <c r="BP50">
        <v>10</v>
      </c>
      <c r="BQ50">
        <v>2019.9760000000001</v>
      </c>
      <c r="BR50">
        <v>1.619608591691846E-2</v>
      </c>
      <c r="BS50">
        <v>0.41696906638706127</v>
      </c>
      <c r="BT50">
        <v>0.19356665623749983</v>
      </c>
      <c r="BU50">
        <v>13.351000000000001</v>
      </c>
      <c r="BV50">
        <v>0.38391168714926921</v>
      </c>
      <c r="BW50">
        <v>57.696442125861601</v>
      </c>
      <c r="BX50">
        <v>31</v>
      </c>
      <c r="BY50">
        <v>8</v>
      </c>
      <c r="BZ50">
        <v>1271</v>
      </c>
    </row>
    <row r="51" spans="1:78" ht="16.5">
      <c r="A51" s="124" t="str">
        <f t="shared" si="1"/>
        <v>삼환교통</v>
      </c>
      <c r="B51" s="125" t="str">
        <f t="shared" si="2"/>
        <v>김영인</v>
      </c>
      <c r="C51" s="126" t="str">
        <f t="shared" si="3"/>
        <v>B</v>
      </c>
      <c r="D51" s="127">
        <f t="shared" si="4"/>
        <v>0.93436922800480426</v>
      </c>
      <c r="E51" s="128">
        <f t="shared" si="5"/>
        <v>2547</v>
      </c>
      <c r="F51" s="129" t="str">
        <f t="shared" si="6"/>
        <v>58</v>
      </c>
      <c r="G51" s="130" t="str">
        <f t="shared" si="7"/>
        <v>72아1202</v>
      </c>
      <c r="H51" s="131">
        <f t="shared" si="8"/>
        <v>14</v>
      </c>
      <c r="I51" s="132">
        <f t="shared" si="9"/>
        <v>2033.626</v>
      </c>
      <c r="J51" s="133">
        <f t="shared" si="10"/>
        <v>3.6791724224391627E-3</v>
      </c>
      <c r="K51" s="133">
        <f t="shared" si="11"/>
        <v>0.34892088483019612</v>
      </c>
      <c r="L51" s="133">
        <f t="shared" si="12"/>
        <v>0.28815524585149876</v>
      </c>
      <c r="M51" s="134">
        <f t="shared" si="13"/>
        <v>9.6370000000000005</v>
      </c>
      <c r="N51" s="135">
        <f t="shared" si="14"/>
        <v>0</v>
      </c>
      <c r="O51" s="135">
        <f t="shared" si="15"/>
        <v>18.784181555507256</v>
      </c>
      <c r="P51" s="217">
        <f t="shared" si="16"/>
        <v>0</v>
      </c>
      <c r="Q51" s="218">
        <f t="shared" si="17"/>
        <v>0</v>
      </c>
      <c r="R51" s="218">
        <f t="shared" si="18"/>
        <v>382</v>
      </c>
      <c r="T51">
        <v>514</v>
      </c>
      <c r="U51">
        <v>2547</v>
      </c>
      <c r="V51" t="s">
        <v>351</v>
      </c>
      <c r="W51">
        <v>2033.626</v>
      </c>
      <c r="X51">
        <v>772.12300000000005</v>
      </c>
      <c r="Y51">
        <v>2.6339999999999999</v>
      </c>
      <c r="Z51">
        <v>9.6370000000000005</v>
      </c>
      <c r="AA51">
        <v>121.849413</v>
      </c>
      <c r="AB51">
        <v>0.44830500000000001</v>
      </c>
      <c r="AC51">
        <v>42.515805</v>
      </c>
      <c r="AD51" s="1">
        <v>586</v>
      </c>
      <c r="AE51">
        <v>0</v>
      </c>
      <c r="AF51">
        <v>382</v>
      </c>
      <c r="AG51">
        <v>78</v>
      </c>
      <c r="AH51">
        <v>16.689665000000002</v>
      </c>
      <c r="AI51">
        <v>626.1</v>
      </c>
      <c r="AJ51">
        <v>0</v>
      </c>
      <c r="AK51">
        <v>0</v>
      </c>
      <c r="AL51">
        <v>0</v>
      </c>
      <c r="AM51">
        <v>0.93436922800480426</v>
      </c>
      <c r="AN51" t="s">
        <v>67</v>
      </c>
      <c r="AO51">
        <v>239.27199999999999</v>
      </c>
      <c r="AP51" t="s">
        <v>942</v>
      </c>
      <c r="AQ51" t="s">
        <v>117</v>
      </c>
      <c r="AR51" t="s">
        <v>121</v>
      </c>
      <c r="AS51" t="s">
        <v>117</v>
      </c>
      <c r="AT51" t="s">
        <v>121</v>
      </c>
      <c r="AU51" t="s">
        <v>254</v>
      </c>
      <c r="AV51" t="s">
        <v>351</v>
      </c>
      <c r="AW51" t="s">
        <v>67</v>
      </c>
      <c r="AX51">
        <v>2547</v>
      </c>
      <c r="AY51" t="s">
        <v>680</v>
      </c>
      <c r="AZ51">
        <v>2</v>
      </c>
      <c r="BA51" t="s">
        <v>764</v>
      </c>
      <c r="BB51">
        <v>14</v>
      </c>
      <c r="BC51">
        <v>1</v>
      </c>
      <c r="BE51" t="s">
        <v>65</v>
      </c>
      <c r="BF51">
        <v>-1</v>
      </c>
      <c r="BG51" t="s">
        <v>513</v>
      </c>
      <c r="BI51" t="s">
        <v>117</v>
      </c>
      <c r="BJ51" t="s">
        <v>351</v>
      </c>
      <c r="BK51" t="s">
        <v>67</v>
      </c>
      <c r="BL51">
        <v>0.93436922800480426</v>
      </c>
      <c r="BM51">
        <v>2547</v>
      </c>
      <c r="BN51" t="s">
        <v>121</v>
      </c>
      <c r="BO51" t="s">
        <v>254</v>
      </c>
      <c r="BP51">
        <v>14</v>
      </c>
      <c r="BQ51">
        <v>2033.626</v>
      </c>
      <c r="BR51">
        <v>3.6791724224391627E-3</v>
      </c>
      <c r="BS51">
        <v>0.34892088483019612</v>
      </c>
      <c r="BT51">
        <v>0.28815524585149876</v>
      </c>
      <c r="BU51">
        <v>9.6370000000000005</v>
      </c>
      <c r="BV51">
        <v>0</v>
      </c>
      <c r="BW51">
        <v>18.784181555507256</v>
      </c>
      <c r="BX51">
        <v>0</v>
      </c>
      <c r="BY51">
        <v>0</v>
      </c>
      <c r="BZ51">
        <v>382</v>
      </c>
    </row>
    <row r="52" spans="1:78" ht="16.5">
      <c r="A52" s="107" t="str">
        <f t="shared" si="1"/>
        <v>삼환교통</v>
      </c>
      <c r="B52" s="108" t="str">
        <f t="shared" si="2"/>
        <v>김영준</v>
      </c>
      <c r="C52" s="109" t="str">
        <f t="shared" si="3"/>
        <v>D</v>
      </c>
      <c r="D52" s="110">
        <f t="shared" si="4"/>
        <v>0.84450000000000003</v>
      </c>
      <c r="E52" s="111">
        <f t="shared" si="5"/>
        <v>8695</v>
      </c>
      <c r="F52" s="112" t="str">
        <f t="shared" si="6"/>
        <v>23</v>
      </c>
      <c r="G52" s="113" t="str">
        <f t="shared" si="7"/>
        <v>70바3185</v>
      </c>
      <c r="H52" s="114">
        <f t="shared" si="8"/>
        <v>1</v>
      </c>
      <c r="I52" s="115">
        <f t="shared" si="9"/>
        <v>1067.42</v>
      </c>
      <c r="J52" s="116">
        <f t="shared" si="10"/>
        <v>5.7874287750687203E-2</v>
      </c>
      <c r="K52" s="116">
        <f t="shared" si="11"/>
        <v>0.34209148243861448</v>
      </c>
      <c r="L52" s="116">
        <f t="shared" si="12"/>
        <v>0.29791459781529295</v>
      </c>
      <c r="M52" s="117">
        <f t="shared" si="13"/>
        <v>16.062999999999999</v>
      </c>
      <c r="N52" s="118">
        <f t="shared" si="14"/>
        <v>0</v>
      </c>
      <c r="O52" s="118">
        <f t="shared" si="15"/>
        <v>8.806280564351427</v>
      </c>
      <c r="P52" s="219">
        <f t="shared" si="16"/>
        <v>11</v>
      </c>
      <c r="Q52" s="220">
        <f t="shared" si="17"/>
        <v>0</v>
      </c>
      <c r="R52" s="220">
        <f t="shared" si="18"/>
        <v>94</v>
      </c>
      <c r="T52">
        <v>514</v>
      </c>
      <c r="U52">
        <v>8695</v>
      </c>
      <c r="V52" t="s">
        <v>352</v>
      </c>
      <c r="W52">
        <v>1067.42</v>
      </c>
      <c r="X52">
        <v>631.89800000000002</v>
      </c>
      <c r="Y52">
        <v>1.6890000000000001</v>
      </c>
      <c r="Z52">
        <v>16.062999999999999</v>
      </c>
      <c r="AA52">
        <v>64.382476999999994</v>
      </c>
      <c r="AB52">
        <v>3.7260900000000001</v>
      </c>
      <c r="AC52">
        <v>22.024697</v>
      </c>
      <c r="AD52" s="1">
        <v>318</v>
      </c>
      <c r="AE52">
        <v>0</v>
      </c>
      <c r="AF52">
        <v>94</v>
      </c>
      <c r="AG52">
        <v>74</v>
      </c>
      <c r="AH52">
        <v>16.579355</v>
      </c>
      <c r="AI52">
        <v>839.8</v>
      </c>
      <c r="AJ52">
        <v>0</v>
      </c>
      <c r="AK52">
        <v>11</v>
      </c>
      <c r="AL52">
        <v>3586</v>
      </c>
      <c r="AM52">
        <v>0.84450000000000003</v>
      </c>
      <c r="AN52" t="s">
        <v>66</v>
      </c>
      <c r="AO52">
        <v>1067.42</v>
      </c>
      <c r="AP52" t="s">
        <v>943</v>
      </c>
      <c r="AQ52" t="s">
        <v>117</v>
      </c>
      <c r="AR52" t="s">
        <v>119</v>
      </c>
      <c r="AS52" t="s">
        <v>117</v>
      </c>
      <c r="AT52" t="s">
        <v>119</v>
      </c>
      <c r="AU52" t="s">
        <v>211</v>
      </c>
      <c r="AV52" t="s">
        <v>352</v>
      </c>
      <c r="AW52" t="s">
        <v>66</v>
      </c>
      <c r="AX52">
        <v>8695</v>
      </c>
      <c r="AY52" t="s">
        <v>652</v>
      </c>
      <c r="AZ52">
        <v>4</v>
      </c>
      <c r="BA52" t="s">
        <v>572</v>
      </c>
      <c r="BB52">
        <v>1</v>
      </c>
      <c r="BC52">
        <v>1</v>
      </c>
      <c r="BE52" t="s">
        <v>66</v>
      </c>
      <c r="BF52">
        <v>0</v>
      </c>
      <c r="BG52" t="s">
        <v>514</v>
      </c>
      <c r="BI52" t="s">
        <v>117</v>
      </c>
      <c r="BJ52" t="s">
        <v>352</v>
      </c>
      <c r="BK52" t="s">
        <v>66</v>
      </c>
      <c r="BL52">
        <v>0.84450000000000003</v>
      </c>
      <c r="BM52">
        <v>8695</v>
      </c>
      <c r="BN52" t="s">
        <v>119</v>
      </c>
      <c r="BO52" t="s">
        <v>211</v>
      </c>
      <c r="BP52">
        <v>1</v>
      </c>
      <c r="BQ52">
        <v>1067.42</v>
      </c>
      <c r="BR52">
        <v>5.7874287750687203E-2</v>
      </c>
      <c r="BS52">
        <v>0.34209148243861448</v>
      </c>
      <c r="BT52">
        <v>0.29791459781529295</v>
      </c>
      <c r="BU52">
        <v>16.062999999999999</v>
      </c>
      <c r="BV52">
        <v>0</v>
      </c>
      <c r="BW52">
        <v>8.806280564351427</v>
      </c>
      <c r="BX52">
        <v>11</v>
      </c>
      <c r="BY52">
        <v>0</v>
      </c>
      <c r="BZ52">
        <v>94</v>
      </c>
    </row>
    <row r="53" spans="1:78" ht="16.5">
      <c r="A53" s="124" t="str">
        <f t="shared" si="1"/>
        <v>삼환교통</v>
      </c>
      <c r="B53" s="125" t="str">
        <f t="shared" si="2"/>
        <v>김영환</v>
      </c>
      <c r="C53" s="126" t="str">
        <f t="shared" si="3"/>
        <v>B</v>
      </c>
      <c r="D53" s="127">
        <f t="shared" si="4"/>
        <v>0.94600000000000006</v>
      </c>
      <c r="E53" s="128">
        <f t="shared" si="5"/>
        <v>332</v>
      </c>
      <c r="F53" s="129" t="str">
        <f t="shared" si="6"/>
        <v>급행99</v>
      </c>
      <c r="G53" s="130" t="str">
        <f t="shared" si="7"/>
        <v>70바3117</v>
      </c>
      <c r="H53" s="131">
        <f t="shared" si="8"/>
        <v>1</v>
      </c>
      <c r="I53" s="132">
        <f t="shared" si="9"/>
        <v>2680.6979999999999</v>
      </c>
      <c r="J53" s="133">
        <f t="shared" si="10"/>
        <v>1.9295095849100371E-3</v>
      </c>
      <c r="K53" s="133">
        <f t="shared" si="11"/>
        <v>0.36276005652581211</v>
      </c>
      <c r="L53" s="133">
        <f t="shared" si="12"/>
        <v>0.19621755229421592</v>
      </c>
      <c r="M53" s="134">
        <f t="shared" si="13"/>
        <v>9.6489999999999991</v>
      </c>
      <c r="N53" s="135">
        <f t="shared" si="14"/>
        <v>3.7303717166200748E-2</v>
      </c>
      <c r="O53" s="135">
        <f t="shared" si="15"/>
        <v>4.3645349084454867</v>
      </c>
      <c r="P53" s="217">
        <f t="shared" si="16"/>
        <v>32</v>
      </c>
      <c r="Q53" s="218">
        <f t="shared" si="17"/>
        <v>1</v>
      </c>
      <c r="R53" s="218">
        <f t="shared" si="18"/>
        <v>117</v>
      </c>
      <c r="T53">
        <v>514</v>
      </c>
      <c r="U53">
        <v>332</v>
      </c>
      <c r="V53" t="s">
        <v>178</v>
      </c>
      <c r="W53">
        <v>2680.6979999999999</v>
      </c>
      <c r="X53">
        <v>944.63300000000004</v>
      </c>
      <c r="Y53">
        <v>2.8380000000000001</v>
      </c>
      <c r="Z53">
        <v>9.6489999999999991</v>
      </c>
      <c r="AA53">
        <v>144.68080499999999</v>
      </c>
      <c r="AB53">
        <v>0.27916299999999999</v>
      </c>
      <c r="AC53">
        <v>52.484417000000001</v>
      </c>
      <c r="AD53" s="1">
        <v>526</v>
      </c>
      <c r="AE53">
        <v>1</v>
      </c>
      <c r="AF53">
        <v>117</v>
      </c>
      <c r="AG53">
        <v>70</v>
      </c>
      <c r="AH53">
        <v>18.528358999999998</v>
      </c>
      <c r="AI53">
        <v>320.5</v>
      </c>
      <c r="AJ53">
        <v>0</v>
      </c>
      <c r="AK53">
        <v>32</v>
      </c>
      <c r="AL53">
        <v>6291</v>
      </c>
      <c r="AM53">
        <v>0.94600000000000006</v>
      </c>
      <c r="AN53" t="s">
        <v>67</v>
      </c>
      <c r="AO53">
        <v>2680.6979999999999</v>
      </c>
      <c r="AP53" t="s">
        <v>944</v>
      </c>
      <c r="AQ53" t="s">
        <v>117</v>
      </c>
      <c r="AR53" t="s">
        <v>124</v>
      </c>
      <c r="AS53" t="s">
        <v>117</v>
      </c>
      <c r="AT53" t="s">
        <v>124</v>
      </c>
      <c r="AU53" t="s">
        <v>307</v>
      </c>
      <c r="AV53" t="s">
        <v>178</v>
      </c>
      <c r="AW53" t="s">
        <v>67</v>
      </c>
      <c r="AX53">
        <v>332</v>
      </c>
      <c r="AY53" t="s">
        <v>682</v>
      </c>
      <c r="AZ53">
        <v>1</v>
      </c>
      <c r="BA53" t="s">
        <v>555</v>
      </c>
      <c r="BB53">
        <v>1</v>
      </c>
      <c r="BC53">
        <v>1</v>
      </c>
      <c r="BE53" t="s">
        <v>560</v>
      </c>
      <c r="BF53">
        <v>-2</v>
      </c>
      <c r="BG53" t="s">
        <v>513</v>
      </c>
      <c r="BI53" t="s">
        <v>117</v>
      </c>
      <c r="BJ53" t="s">
        <v>178</v>
      </c>
      <c r="BK53" t="s">
        <v>67</v>
      </c>
      <c r="BL53">
        <v>0.94600000000000006</v>
      </c>
      <c r="BM53">
        <v>332</v>
      </c>
      <c r="BN53" t="s">
        <v>124</v>
      </c>
      <c r="BO53" t="s">
        <v>307</v>
      </c>
      <c r="BP53">
        <v>1</v>
      </c>
      <c r="BQ53">
        <v>2680.6979999999999</v>
      </c>
      <c r="BR53">
        <v>1.9295095849100371E-3</v>
      </c>
      <c r="BS53">
        <v>0.36276005652581211</v>
      </c>
      <c r="BT53">
        <v>0.19621755229421592</v>
      </c>
      <c r="BU53">
        <v>9.6489999999999991</v>
      </c>
      <c r="BV53">
        <v>3.7303717166200748E-2</v>
      </c>
      <c r="BW53">
        <v>4.3645349084454867</v>
      </c>
      <c r="BX53">
        <v>32</v>
      </c>
      <c r="BY53">
        <v>1</v>
      </c>
      <c r="BZ53">
        <v>117</v>
      </c>
    </row>
    <row r="54" spans="1:78" ht="16.5">
      <c r="A54" s="107" t="str">
        <f t="shared" si="1"/>
        <v>삼환교통</v>
      </c>
      <c r="B54" s="108" t="str">
        <f t="shared" si="2"/>
        <v>김오균</v>
      </c>
      <c r="C54" s="109" t="str">
        <f t="shared" si="3"/>
        <v>D</v>
      </c>
      <c r="D54" s="110">
        <f t="shared" si="4"/>
        <v>0.84931034482758627</v>
      </c>
      <c r="E54" s="111">
        <f t="shared" si="5"/>
        <v>1843</v>
      </c>
      <c r="F54" s="112" t="str">
        <f t="shared" si="6"/>
        <v>58</v>
      </c>
      <c r="G54" s="113" t="str">
        <f t="shared" si="7"/>
        <v>72아1196</v>
      </c>
      <c r="H54" s="114">
        <f t="shared" si="8"/>
        <v>1</v>
      </c>
      <c r="I54" s="115">
        <f t="shared" si="9"/>
        <v>2291.0700000000002</v>
      </c>
      <c r="J54" s="116">
        <f t="shared" si="10"/>
        <v>1.0098995222176633E-3</v>
      </c>
      <c r="K54" s="116">
        <f t="shared" si="11"/>
        <v>0.36443720727143913</v>
      </c>
      <c r="L54" s="116">
        <f t="shared" si="12"/>
        <v>0.25315682192163486</v>
      </c>
      <c r="M54" s="117">
        <f t="shared" si="13"/>
        <v>10.871</v>
      </c>
      <c r="N54" s="118">
        <f t="shared" si="14"/>
        <v>0</v>
      </c>
      <c r="O54" s="118">
        <f t="shared" si="15"/>
        <v>18.288397997442242</v>
      </c>
      <c r="P54" s="219">
        <f t="shared" si="16"/>
        <v>0</v>
      </c>
      <c r="Q54" s="220">
        <f t="shared" si="17"/>
        <v>0</v>
      </c>
      <c r="R54" s="220">
        <f t="shared" si="18"/>
        <v>419</v>
      </c>
      <c r="T54">
        <v>514</v>
      </c>
      <c r="U54">
        <v>1843</v>
      </c>
      <c r="V54" t="s">
        <v>353</v>
      </c>
      <c r="W54">
        <v>2291.0700000000002</v>
      </c>
      <c r="X54">
        <v>930.11900000000003</v>
      </c>
      <c r="Y54">
        <v>2.4630000000000001</v>
      </c>
      <c r="Z54">
        <v>10.871</v>
      </c>
      <c r="AA54">
        <v>142.72608</v>
      </c>
      <c r="AB54">
        <v>0.14413899999999999</v>
      </c>
      <c r="AC54">
        <v>52.014693999999999</v>
      </c>
      <c r="AD54" s="1">
        <v>580</v>
      </c>
      <c r="AE54">
        <v>0</v>
      </c>
      <c r="AF54">
        <v>419</v>
      </c>
      <c r="AG54">
        <v>68</v>
      </c>
      <c r="AH54">
        <v>16.052216000000001</v>
      </c>
      <c r="AI54">
        <v>973.1</v>
      </c>
      <c r="AJ54">
        <v>0</v>
      </c>
      <c r="AK54">
        <v>0</v>
      </c>
      <c r="AL54">
        <v>0</v>
      </c>
      <c r="AM54">
        <v>0.84931034482758627</v>
      </c>
      <c r="AN54" t="s">
        <v>66</v>
      </c>
      <c r="AO54">
        <v>2291.0700000000002</v>
      </c>
      <c r="AP54" t="s">
        <v>945</v>
      </c>
      <c r="AQ54" t="s">
        <v>117</v>
      </c>
      <c r="AR54" t="s">
        <v>121</v>
      </c>
      <c r="AS54" t="s">
        <v>117</v>
      </c>
      <c r="AT54" t="s">
        <v>121</v>
      </c>
      <c r="AU54" t="s">
        <v>247</v>
      </c>
      <c r="AV54" t="s">
        <v>353</v>
      </c>
      <c r="AW54" t="s">
        <v>66</v>
      </c>
      <c r="AX54">
        <v>1843</v>
      </c>
      <c r="AY54" t="s">
        <v>659</v>
      </c>
      <c r="AZ54">
        <v>1</v>
      </c>
      <c r="BA54" t="s">
        <v>550</v>
      </c>
      <c r="BB54">
        <v>1</v>
      </c>
      <c r="BC54">
        <v>1</v>
      </c>
      <c r="BE54" t="s">
        <v>68</v>
      </c>
      <c r="BF54">
        <v>-1</v>
      </c>
      <c r="BG54" t="s">
        <v>513</v>
      </c>
      <c r="BI54" t="s">
        <v>117</v>
      </c>
      <c r="BJ54" t="s">
        <v>353</v>
      </c>
      <c r="BK54" t="s">
        <v>66</v>
      </c>
      <c r="BL54">
        <v>0.84931034482758627</v>
      </c>
      <c r="BM54">
        <v>1843</v>
      </c>
      <c r="BN54" t="s">
        <v>121</v>
      </c>
      <c r="BO54" t="s">
        <v>247</v>
      </c>
      <c r="BP54">
        <v>1</v>
      </c>
      <c r="BQ54">
        <v>2291.0700000000002</v>
      </c>
      <c r="BR54">
        <v>1.0098995222176633E-3</v>
      </c>
      <c r="BS54">
        <v>0.36443720727143913</v>
      </c>
      <c r="BT54">
        <v>0.25315682192163486</v>
      </c>
      <c r="BU54">
        <v>10.871</v>
      </c>
      <c r="BV54">
        <v>0</v>
      </c>
      <c r="BW54">
        <v>18.288397997442242</v>
      </c>
      <c r="BX54">
        <v>0</v>
      </c>
      <c r="BY54">
        <v>0</v>
      </c>
      <c r="BZ54">
        <v>419</v>
      </c>
    </row>
    <row r="55" spans="1:78" ht="16.5">
      <c r="A55" s="124" t="str">
        <f t="shared" si="1"/>
        <v>삼환교통</v>
      </c>
      <c r="B55" s="125" t="str">
        <f t="shared" si="2"/>
        <v>김완기</v>
      </c>
      <c r="C55" s="126" t="str">
        <f t="shared" si="3"/>
        <v>F</v>
      </c>
      <c r="D55" s="127">
        <f t="shared" si="4"/>
        <v>0.75956521739130445</v>
      </c>
      <c r="E55" s="128">
        <f t="shared" si="5"/>
        <v>8966</v>
      </c>
      <c r="F55" s="129" t="str">
        <f t="shared" si="6"/>
        <v>62</v>
      </c>
      <c r="G55" s="130" t="str">
        <f t="shared" si="7"/>
        <v>70바3118</v>
      </c>
      <c r="H55" s="131">
        <f t="shared" si="8"/>
        <v>1</v>
      </c>
      <c r="I55" s="132">
        <f t="shared" si="9"/>
        <v>1809.6210000000001</v>
      </c>
      <c r="J55" s="133">
        <f t="shared" si="10"/>
        <v>1.0342417531450663E-2</v>
      </c>
      <c r="K55" s="133">
        <f t="shared" si="11"/>
        <v>0.36043521948873936</v>
      </c>
      <c r="L55" s="133">
        <f t="shared" si="12"/>
        <v>0.23872402011249869</v>
      </c>
      <c r="M55" s="134">
        <f t="shared" si="13"/>
        <v>16.445</v>
      </c>
      <c r="N55" s="135">
        <f t="shared" si="14"/>
        <v>0.11052037968171236</v>
      </c>
      <c r="O55" s="135">
        <f t="shared" si="15"/>
        <v>9.7810536018315428</v>
      </c>
      <c r="P55" s="217">
        <f t="shared" si="16"/>
        <v>2</v>
      </c>
      <c r="Q55" s="218">
        <f t="shared" si="17"/>
        <v>2</v>
      </c>
      <c r="R55" s="218">
        <f t="shared" si="18"/>
        <v>177</v>
      </c>
      <c r="T55">
        <v>514</v>
      </c>
      <c r="U55">
        <v>8966</v>
      </c>
      <c r="V55" t="s">
        <v>354</v>
      </c>
      <c r="W55">
        <v>1809.6210000000001</v>
      </c>
      <c r="X55">
        <v>1035.5550000000001</v>
      </c>
      <c r="Y55">
        <v>1.7470000000000001</v>
      </c>
      <c r="Z55">
        <v>16.445</v>
      </c>
      <c r="AA55">
        <v>122.147747</v>
      </c>
      <c r="AB55">
        <v>1.2633030000000001</v>
      </c>
      <c r="AC55">
        <v>44.026350000000001</v>
      </c>
      <c r="AD55" s="1">
        <v>432</v>
      </c>
      <c r="AE55">
        <v>2</v>
      </c>
      <c r="AF55">
        <v>177</v>
      </c>
      <c r="AG55">
        <v>78</v>
      </c>
      <c r="AH55">
        <v>14.815016999999999</v>
      </c>
      <c r="AI55">
        <v>640.70000000000005</v>
      </c>
      <c r="AJ55">
        <v>0</v>
      </c>
      <c r="AK55">
        <v>2</v>
      </c>
      <c r="AL55">
        <v>384</v>
      </c>
      <c r="AM55">
        <v>0.75956521739130445</v>
      </c>
      <c r="AN55" t="s">
        <v>69</v>
      </c>
      <c r="AO55">
        <v>1809.6210000000001</v>
      </c>
      <c r="AP55" t="s">
        <v>946</v>
      </c>
      <c r="AQ55" t="s">
        <v>117</v>
      </c>
      <c r="AR55" t="s">
        <v>122</v>
      </c>
      <c r="AS55" t="s">
        <v>117</v>
      </c>
      <c r="AT55" t="s">
        <v>122</v>
      </c>
      <c r="AU55" t="s">
        <v>258</v>
      </c>
      <c r="AV55" t="s">
        <v>354</v>
      </c>
      <c r="AW55" t="s">
        <v>69</v>
      </c>
      <c r="AX55">
        <v>8966</v>
      </c>
      <c r="AY55" t="s">
        <v>655</v>
      </c>
      <c r="AZ55">
        <v>8</v>
      </c>
      <c r="BA55" t="s">
        <v>739</v>
      </c>
      <c r="BB55">
        <v>1</v>
      </c>
      <c r="BC55">
        <v>1</v>
      </c>
      <c r="BE55" t="s">
        <v>69</v>
      </c>
      <c r="BF55">
        <v>0</v>
      </c>
      <c r="BG55" t="s">
        <v>514</v>
      </c>
      <c r="BI55" t="s">
        <v>117</v>
      </c>
      <c r="BJ55" t="s">
        <v>354</v>
      </c>
      <c r="BK55" t="s">
        <v>69</v>
      </c>
      <c r="BL55">
        <v>0.75956521739130445</v>
      </c>
      <c r="BM55">
        <v>8966</v>
      </c>
      <c r="BN55" t="s">
        <v>122</v>
      </c>
      <c r="BO55" t="s">
        <v>258</v>
      </c>
      <c r="BP55">
        <v>1</v>
      </c>
      <c r="BQ55">
        <v>1809.6210000000001</v>
      </c>
      <c r="BR55">
        <v>1.0342417531450663E-2</v>
      </c>
      <c r="BS55">
        <v>0.36043521948873936</v>
      </c>
      <c r="BT55">
        <v>0.23872402011249869</v>
      </c>
      <c r="BU55">
        <v>16.445</v>
      </c>
      <c r="BV55">
        <v>0.11052037968171236</v>
      </c>
      <c r="BW55">
        <v>9.7810536018315428</v>
      </c>
      <c r="BX55">
        <v>2</v>
      </c>
      <c r="BY55">
        <v>2</v>
      </c>
      <c r="BZ55">
        <v>177</v>
      </c>
    </row>
    <row r="56" spans="1:78" ht="16.5">
      <c r="A56" s="107" t="str">
        <f t="shared" si="1"/>
        <v>삼환교통</v>
      </c>
      <c r="B56" s="108" t="str">
        <f t="shared" si="2"/>
        <v>김용원</v>
      </c>
      <c r="C56" s="109" t="str">
        <f t="shared" si="3"/>
        <v>A</v>
      </c>
      <c r="D56" s="110">
        <f t="shared" si="4"/>
        <v>0.97503421915868305</v>
      </c>
      <c r="E56" s="111">
        <f t="shared" si="5"/>
        <v>6569</v>
      </c>
      <c r="F56" s="112" t="str">
        <f t="shared" si="6"/>
        <v>79</v>
      </c>
      <c r="G56" s="113" t="str">
        <f t="shared" si="7"/>
        <v>70바3153</v>
      </c>
      <c r="H56" s="114">
        <f t="shared" si="8"/>
        <v>4</v>
      </c>
      <c r="I56" s="115">
        <f t="shared" si="9"/>
        <v>2233.9699999999998</v>
      </c>
      <c r="J56" s="116">
        <f t="shared" si="10"/>
        <v>1.1497739486797345E-2</v>
      </c>
      <c r="K56" s="116">
        <f t="shared" si="11"/>
        <v>0.34373473819312012</v>
      </c>
      <c r="L56" s="116">
        <f t="shared" si="12"/>
        <v>0.20994015138967848</v>
      </c>
      <c r="M56" s="117">
        <f t="shared" si="13"/>
        <v>9.15</v>
      </c>
      <c r="N56" s="118">
        <f t="shared" si="14"/>
        <v>8.9526717010523879E-2</v>
      </c>
      <c r="O56" s="118">
        <f t="shared" si="15"/>
        <v>10.071755663683936</v>
      </c>
      <c r="P56" s="219">
        <f t="shared" si="16"/>
        <v>6</v>
      </c>
      <c r="Q56" s="220">
        <f t="shared" si="17"/>
        <v>2</v>
      </c>
      <c r="R56" s="220">
        <f t="shared" si="18"/>
        <v>225</v>
      </c>
      <c r="T56">
        <v>514</v>
      </c>
      <c r="U56">
        <v>6569</v>
      </c>
      <c r="V56" t="s">
        <v>355</v>
      </c>
      <c r="W56">
        <v>2233.9699999999998</v>
      </c>
      <c r="X56">
        <v>954.24800000000005</v>
      </c>
      <c r="Y56">
        <v>2.3410000000000002</v>
      </c>
      <c r="Z56">
        <v>9.15</v>
      </c>
      <c r="AA56">
        <v>127.776073</v>
      </c>
      <c r="AB56">
        <v>1.469136</v>
      </c>
      <c r="AC56">
        <v>43.921075000000002</v>
      </c>
      <c r="AD56" s="1">
        <v>469</v>
      </c>
      <c r="AE56">
        <v>2</v>
      </c>
      <c r="AF56">
        <v>225</v>
      </c>
      <c r="AG56">
        <v>78</v>
      </c>
      <c r="AH56">
        <v>17.483476</v>
      </c>
      <c r="AI56">
        <v>558.29999999999995</v>
      </c>
      <c r="AJ56">
        <v>0</v>
      </c>
      <c r="AK56">
        <v>6</v>
      </c>
      <c r="AL56">
        <v>3914</v>
      </c>
      <c r="AM56">
        <v>0.97503421915868305</v>
      </c>
      <c r="AN56" t="s">
        <v>65</v>
      </c>
      <c r="AO56">
        <v>1919.3050000000001</v>
      </c>
      <c r="AP56" t="s">
        <v>947</v>
      </c>
      <c r="AQ56" t="s">
        <v>117</v>
      </c>
      <c r="AR56" t="s">
        <v>123</v>
      </c>
      <c r="AS56" t="s">
        <v>117</v>
      </c>
      <c r="AT56" t="s">
        <v>123</v>
      </c>
      <c r="AU56" t="s">
        <v>292</v>
      </c>
      <c r="AV56" t="s">
        <v>355</v>
      </c>
      <c r="AW56" t="s">
        <v>65</v>
      </c>
      <c r="AX56">
        <v>6569</v>
      </c>
      <c r="AY56" t="s">
        <v>793</v>
      </c>
      <c r="AZ56">
        <v>1</v>
      </c>
      <c r="BA56" t="s">
        <v>800</v>
      </c>
      <c r="BB56">
        <v>4</v>
      </c>
      <c r="BC56">
        <v>1</v>
      </c>
      <c r="BE56" t="s">
        <v>65</v>
      </c>
      <c r="BF56">
        <v>0</v>
      </c>
      <c r="BG56" t="s">
        <v>514</v>
      </c>
      <c r="BI56" t="s">
        <v>117</v>
      </c>
      <c r="BJ56" t="s">
        <v>355</v>
      </c>
      <c r="BK56" t="s">
        <v>65</v>
      </c>
      <c r="BL56">
        <v>0.97503421915868305</v>
      </c>
      <c r="BM56">
        <v>6569</v>
      </c>
      <c r="BN56" t="s">
        <v>123</v>
      </c>
      <c r="BO56" t="s">
        <v>292</v>
      </c>
      <c r="BP56">
        <v>4</v>
      </c>
      <c r="BQ56">
        <v>2233.9699999999998</v>
      </c>
      <c r="BR56">
        <v>1.1497739486797345E-2</v>
      </c>
      <c r="BS56">
        <v>0.34373473819312012</v>
      </c>
      <c r="BT56">
        <v>0.20994015138967848</v>
      </c>
      <c r="BU56">
        <v>9.15</v>
      </c>
      <c r="BV56">
        <v>8.9526717010523879E-2</v>
      </c>
      <c r="BW56">
        <v>10.071755663683936</v>
      </c>
      <c r="BX56">
        <v>6</v>
      </c>
      <c r="BY56">
        <v>2</v>
      </c>
      <c r="BZ56">
        <v>225</v>
      </c>
    </row>
    <row r="57" spans="1:78" ht="16.5">
      <c r="A57" s="124" t="str">
        <f t="shared" si="1"/>
        <v>삼환교통</v>
      </c>
      <c r="B57" s="125" t="str">
        <f t="shared" si="2"/>
        <v>김용유</v>
      </c>
      <c r="C57" s="126" t="str">
        <f t="shared" si="3"/>
        <v>B</v>
      </c>
      <c r="D57" s="127">
        <f t="shared" si="4"/>
        <v>0.91931034482758622</v>
      </c>
      <c r="E57" s="128">
        <f t="shared" si="5"/>
        <v>8558</v>
      </c>
      <c r="F57" s="129" t="str">
        <f t="shared" si="6"/>
        <v>4</v>
      </c>
      <c r="G57" s="130" t="str">
        <f t="shared" si="7"/>
        <v>72아1204</v>
      </c>
      <c r="H57" s="131">
        <f t="shared" si="8"/>
        <v>1</v>
      </c>
      <c r="I57" s="132">
        <f t="shared" si="9"/>
        <v>2359.6480000000001</v>
      </c>
      <c r="J57" s="133">
        <f t="shared" si="10"/>
        <v>3.1199412969381463E-2</v>
      </c>
      <c r="K57" s="133">
        <f t="shared" si="11"/>
        <v>0.29958244655682525</v>
      </c>
      <c r="L57" s="133">
        <f t="shared" si="12"/>
        <v>0.18604469819227273</v>
      </c>
      <c r="M57" s="134">
        <f t="shared" si="13"/>
        <v>10.06</v>
      </c>
      <c r="N57" s="135">
        <f t="shared" si="14"/>
        <v>0.2542752139302133</v>
      </c>
      <c r="O57" s="135">
        <f t="shared" si="15"/>
        <v>9.1962869038093817</v>
      </c>
      <c r="P57" s="217">
        <f t="shared" si="16"/>
        <v>2</v>
      </c>
      <c r="Q57" s="218">
        <f t="shared" si="17"/>
        <v>6</v>
      </c>
      <c r="R57" s="218">
        <f t="shared" si="18"/>
        <v>217</v>
      </c>
      <c r="T57">
        <v>514</v>
      </c>
      <c r="U57">
        <v>8558</v>
      </c>
      <c r="V57" t="s">
        <v>356</v>
      </c>
      <c r="W57">
        <v>2359.6480000000001</v>
      </c>
      <c r="X57">
        <v>885.13499999999999</v>
      </c>
      <c r="Y57">
        <v>2.6659999999999999</v>
      </c>
      <c r="Z57">
        <v>10.06</v>
      </c>
      <c r="AA57">
        <v>137.234409</v>
      </c>
      <c r="AB57">
        <v>4.2816330000000002</v>
      </c>
      <c r="AC57">
        <v>41.113019999999999</v>
      </c>
      <c r="AD57" s="1">
        <v>439</v>
      </c>
      <c r="AE57">
        <v>6</v>
      </c>
      <c r="AF57">
        <v>217</v>
      </c>
      <c r="AG57">
        <v>68</v>
      </c>
      <c r="AH57">
        <v>17.194288</v>
      </c>
      <c r="AI57">
        <v>75.900000000000006</v>
      </c>
      <c r="AJ57">
        <v>0</v>
      </c>
      <c r="AK57">
        <v>2</v>
      </c>
      <c r="AL57">
        <v>2323</v>
      </c>
      <c r="AM57">
        <v>0.91931034482758622</v>
      </c>
      <c r="AN57" t="s">
        <v>67</v>
      </c>
      <c r="AO57">
        <v>2359.6480000000001</v>
      </c>
      <c r="AP57" t="s">
        <v>948</v>
      </c>
      <c r="AQ57" t="s">
        <v>117</v>
      </c>
      <c r="AR57" t="s">
        <v>120</v>
      </c>
      <c r="AS57" t="s">
        <v>117</v>
      </c>
      <c r="AT57" t="s">
        <v>120</v>
      </c>
      <c r="AU57" t="s">
        <v>218</v>
      </c>
      <c r="AV57" t="s">
        <v>356</v>
      </c>
      <c r="AW57" t="s">
        <v>67</v>
      </c>
      <c r="AX57">
        <v>8558</v>
      </c>
      <c r="AY57" t="s">
        <v>665</v>
      </c>
      <c r="AZ57">
        <v>5</v>
      </c>
      <c r="BA57" t="s">
        <v>703</v>
      </c>
      <c r="BB57">
        <v>1</v>
      </c>
      <c r="BC57">
        <v>1</v>
      </c>
      <c r="BE57" t="s">
        <v>67</v>
      </c>
      <c r="BF57">
        <v>0</v>
      </c>
      <c r="BG57" t="s">
        <v>514</v>
      </c>
      <c r="BI57" t="s">
        <v>117</v>
      </c>
      <c r="BJ57" t="s">
        <v>356</v>
      </c>
      <c r="BK57" t="s">
        <v>67</v>
      </c>
      <c r="BL57">
        <v>0.91931034482758622</v>
      </c>
      <c r="BM57">
        <v>8558</v>
      </c>
      <c r="BN57" t="s">
        <v>120</v>
      </c>
      <c r="BO57" t="s">
        <v>218</v>
      </c>
      <c r="BP57">
        <v>1</v>
      </c>
      <c r="BQ57">
        <v>2359.6480000000001</v>
      </c>
      <c r="BR57">
        <v>3.1199412969381463E-2</v>
      </c>
      <c r="BS57">
        <v>0.29958244655682525</v>
      </c>
      <c r="BT57">
        <v>0.18604469819227273</v>
      </c>
      <c r="BU57">
        <v>10.06</v>
      </c>
      <c r="BV57">
        <v>0.2542752139302133</v>
      </c>
      <c r="BW57">
        <v>9.1962869038093817</v>
      </c>
      <c r="BX57">
        <v>2</v>
      </c>
      <c r="BY57">
        <v>6</v>
      </c>
      <c r="BZ57">
        <v>217</v>
      </c>
    </row>
    <row r="58" spans="1:78" ht="16.5">
      <c r="A58" s="107" t="str">
        <f t="shared" si="1"/>
        <v>삼환교통</v>
      </c>
      <c r="B58" s="108" t="str">
        <f t="shared" si="2"/>
        <v>김우회</v>
      </c>
      <c r="C58" s="109" t="str">
        <f t="shared" si="3"/>
        <v>C</v>
      </c>
      <c r="D58" s="110">
        <f t="shared" si="4"/>
        <v>0.87609348469184012</v>
      </c>
      <c r="E58" s="111">
        <f t="shared" si="5"/>
        <v>2078</v>
      </c>
      <c r="F58" s="112" t="str">
        <f t="shared" si="6"/>
        <v>4</v>
      </c>
      <c r="G58" s="113" t="str">
        <f t="shared" si="7"/>
        <v>72아1204</v>
      </c>
      <c r="H58" s="114">
        <f t="shared" si="8"/>
        <v>2</v>
      </c>
      <c r="I58" s="115">
        <f t="shared" si="9"/>
        <v>2172.3710000000001</v>
      </c>
      <c r="J58" s="116">
        <f t="shared" si="10"/>
        <v>2.9012067278854685E-2</v>
      </c>
      <c r="K58" s="116">
        <f t="shared" si="11"/>
        <v>0.33142497231507295</v>
      </c>
      <c r="L58" s="116">
        <f t="shared" si="12"/>
        <v>0.11784359117296263</v>
      </c>
      <c r="M58" s="117">
        <f t="shared" si="13"/>
        <v>10.071999999999999</v>
      </c>
      <c r="N58" s="118">
        <f t="shared" si="14"/>
        <v>0.18413061120775409</v>
      </c>
      <c r="O58" s="118">
        <f t="shared" si="15"/>
        <v>15.789199911064914</v>
      </c>
      <c r="P58" s="219">
        <f t="shared" si="16"/>
        <v>24</v>
      </c>
      <c r="Q58" s="220">
        <f t="shared" si="17"/>
        <v>4</v>
      </c>
      <c r="R58" s="220">
        <f t="shared" si="18"/>
        <v>343</v>
      </c>
      <c r="T58">
        <v>514</v>
      </c>
      <c r="U58">
        <v>2078</v>
      </c>
      <c r="V58" t="s">
        <v>357</v>
      </c>
      <c r="W58">
        <v>2172.3710000000001</v>
      </c>
      <c r="X58">
        <v>856.51199999999994</v>
      </c>
      <c r="Y58">
        <v>2.536</v>
      </c>
      <c r="Z58">
        <v>10.071999999999999</v>
      </c>
      <c r="AA58">
        <v>137.99747400000001</v>
      </c>
      <c r="AB58">
        <v>4.0035920000000003</v>
      </c>
      <c r="AC58">
        <v>45.735809000000003</v>
      </c>
      <c r="AD58" s="1">
        <v>256</v>
      </c>
      <c r="AE58">
        <v>4</v>
      </c>
      <c r="AF58">
        <v>343</v>
      </c>
      <c r="AG58">
        <v>70</v>
      </c>
      <c r="AH58">
        <v>15.742106</v>
      </c>
      <c r="AI58">
        <v>70.8</v>
      </c>
      <c r="AJ58">
        <v>0</v>
      </c>
      <c r="AK58">
        <v>24</v>
      </c>
      <c r="AL58">
        <v>13079</v>
      </c>
      <c r="AM58">
        <v>0.87609348469184012</v>
      </c>
      <c r="AN58" t="s">
        <v>68</v>
      </c>
      <c r="AO58">
        <v>2067.02</v>
      </c>
      <c r="AP58" t="s">
        <v>949</v>
      </c>
      <c r="AQ58" t="s">
        <v>117</v>
      </c>
      <c r="AR58" t="s">
        <v>120</v>
      </c>
      <c r="AS58" t="s">
        <v>117</v>
      </c>
      <c r="AT58" t="s">
        <v>120</v>
      </c>
      <c r="AU58" t="s">
        <v>218</v>
      </c>
      <c r="AV58" t="s">
        <v>357</v>
      </c>
      <c r="AW58" t="s">
        <v>68</v>
      </c>
      <c r="AX58">
        <v>2078</v>
      </c>
      <c r="AY58" t="s">
        <v>654</v>
      </c>
      <c r="AZ58">
        <v>8</v>
      </c>
      <c r="BA58" t="s">
        <v>580</v>
      </c>
      <c r="BB58">
        <v>2</v>
      </c>
      <c r="BC58">
        <v>1</v>
      </c>
      <c r="BE58" t="s">
        <v>68</v>
      </c>
      <c r="BF58">
        <v>0</v>
      </c>
      <c r="BG58" t="s">
        <v>514</v>
      </c>
      <c r="BI58" t="s">
        <v>117</v>
      </c>
      <c r="BJ58" t="s">
        <v>357</v>
      </c>
      <c r="BK58" t="s">
        <v>68</v>
      </c>
      <c r="BL58">
        <v>0.87609348469184012</v>
      </c>
      <c r="BM58">
        <v>2078</v>
      </c>
      <c r="BN58" t="s">
        <v>120</v>
      </c>
      <c r="BO58" t="s">
        <v>218</v>
      </c>
      <c r="BP58">
        <v>2</v>
      </c>
      <c r="BQ58">
        <v>2172.3710000000001</v>
      </c>
      <c r="BR58">
        <v>2.9012067278854685E-2</v>
      </c>
      <c r="BS58">
        <v>0.33142497231507295</v>
      </c>
      <c r="BT58">
        <v>0.11784359117296263</v>
      </c>
      <c r="BU58">
        <v>10.071999999999999</v>
      </c>
      <c r="BV58">
        <v>0.18413061120775409</v>
      </c>
      <c r="BW58">
        <v>15.789199911064914</v>
      </c>
      <c r="BX58">
        <v>24</v>
      </c>
      <c r="BY58">
        <v>4</v>
      </c>
      <c r="BZ58">
        <v>343</v>
      </c>
    </row>
    <row r="59" spans="1:78" ht="16.5">
      <c r="A59" s="124" t="str">
        <f t="shared" si="1"/>
        <v>삼환교통</v>
      </c>
      <c r="B59" s="125" t="str">
        <f t="shared" si="2"/>
        <v>김원균</v>
      </c>
      <c r="C59" s="126" t="str">
        <f t="shared" si="3"/>
        <v>F</v>
      </c>
      <c r="D59" s="127">
        <f t="shared" si="4"/>
        <v>0.68250452194939359</v>
      </c>
      <c r="E59" s="128">
        <f t="shared" si="5"/>
        <v>5836</v>
      </c>
      <c r="F59" s="129" t="str">
        <f t="shared" si="6"/>
        <v>4</v>
      </c>
      <c r="G59" s="130" t="str">
        <f t="shared" si="7"/>
        <v>72아1217</v>
      </c>
      <c r="H59" s="131">
        <f t="shared" si="8"/>
        <v>3</v>
      </c>
      <c r="I59" s="132">
        <f t="shared" si="9"/>
        <v>2036.519</v>
      </c>
      <c r="J59" s="133">
        <f t="shared" si="10"/>
        <v>2.9002487866934237E-2</v>
      </c>
      <c r="K59" s="133">
        <f t="shared" si="11"/>
        <v>0.40801224382706697</v>
      </c>
      <c r="L59" s="133">
        <f t="shared" si="12"/>
        <v>0.23716940524493019</v>
      </c>
      <c r="M59" s="134">
        <f t="shared" si="13"/>
        <v>18.132999999999999</v>
      </c>
      <c r="N59" s="135">
        <f t="shared" si="14"/>
        <v>0.49103396531041449</v>
      </c>
      <c r="O59" s="135">
        <f t="shared" si="15"/>
        <v>44.193056877937302</v>
      </c>
      <c r="P59" s="217">
        <f t="shared" si="16"/>
        <v>50</v>
      </c>
      <c r="Q59" s="218">
        <f t="shared" si="17"/>
        <v>10</v>
      </c>
      <c r="R59" s="218">
        <f t="shared" si="18"/>
        <v>900</v>
      </c>
      <c r="T59">
        <v>514</v>
      </c>
      <c r="U59">
        <v>5836</v>
      </c>
      <c r="V59" t="s">
        <v>358</v>
      </c>
      <c r="W59">
        <v>2036.519</v>
      </c>
      <c r="X59">
        <v>1047.8019999999999</v>
      </c>
      <c r="Y59">
        <v>1.944</v>
      </c>
      <c r="Z59">
        <v>18.132999999999999</v>
      </c>
      <c r="AA59">
        <v>131.616364</v>
      </c>
      <c r="AB59">
        <v>3.817202</v>
      </c>
      <c r="AC59">
        <v>53.701087999999999</v>
      </c>
      <c r="AD59" s="1">
        <v>483</v>
      </c>
      <c r="AE59">
        <v>10</v>
      </c>
      <c r="AF59">
        <v>900</v>
      </c>
      <c r="AG59">
        <v>78</v>
      </c>
      <c r="AH59">
        <v>15.473144</v>
      </c>
      <c r="AI59">
        <v>597.29999999999995</v>
      </c>
      <c r="AJ59">
        <v>0</v>
      </c>
      <c r="AK59">
        <v>50</v>
      </c>
      <c r="AL59">
        <v>31764</v>
      </c>
      <c r="AM59">
        <v>0.68250452194939359</v>
      </c>
      <c r="AN59" t="s">
        <v>69</v>
      </c>
      <c r="AO59">
        <v>1700.076</v>
      </c>
      <c r="AP59" t="s">
        <v>950</v>
      </c>
      <c r="AQ59" t="s">
        <v>117</v>
      </c>
      <c r="AR59" t="s">
        <v>120</v>
      </c>
      <c r="AS59" t="s">
        <v>117</v>
      </c>
      <c r="AT59" t="s">
        <v>120</v>
      </c>
      <c r="AU59" t="s">
        <v>225</v>
      </c>
      <c r="AV59" t="s">
        <v>358</v>
      </c>
      <c r="AW59" t="s">
        <v>69</v>
      </c>
      <c r="AX59">
        <v>5836</v>
      </c>
      <c r="AY59" t="s">
        <v>673</v>
      </c>
      <c r="AZ59">
        <v>2</v>
      </c>
      <c r="BA59" t="s">
        <v>226</v>
      </c>
      <c r="BB59">
        <v>3</v>
      </c>
      <c r="BC59">
        <v>1</v>
      </c>
      <c r="BE59" t="s">
        <v>69</v>
      </c>
      <c r="BF59">
        <v>0</v>
      </c>
      <c r="BG59" t="s">
        <v>514</v>
      </c>
      <c r="BI59" t="s">
        <v>117</v>
      </c>
      <c r="BJ59" t="s">
        <v>358</v>
      </c>
      <c r="BK59" t="s">
        <v>69</v>
      </c>
      <c r="BL59">
        <v>0.68250452194939359</v>
      </c>
      <c r="BM59">
        <v>5836</v>
      </c>
      <c r="BN59" t="s">
        <v>120</v>
      </c>
      <c r="BO59" t="s">
        <v>225</v>
      </c>
      <c r="BP59">
        <v>3</v>
      </c>
      <c r="BQ59">
        <v>2036.519</v>
      </c>
      <c r="BR59">
        <v>2.9002487866934237E-2</v>
      </c>
      <c r="BS59">
        <v>0.40801224382706697</v>
      </c>
      <c r="BT59">
        <v>0.23716940524493019</v>
      </c>
      <c r="BU59">
        <v>18.132999999999999</v>
      </c>
      <c r="BV59">
        <v>0.49103396531041449</v>
      </c>
      <c r="BW59">
        <v>44.193056877937302</v>
      </c>
      <c r="BX59">
        <v>50</v>
      </c>
      <c r="BY59">
        <v>10</v>
      </c>
      <c r="BZ59">
        <v>900</v>
      </c>
    </row>
    <row r="60" spans="1:78" ht="16.5">
      <c r="A60" s="107" t="str">
        <f t="shared" si="1"/>
        <v>삼환교통</v>
      </c>
      <c r="B60" s="108" t="str">
        <f t="shared" si="2"/>
        <v>김유열</v>
      </c>
      <c r="C60" s="109" t="str">
        <f t="shared" si="3"/>
        <v>C</v>
      </c>
      <c r="D60" s="110">
        <f t="shared" si="4"/>
        <v>0.87719702402758648</v>
      </c>
      <c r="E60" s="111">
        <f t="shared" si="5"/>
        <v>5753</v>
      </c>
      <c r="F60" s="112" t="str">
        <f t="shared" si="6"/>
        <v>23</v>
      </c>
      <c r="G60" s="113" t="str">
        <f t="shared" si="7"/>
        <v>70바3105</v>
      </c>
      <c r="H60" s="114">
        <f t="shared" si="8"/>
        <v>2</v>
      </c>
      <c r="I60" s="115">
        <f t="shared" si="9"/>
        <v>1970.818</v>
      </c>
      <c r="J60" s="116">
        <f t="shared" si="10"/>
        <v>9.0446280573015861E-3</v>
      </c>
      <c r="K60" s="116">
        <f t="shared" si="11"/>
        <v>0.3818221031661504</v>
      </c>
      <c r="L60" s="116">
        <f t="shared" si="12"/>
        <v>0.28820520210389799</v>
      </c>
      <c r="M60" s="117">
        <f t="shared" si="13"/>
        <v>12.683</v>
      </c>
      <c r="N60" s="118">
        <f t="shared" si="14"/>
        <v>0</v>
      </c>
      <c r="O60" s="118">
        <f t="shared" si="15"/>
        <v>5.8858808880373532</v>
      </c>
      <c r="P60" s="219">
        <f t="shared" si="16"/>
        <v>13</v>
      </c>
      <c r="Q60" s="220">
        <f t="shared" si="17"/>
        <v>0</v>
      </c>
      <c r="R60" s="220">
        <f t="shared" si="18"/>
        <v>116</v>
      </c>
      <c r="T60">
        <v>514</v>
      </c>
      <c r="U60">
        <v>5753</v>
      </c>
      <c r="V60" t="s">
        <v>592</v>
      </c>
      <c r="W60">
        <v>1970.818</v>
      </c>
      <c r="X60">
        <v>1123.8520000000001</v>
      </c>
      <c r="Y60">
        <v>1.754</v>
      </c>
      <c r="Z60">
        <v>12.683</v>
      </c>
      <c r="AA60">
        <v>129.47774000000001</v>
      </c>
      <c r="AB60">
        <v>1.1710780000000001</v>
      </c>
      <c r="AC60">
        <v>49.437463000000001</v>
      </c>
      <c r="AD60" s="1">
        <v>568</v>
      </c>
      <c r="AE60">
        <v>0</v>
      </c>
      <c r="AF60">
        <v>116</v>
      </c>
      <c r="AG60">
        <v>75</v>
      </c>
      <c r="AH60">
        <v>15.221287999999999</v>
      </c>
      <c r="AI60">
        <v>78.2</v>
      </c>
      <c r="AJ60">
        <v>0</v>
      </c>
      <c r="AK60">
        <v>13</v>
      </c>
      <c r="AL60">
        <v>2359</v>
      </c>
      <c r="AM60">
        <v>0.87719702402758648</v>
      </c>
      <c r="AN60" t="s">
        <v>68</v>
      </c>
      <c r="AO60">
        <v>1882.6869999999999</v>
      </c>
      <c r="AP60" t="s">
        <v>951</v>
      </c>
      <c r="AQ60" t="s">
        <v>117</v>
      </c>
      <c r="AR60" t="s">
        <v>119</v>
      </c>
      <c r="AS60" t="s">
        <v>117</v>
      </c>
      <c r="AT60" t="s">
        <v>119</v>
      </c>
      <c r="AU60" t="s">
        <v>568</v>
      </c>
      <c r="AV60" t="s">
        <v>592</v>
      </c>
      <c r="AW60" t="s">
        <v>68</v>
      </c>
      <c r="AX60">
        <v>5753</v>
      </c>
      <c r="AY60" t="s">
        <v>690</v>
      </c>
      <c r="AZ60">
        <v>6</v>
      </c>
      <c r="BA60" t="s">
        <v>610</v>
      </c>
      <c r="BB60">
        <v>2</v>
      </c>
      <c r="BC60">
        <v>1</v>
      </c>
      <c r="BE60" t="s">
        <v>68</v>
      </c>
      <c r="BF60">
        <v>0</v>
      </c>
      <c r="BG60" t="s">
        <v>514</v>
      </c>
      <c r="BI60" t="s">
        <v>117</v>
      </c>
      <c r="BJ60" t="s">
        <v>592</v>
      </c>
      <c r="BK60" t="s">
        <v>68</v>
      </c>
      <c r="BL60">
        <v>0.87719702402758648</v>
      </c>
      <c r="BM60">
        <v>5753</v>
      </c>
      <c r="BN60" t="s">
        <v>119</v>
      </c>
      <c r="BO60" t="s">
        <v>568</v>
      </c>
      <c r="BP60">
        <v>2</v>
      </c>
      <c r="BQ60">
        <v>1970.818</v>
      </c>
      <c r="BR60">
        <v>9.0446280573015861E-3</v>
      </c>
      <c r="BS60">
        <v>0.3818221031661504</v>
      </c>
      <c r="BT60">
        <v>0.28820520210389799</v>
      </c>
      <c r="BU60">
        <v>12.683</v>
      </c>
      <c r="BV60">
        <v>0</v>
      </c>
      <c r="BW60">
        <v>5.8858808880373532</v>
      </c>
      <c r="BX60">
        <v>13</v>
      </c>
      <c r="BY60">
        <v>0</v>
      </c>
      <c r="BZ60">
        <v>116</v>
      </c>
    </row>
    <row r="61" spans="1:78" ht="16.5">
      <c r="A61" s="124" t="str">
        <f t="shared" si="1"/>
        <v>삼환교통</v>
      </c>
      <c r="B61" s="125" t="str">
        <f t="shared" si="2"/>
        <v>김일권</v>
      </c>
      <c r="C61" s="126" t="str">
        <f t="shared" si="3"/>
        <v>S</v>
      </c>
      <c r="D61" s="127">
        <f t="shared" si="4"/>
        <v>1.0631408172621837</v>
      </c>
      <c r="E61" s="128">
        <f t="shared" si="5"/>
        <v>5572</v>
      </c>
      <c r="F61" s="129" t="str">
        <f t="shared" si="6"/>
        <v>79</v>
      </c>
      <c r="G61" s="130" t="str">
        <f t="shared" si="7"/>
        <v>70바3153</v>
      </c>
      <c r="H61" s="131">
        <f t="shared" si="8"/>
        <v>2</v>
      </c>
      <c r="I61" s="132">
        <f t="shared" si="9"/>
        <v>2260.681</v>
      </c>
      <c r="J61" s="133">
        <f t="shared" si="10"/>
        <v>2.062239644632374E-2</v>
      </c>
      <c r="K61" s="133">
        <f t="shared" si="11"/>
        <v>0.3174769879204164</v>
      </c>
      <c r="L61" s="133">
        <f t="shared" si="12"/>
        <v>0.26186799464409177</v>
      </c>
      <c r="M61" s="134">
        <f t="shared" si="13"/>
        <v>7.5</v>
      </c>
      <c r="N61" s="135">
        <f t="shared" si="14"/>
        <v>0.17693783421898091</v>
      </c>
      <c r="O61" s="135">
        <f t="shared" si="15"/>
        <v>3.0521776402774208</v>
      </c>
      <c r="P61" s="217">
        <f t="shared" si="16"/>
        <v>0</v>
      </c>
      <c r="Q61" s="218">
        <f t="shared" si="17"/>
        <v>4</v>
      </c>
      <c r="R61" s="218">
        <f t="shared" si="18"/>
        <v>69</v>
      </c>
      <c r="T61">
        <v>514</v>
      </c>
      <c r="U61">
        <v>5572</v>
      </c>
      <c r="V61" t="s">
        <v>593</v>
      </c>
      <c r="W61">
        <v>2260.681</v>
      </c>
      <c r="X61">
        <v>893.78599999999994</v>
      </c>
      <c r="Y61">
        <v>2.5289999999999999</v>
      </c>
      <c r="Z61">
        <v>7.5</v>
      </c>
      <c r="AA61">
        <v>128.32412600000001</v>
      </c>
      <c r="AB61">
        <v>2.6463510000000001</v>
      </c>
      <c r="AC61">
        <v>40.739956999999997</v>
      </c>
      <c r="AD61" s="1">
        <v>592</v>
      </c>
      <c r="AE61">
        <v>4</v>
      </c>
      <c r="AF61">
        <v>69</v>
      </c>
      <c r="AG61">
        <v>69</v>
      </c>
      <c r="AH61">
        <v>17.616959999999999</v>
      </c>
      <c r="AI61">
        <v>165.6</v>
      </c>
      <c r="AJ61">
        <v>0</v>
      </c>
      <c r="AK61">
        <v>0</v>
      </c>
      <c r="AL61">
        <v>0</v>
      </c>
      <c r="AM61">
        <v>1.0631408172621837</v>
      </c>
      <c r="AN61" t="s">
        <v>560</v>
      </c>
      <c r="AO61">
        <v>2141.2849999999999</v>
      </c>
      <c r="AP61" t="s">
        <v>952</v>
      </c>
      <c r="AQ61" t="s">
        <v>117</v>
      </c>
      <c r="AR61" t="s">
        <v>123</v>
      </c>
      <c r="AS61" t="s">
        <v>117</v>
      </c>
      <c r="AT61" t="s">
        <v>123</v>
      </c>
      <c r="AU61" t="s">
        <v>292</v>
      </c>
      <c r="AV61" t="s">
        <v>593</v>
      </c>
      <c r="AW61" t="s">
        <v>560</v>
      </c>
      <c r="AX61">
        <v>5572</v>
      </c>
      <c r="AY61" t="s">
        <v>697</v>
      </c>
      <c r="AZ61">
        <v>1</v>
      </c>
      <c r="BA61" t="s">
        <v>624</v>
      </c>
      <c r="BB61">
        <v>2</v>
      </c>
      <c r="BC61">
        <v>1</v>
      </c>
      <c r="BE61" t="s">
        <v>560</v>
      </c>
      <c r="BF61">
        <v>0</v>
      </c>
      <c r="BG61" t="s">
        <v>514</v>
      </c>
      <c r="BI61" t="s">
        <v>117</v>
      </c>
      <c r="BJ61" t="s">
        <v>593</v>
      </c>
      <c r="BK61" t="s">
        <v>560</v>
      </c>
      <c r="BL61">
        <v>1.0631408172621837</v>
      </c>
      <c r="BM61">
        <v>5572</v>
      </c>
      <c r="BN61" t="s">
        <v>123</v>
      </c>
      <c r="BO61" t="s">
        <v>292</v>
      </c>
      <c r="BP61">
        <v>2</v>
      </c>
      <c r="BQ61">
        <v>2260.681</v>
      </c>
      <c r="BR61">
        <v>2.062239644632374E-2</v>
      </c>
      <c r="BS61">
        <v>0.3174769879204164</v>
      </c>
      <c r="BT61">
        <v>0.26186799464409177</v>
      </c>
      <c r="BU61">
        <v>7.5</v>
      </c>
      <c r="BV61">
        <v>0.17693783421898091</v>
      </c>
      <c r="BW61">
        <v>3.0521776402774208</v>
      </c>
      <c r="BX61">
        <v>0</v>
      </c>
      <c r="BY61">
        <v>4</v>
      </c>
      <c r="BZ61">
        <v>69</v>
      </c>
    </row>
    <row r="62" spans="1:78" ht="16.5">
      <c r="A62" s="107" t="str">
        <f t="shared" si="1"/>
        <v>삼환교통</v>
      </c>
      <c r="B62" s="108" t="str">
        <f t="shared" si="2"/>
        <v>김정배</v>
      </c>
      <c r="C62" s="109" t="str">
        <f t="shared" si="3"/>
        <v>D</v>
      </c>
      <c r="D62" s="110">
        <f t="shared" si="4"/>
        <v>0.83206238503438978</v>
      </c>
      <c r="E62" s="111">
        <f t="shared" si="5"/>
        <v>4124</v>
      </c>
      <c r="F62" s="112" t="str">
        <f t="shared" si="6"/>
        <v>23</v>
      </c>
      <c r="G62" s="113" t="str">
        <f t="shared" si="7"/>
        <v>70바3192</v>
      </c>
      <c r="H62" s="114">
        <f t="shared" si="8"/>
        <v>6</v>
      </c>
      <c r="I62" s="115">
        <f t="shared" si="9"/>
        <v>722.69399999999996</v>
      </c>
      <c r="J62" s="116">
        <f t="shared" si="10"/>
        <v>2.6068573077838341E-2</v>
      </c>
      <c r="K62" s="116">
        <f t="shared" si="11"/>
        <v>0.40442050158327469</v>
      </c>
      <c r="L62" s="116">
        <f t="shared" si="12"/>
        <v>0.31963735688963796</v>
      </c>
      <c r="M62" s="117">
        <f t="shared" si="13"/>
        <v>14.664999999999999</v>
      </c>
      <c r="N62" s="118">
        <f t="shared" si="14"/>
        <v>0.16327783519714983</v>
      </c>
      <c r="O62" s="118">
        <f t="shared" si="15"/>
        <v>44.248293338427601</v>
      </c>
      <c r="P62" s="219">
        <f t="shared" si="16"/>
        <v>13</v>
      </c>
      <c r="Q62" s="220">
        <f t="shared" si="17"/>
        <v>1</v>
      </c>
      <c r="R62" s="220">
        <f t="shared" si="18"/>
        <v>436</v>
      </c>
      <c r="T62">
        <v>514</v>
      </c>
      <c r="U62">
        <v>4124</v>
      </c>
      <c r="V62" t="s">
        <v>558</v>
      </c>
      <c r="W62">
        <v>908.81899999999996</v>
      </c>
      <c r="X62">
        <v>515.40700000000004</v>
      </c>
      <c r="Y62">
        <v>1.7629999999999999</v>
      </c>
      <c r="Z62">
        <v>14.664999999999999</v>
      </c>
      <c r="AA62">
        <v>57.784981000000002</v>
      </c>
      <c r="AB62">
        <v>1.506372</v>
      </c>
      <c r="AC62">
        <v>23.369430999999999</v>
      </c>
      <c r="AD62" s="1">
        <v>231</v>
      </c>
      <c r="AE62">
        <v>1</v>
      </c>
      <c r="AF62">
        <v>436</v>
      </c>
      <c r="AG62">
        <v>78</v>
      </c>
      <c r="AH62">
        <v>15.727598</v>
      </c>
      <c r="AI62">
        <v>391.4</v>
      </c>
      <c r="AJ62">
        <v>0</v>
      </c>
      <c r="AK62">
        <v>13</v>
      </c>
      <c r="AL62">
        <v>3032</v>
      </c>
      <c r="AM62">
        <v>0.83206238503438978</v>
      </c>
      <c r="AN62" t="s">
        <v>66</v>
      </c>
      <c r="AO62">
        <v>295.767</v>
      </c>
      <c r="AP62" t="s">
        <v>953</v>
      </c>
      <c r="AQ62" t="s">
        <v>117</v>
      </c>
      <c r="AR62" t="s">
        <v>119</v>
      </c>
      <c r="AS62" t="s">
        <v>117</v>
      </c>
      <c r="AT62" t="s">
        <v>119</v>
      </c>
      <c r="AU62" t="s">
        <v>213</v>
      </c>
      <c r="AV62" t="s">
        <v>558</v>
      </c>
      <c r="AW62" t="s">
        <v>66</v>
      </c>
      <c r="AX62">
        <v>4124</v>
      </c>
      <c r="AY62" t="s">
        <v>652</v>
      </c>
      <c r="AZ62">
        <v>7</v>
      </c>
      <c r="BA62" t="s">
        <v>653</v>
      </c>
      <c r="BB62">
        <v>6</v>
      </c>
      <c r="BC62">
        <v>1</v>
      </c>
      <c r="BE62" t="s">
        <v>68</v>
      </c>
      <c r="BF62">
        <v>-1</v>
      </c>
      <c r="BG62" t="s">
        <v>513</v>
      </c>
      <c r="BI62" t="s">
        <v>117</v>
      </c>
      <c r="BJ62" t="s">
        <v>558</v>
      </c>
      <c r="BK62" t="s">
        <v>66</v>
      </c>
      <c r="BL62">
        <v>0.83206238503438978</v>
      </c>
      <c r="BM62">
        <v>4124</v>
      </c>
      <c r="BN62" t="s">
        <v>119</v>
      </c>
      <c r="BO62" t="s">
        <v>213</v>
      </c>
      <c r="BP62">
        <v>6</v>
      </c>
      <c r="BQ62">
        <v>722.69399999999996</v>
      </c>
      <c r="BR62">
        <v>2.6068573077838341E-2</v>
      </c>
      <c r="BS62">
        <v>0.40442050158327469</v>
      </c>
      <c r="BT62">
        <v>0.25417602404879303</v>
      </c>
      <c r="BU62">
        <v>14.664999999999999</v>
      </c>
      <c r="BV62">
        <v>0.16327783519714983</v>
      </c>
      <c r="BW62">
        <v>44.248293338427601</v>
      </c>
      <c r="BX62">
        <v>13</v>
      </c>
      <c r="BY62">
        <v>1</v>
      </c>
      <c r="BZ62">
        <v>436</v>
      </c>
    </row>
    <row r="63" spans="1:78" ht="16.5">
      <c r="A63" s="124" t="str">
        <f t="shared" si="1"/>
        <v>삼환교통</v>
      </c>
      <c r="B63" s="125" t="str">
        <f t="shared" si="2"/>
        <v>김정윤</v>
      </c>
      <c r="C63" s="126" t="str">
        <f t="shared" si="3"/>
        <v>D</v>
      </c>
      <c r="D63" s="127">
        <f t="shared" si="4"/>
        <v>0.82311580519404326</v>
      </c>
      <c r="E63" s="128">
        <f t="shared" si="5"/>
        <v>1547</v>
      </c>
      <c r="F63" s="129" t="str">
        <f t="shared" si="6"/>
        <v>58</v>
      </c>
      <c r="G63" s="130" t="str">
        <f t="shared" si="7"/>
        <v>72아1199</v>
      </c>
      <c r="H63" s="131">
        <f t="shared" si="8"/>
        <v>4</v>
      </c>
      <c r="I63" s="132">
        <f t="shared" si="9"/>
        <v>2067.2690000000002</v>
      </c>
      <c r="J63" s="133">
        <f t="shared" si="10"/>
        <v>3.162136905817961E-2</v>
      </c>
      <c r="K63" s="133">
        <f t="shared" si="11"/>
        <v>0.37382475060681486</v>
      </c>
      <c r="L63" s="133">
        <f t="shared" si="12"/>
        <v>0.25395824152541346</v>
      </c>
      <c r="M63" s="134">
        <f t="shared" si="13"/>
        <v>11.009</v>
      </c>
      <c r="N63" s="135">
        <f t="shared" si="14"/>
        <v>0</v>
      </c>
      <c r="O63" s="135">
        <f t="shared" si="15"/>
        <v>12.383487586763017</v>
      </c>
      <c r="P63" s="217">
        <f t="shared" si="16"/>
        <v>6</v>
      </c>
      <c r="Q63" s="218">
        <f t="shared" si="17"/>
        <v>0</v>
      </c>
      <c r="R63" s="218">
        <f t="shared" si="18"/>
        <v>256</v>
      </c>
      <c r="T63">
        <v>514</v>
      </c>
      <c r="U63">
        <v>1547</v>
      </c>
      <c r="V63" t="s">
        <v>359</v>
      </c>
      <c r="W63">
        <v>2067.2689999999998</v>
      </c>
      <c r="X63">
        <v>876.17100000000005</v>
      </c>
      <c r="Y63">
        <v>2.359</v>
      </c>
      <c r="Z63">
        <v>11.009</v>
      </c>
      <c r="AA63">
        <v>141.947744</v>
      </c>
      <c r="AB63">
        <v>4.4885820000000001</v>
      </c>
      <c r="AC63">
        <v>53.063580000000002</v>
      </c>
      <c r="AD63" s="1">
        <v>525</v>
      </c>
      <c r="AE63">
        <v>0</v>
      </c>
      <c r="AF63">
        <v>256</v>
      </c>
      <c r="AG63">
        <v>78</v>
      </c>
      <c r="AH63">
        <v>14.563591000000001</v>
      </c>
      <c r="AI63">
        <v>1570.2</v>
      </c>
      <c r="AJ63">
        <v>0</v>
      </c>
      <c r="AK63">
        <v>6</v>
      </c>
      <c r="AL63">
        <v>1087</v>
      </c>
      <c r="AM63">
        <v>0.82311580519404326</v>
      </c>
      <c r="AN63" t="s">
        <v>66</v>
      </c>
      <c r="AO63">
        <v>1351.778</v>
      </c>
      <c r="AP63" t="s">
        <v>954</v>
      </c>
      <c r="AQ63" t="s">
        <v>117</v>
      </c>
      <c r="AR63" t="s">
        <v>121</v>
      </c>
      <c r="AS63" t="s">
        <v>117</v>
      </c>
      <c r="AT63" t="s">
        <v>121</v>
      </c>
      <c r="AU63" t="s">
        <v>251</v>
      </c>
      <c r="AV63" t="s">
        <v>359</v>
      </c>
      <c r="AW63" t="s">
        <v>66</v>
      </c>
      <c r="AX63">
        <v>1547</v>
      </c>
      <c r="AY63" t="s">
        <v>659</v>
      </c>
      <c r="AZ63">
        <v>7</v>
      </c>
      <c r="BA63" t="s">
        <v>955</v>
      </c>
      <c r="BB63">
        <v>4</v>
      </c>
      <c r="BC63">
        <v>1</v>
      </c>
      <c r="BE63" t="s">
        <v>67</v>
      </c>
      <c r="BF63">
        <v>-2</v>
      </c>
      <c r="BG63" t="s">
        <v>513</v>
      </c>
      <c r="BI63" t="s">
        <v>117</v>
      </c>
      <c r="BJ63" t="s">
        <v>359</v>
      </c>
      <c r="BK63" t="s">
        <v>66</v>
      </c>
      <c r="BL63">
        <v>0.82311580519404326</v>
      </c>
      <c r="BM63">
        <v>1547</v>
      </c>
      <c r="BN63" t="s">
        <v>121</v>
      </c>
      <c r="BO63" t="s">
        <v>251</v>
      </c>
      <c r="BP63">
        <v>4</v>
      </c>
      <c r="BQ63">
        <v>2067.2690000000002</v>
      </c>
      <c r="BR63">
        <v>3.162136905817961E-2</v>
      </c>
      <c r="BS63">
        <v>0.37382475060681486</v>
      </c>
      <c r="BT63">
        <v>0.25395824152541352</v>
      </c>
      <c r="BU63">
        <v>11.009</v>
      </c>
      <c r="BV63">
        <v>0</v>
      </c>
      <c r="BW63">
        <v>12.383487586763017</v>
      </c>
      <c r="BX63">
        <v>6</v>
      </c>
      <c r="BY63">
        <v>0</v>
      </c>
      <c r="BZ63">
        <v>256</v>
      </c>
    </row>
    <row r="64" spans="1:78" ht="16.5">
      <c r="A64" s="107" t="str">
        <f t="shared" si="1"/>
        <v>삼환교통</v>
      </c>
      <c r="B64" s="108" t="str">
        <f t="shared" si="2"/>
        <v>김정준</v>
      </c>
      <c r="C64" s="109" t="str">
        <f t="shared" si="3"/>
        <v>F</v>
      </c>
      <c r="D64" s="110">
        <f t="shared" si="4"/>
        <v>0.78801182605252929</v>
      </c>
      <c r="E64" s="111">
        <f t="shared" si="5"/>
        <v>8901</v>
      </c>
      <c r="F64" s="112" t="str">
        <f t="shared" si="6"/>
        <v>79</v>
      </c>
      <c r="G64" s="113" t="str">
        <f t="shared" si="7"/>
        <v>70바3166</v>
      </c>
      <c r="H64" s="114">
        <f t="shared" si="8"/>
        <v>2</v>
      </c>
      <c r="I64" s="115">
        <f t="shared" si="9"/>
        <v>2101.462</v>
      </c>
      <c r="J64" s="116">
        <f t="shared" si="10"/>
        <v>1.7445473192681832E-2</v>
      </c>
      <c r="K64" s="116">
        <f t="shared" si="11"/>
        <v>0.33118681682697693</v>
      </c>
      <c r="L64" s="116">
        <f t="shared" si="12"/>
        <v>0.27885348390786985</v>
      </c>
      <c r="M64" s="117">
        <f t="shared" si="13"/>
        <v>13.199</v>
      </c>
      <c r="N64" s="118">
        <f t="shared" si="14"/>
        <v>0.47585918755609191</v>
      </c>
      <c r="O64" s="118">
        <f t="shared" si="15"/>
        <v>21.889522627580227</v>
      </c>
      <c r="P64" s="219">
        <f t="shared" si="16"/>
        <v>7</v>
      </c>
      <c r="Q64" s="220">
        <f t="shared" si="17"/>
        <v>10</v>
      </c>
      <c r="R64" s="220">
        <f t="shared" si="18"/>
        <v>460</v>
      </c>
      <c r="T64">
        <v>514</v>
      </c>
      <c r="U64">
        <v>8901</v>
      </c>
      <c r="V64" t="s">
        <v>360</v>
      </c>
      <c r="W64">
        <v>2101.462</v>
      </c>
      <c r="X64">
        <v>1072.7529999999999</v>
      </c>
      <c r="Y64">
        <v>1.9590000000000001</v>
      </c>
      <c r="Z64">
        <v>13.199</v>
      </c>
      <c r="AA64">
        <v>119.672191</v>
      </c>
      <c r="AB64">
        <v>2.0877379999999999</v>
      </c>
      <c r="AC64">
        <v>39.633851999999997</v>
      </c>
      <c r="AD64" s="1">
        <v>586</v>
      </c>
      <c r="AE64">
        <v>10</v>
      </c>
      <c r="AF64">
        <v>460</v>
      </c>
      <c r="AG64">
        <v>77</v>
      </c>
      <c r="AH64">
        <v>17.560153</v>
      </c>
      <c r="AI64">
        <v>335.4</v>
      </c>
      <c r="AJ64">
        <v>0</v>
      </c>
      <c r="AK64">
        <v>7</v>
      </c>
      <c r="AL64">
        <v>1448</v>
      </c>
      <c r="AM64">
        <v>0.78801182605252929</v>
      </c>
      <c r="AN64" t="s">
        <v>69</v>
      </c>
      <c r="AO64">
        <v>1971.415</v>
      </c>
      <c r="AP64" t="s">
        <v>956</v>
      </c>
      <c r="AQ64" t="s">
        <v>117</v>
      </c>
      <c r="AR64" t="s">
        <v>123</v>
      </c>
      <c r="AS64" t="s">
        <v>117</v>
      </c>
      <c r="AT64" t="s">
        <v>123</v>
      </c>
      <c r="AU64" t="s">
        <v>295</v>
      </c>
      <c r="AV64" t="s">
        <v>360</v>
      </c>
      <c r="AW64" t="s">
        <v>69</v>
      </c>
      <c r="AX64">
        <v>8901</v>
      </c>
      <c r="AY64" t="s">
        <v>704</v>
      </c>
      <c r="AZ64">
        <v>3</v>
      </c>
      <c r="BA64" t="s">
        <v>737</v>
      </c>
      <c r="BB64">
        <v>2</v>
      </c>
      <c r="BC64">
        <v>1</v>
      </c>
      <c r="BE64" t="s">
        <v>66</v>
      </c>
      <c r="BF64">
        <v>-1</v>
      </c>
      <c r="BG64" t="s">
        <v>513</v>
      </c>
      <c r="BI64" t="s">
        <v>117</v>
      </c>
      <c r="BJ64" t="s">
        <v>360</v>
      </c>
      <c r="BK64" t="s">
        <v>69</v>
      </c>
      <c r="BL64">
        <v>0.78801182605252929</v>
      </c>
      <c r="BM64">
        <v>8901</v>
      </c>
      <c r="BN64" t="s">
        <v>123</v>
      </c>
      <c r="BO64" t="s">
        <v>295</v>
      </c>
      <c r="BP64">
        <v>2</v>
      </c>
      <c r="BQ64">
        <v>2101.462</v>
      </c>
      <c r="BR64">
        <v>1.7445473192681832E-2</v>
      </c>
      <c r="BS64">
        <v>0.33118681682697693</v>
      </c>
      <c r="BT64">
        <v>0.27885348390786985</v>
      </c>
      <c r="BU64">
        <v>13.199</v>
      </c>
      <c r="BV64">
        <v>0.47585918755609191</v>
      </c>
      <c r="BW64">
        <v>21.889522627580227</v>
      </c>
      <c r="BX64">
        <v>7</v>
      </c>
      <c r="BY64">
        <v>10</v>
      </c>
      <c r="BZ64">
        <v>460</v>
      </c>
    </row>
    <row r="65" spans="1:78" ht="16.5">
      <c r="A65" s="124" t="str">
        <f t="shared" si="1"/>
        <v>삼환교통</v>
      </c>
      <c r="B65" s="125" t="str">
        <f t="shared" si="2"/>
        <v>김종인</v>
      </c>
      <c r="C65" s="126" t="str">
        <f t="shared" si="3"/>
        <v>S</v>
      </c>
      <c r="D65" s="127">
        <f t="shared" si="4"/>
        <v>1.0425761017500925</v>
      </c>
      <c r="E65" s="128">
        <f t="shared" si="5"/>
        <v>7151</v>
      </c>
      <c r="F65" s="129" t="str">
        <f t="shared" si="6"/>
        <v>62</v>
      </c>
      <c r="G65" s="130" t="str">
        <f t="shared" si="7"/>
        <v>72아1192</v>
      </c>
      <c r="H65" s="131">
        <f t="shared" si="8"/>
        <v>2</v>
      </c>
      <c r="I65" s="132">
        <f t="shared" si="9"/>
        <v>2004.396</v>
      </c>
      <c r="J65" s="133">
        <f t="shared" si="10"/>
        <v>6.3220413387087013E-3</v>
      </c>
      <c r="K65" s="133">
        <f t="shared" si="11"/>
        <v>0.31180368797526764</v>
      </c>
      <c r="L65" s="133">
        <f t="shared" si="12"/>
        <v>0.18459426181253605</v>
      </c>
      <c r="M65" s="134">
        <f t="shared" si="13"/>
        <v>5.4770000000000003</v>
      </c>
      <c r="N65" s="135">
        <f t="shared" si="14"/>
        <v>0</v>
      </c>
      <c r="O65" s="135">
        <f t="shared" si="15"/>
        <v>1.1973681847299635</v>
      </c>
      <c r="P65" s="217">
        <f t="shared" si="16"/>
        <v>1</v>
      </c>
      <c r="Q65" s="218">
        <f t="shared" si="17"/>
        <v>0</v>
      </c>
      <c r="R65" s="218">
        <f t="shared" si="18"/>
        <v>24</v>
      </c>
      <c r="T65">
        <v>514</v>
      </c>
      <c r="U65">
        <v>7151</v>
      </c>
      <c r="V65" t="s">
        <v>361</v>
      </c>
      <c r="W65">
        <v>2004.396</v>
      </c>
      <c r="X65">
        <v>805.899</v>
      </c>
      <c r="Y65">
        <v>2.4870000000000001</v>
      </c>
      <c r="Z65">
        <v>5.4770000000000003</v>
      </c>
      <c r="AA65">
        <v>138.488022</v>
      </c>
      <c r="AB65">
        <v>0.87552700000000006</v>
      </c>
      <c r="AC65">
        <v>43.181075999999997</v>
      </c>
      <c r="AD65" s="1">
        <v>370</v>
      </c>
      <c r="AE65">
        <v>0</v>
      </c>
      <c r="AF65">
        <v>24</v>
      </c>
      <c r="AG65">
        <v>85</v>
      </c>
      <c r="AH65">
        <v>14.473425000000001</v>
      </c>
      <c r="AI65">
        <v>61.9</v>
      </c>
      <c r="AJ65">
        <v>11.5</v>
      </c>
      <c r="AK65">
        <v>1</v>
      </c>
      <c r="AL65">
        <v>801</v>
      </c>
      <c r="AM65">
        <v>1.0425761017500925</v>
      </c>
      <c r="AN65" t="s">
        <v>560</v>
      </c>
      <c r="AO65">
        <v>1892.201</v>
      </c>
      <c r="AP65" t="s">
        <v>957</v>
      </c>
      <c r="AQ65" t="s">
        <v>117</v>
      </c>
      <c r="AR65" t="s">
        <v>122</v>
      </c>
      <c r="AS65" t="s">
        <v>117</v>
      </c>
      <c r="AT65" t="s">
        <v>122</v>
      </c>
      <c r="AU65" t="s">
        <v>284</v>
      </c>
      <c r="AV65" t="s">
        <v>361</v>
      </c>
      <c r="AW65" t="s">
        <v>560</v>
      </c>
      <c r="AX65">
        <v>7151</v>
      </c>
      <c r="AY65" t="s">
        <v>841</v>
      </c>
      <c r="AZ65">
        <v>1</v>
      </c>
      <c r="BA65" t="s">
        <v>842</v>
      </c>
      <c r="BB65">
        <v>2</v>
      </c>
      <c r="BC65">
        <v>1</v>
      </c>
      <c r="BE65" t="s">
        <v>560</v>
      </c>
      <c r="BF65">
        <v>0</v>
      </c>
      <c r="BG65" t="s">
        <v>514</v>
      </c>
      <c r="BI65" t="s">
        <v>117</v>
      </c>
      <c r="BJ65" t="s">
        <v>361</v>
      </c>
      <c r="BK65" t="s">
        <v>560</v>
      </c>
      <c r="BL65">
        <v>1.0425761017500925</v>
      </c>
      <c r="BM65">
        <v>7151</v>
      </c>
      <c r="BN65" t="s">
        <v>122</v>
      </c>
      <c r="BO65" t="s">
        <v>284</v>
      </c>
      <c r="BP65">
        <v>2</v>
      </c>
      <c r="BQ65">
        <v>2004.396</v>
      </c>
      <c r="BR65">
        <v>6.3220413387087013E-3</v>
      </c>
      <c r="BS65">
        <v>0.31180368797526764</v>
      </c>
      <c r="BT65">
        <v>0.18459426181253605</v>
      </c>
      <c r="BU65">
        <v>5.4770000000000003</v>
      </c>
      <c r="BV65">
        <v>0</v>
      </c>
      <c r="BW65">
        <v>1.1973681847299635</v>
      </c>
      <c r="BX65">
        <v>1</v>
      </c>
      <c r="BY65">
        <v>0</v>
      </c>
      <c r="BZ65">
        <v>24</v>
      </c>
    </row>
    <row r="66" spans="1:78" ht="16.5">
      <c r="A66" s="107" t="str">
        <f t="shared" si="1"/>
        <v>삼환교통</v>
      </c>
      <c r="B66" s="108" t="str">
        <f t="shared" si="2"/>
        <v>김종필</v>
      </c>
      <c r="C66" s="109" t="str">
        <f t="shared" si="3"/>
        <v>C</v>
      </c>
      <c r="D66" s="110">
        <f t="shared" si="4"/>
        <v>0.87965517241379321</v>
      </c>
      <c r="E66" s="111">
        <f t="shared" si="5"/>
        <v>8435</v>
      </c>
      <c r="F66" s="112" t="str">
        <f t="shared" si="6"/>
        <v>4</v>
      </c>
      <c r="G66" s="113" t="str">
        <f t="shared" si="7"/>
        <v>72아1223</v>
      </c>
      <c r="H66" s="114">
        <f t="shared" si="8"/>
        <v>1</v>
      </c>
      <c r="I66" s="115">
        <f t="shared" si="9"/>
        <v>2563.1979999999999</v>
      </c>
      <c r="J66" s="116">
        <f t="shared" si="10"/>
        <v>2.3643817804963212E-2</v>
      </c>
      <c r="K66" s="116">
        <f t="shared" si="11"/>
        <v>0.32665327336133554</v>
      </c>
      <c r="L66" s="116">
        <f t="shared" si="12"/>
        <v>0.21847707434228647</v>
      </c>
      <c r="M66" s="117">
        <f t="shared" si="13"/>
        <v>10.874000000000001</v>
      </c>
      <c r="N66" s="118">
        <f t="shared" si="14"/>
        <v>0.3121101062032664</v>
      </c>
      <c r="O66" s="118">
        <f t="shared" si="15"/>
        <v>18.882661425297616</v>
      </c>
      <c r="P66" s="219">
        <f t="shared" si="16"/>
        <v>12</v>
      </c>
      <c r="Q66" s="220">
        <f t="shared" si="17"/>
        <v>8</v>
      </c>
      <c r="R66" s="220">
        <f t="shared" si="18"/>
        <v>484</v>
      </c>
      <c r="T66">
        <v>514</v>
      </c>
      <c r="U66">
        <v>8435</v>
      </c>
      <c r="V66" t="s">
        <v>362</v>
      </c>
      <c r="W66">
        <v>2563.1979999999999</v>
      </c>
      <c r="X66">
        <v>1004.639</v>
      </c>
      <c r="Y66">
        <v>2.5510000000000002</v>
      </c>
      <c r="Z66">
        <v>10.874000000000001</v>
      </c>
      <c r="AA66">
        <v>153.13969299999999</v>
      </c>
      <c r="AB66">
        <v>3.6208070000000001</v>
      </c>
      <c r="AC66">
        <v>50.023581999999998</v>
      </c>
      <c r="AD66" s="1">
        <v>560</v>
      </c>
      <c r="AE66">
        <v>8</v>
      </c>
      <c r="AF66">
        <v>484</v>
      </c>
      <c r="AG66">
        <v>65</v>
      </c>
      <c r="AH66">
        <v>16.737646000000002</v>
      </c>
      <c r="AI66">
        <v>34.799999999999997</v>
      </c>
      <c r="AJ66">
        <v>0</v>
      </c>
      <c r="AK66">
        <v>12</v>
      </c>
      <c r="AL66">
        <v>2256</v>
      </c>
      <c r="AM66">
        <v>0.87965517241379321</v>
      </c>
      <c r="AN66" t="s">
        <v>68</v>
      </c>
      <c r="AO66">
        <v>2563.1979999999999</v>
      </c>
      <c r="AP66" t="s">
        <v>958</v>
      </c>
      <c r="AQ66" t="s">
        <v>117</v>
      </c>
      <c r="AR66" t="s">
        <v>120</v>
      </c>
      <c r="AS66" t="s">
        <v>117</v>
      </c>
      <c r="AT66" t="s">
        <v>120</v>
      </c>
      <c r="AU66" t="s">
        <v>233</v>
      </c>
      <c r="AV66" t="s">
        <v>362</v>
      </c>
      <c r="AW66" t="s">
        <v>68</v>
      </c>
      <c r="AX66">
        <v>8435</v>
      </c>
      <c r="AY66" t="s">
        <v>654</v>
      </c>
      <c r="AZ66">
        <v>6</v>
      </c>
      <c r="BA66" t="s">
        <v>576</v>
      </c>
      <c r="BB66">
        <v>1</v>
      </c>
      <c r="BC66">
        <v>1</v>
      </c>
      <c r="BE66" t="s">
        <v>68</v>
      </c>
      <c r="BF66">
        <v>0</v>
      </c>
      <c r="BG66" t="s">
        <v>514</v>
      </c>
      <c r="BI66" t="s">
        <v>117</v>
      </c>
      <c r="BJ66" t="s">
        <v>362</v>
      </c>
      <c r="BK66" t="s">
        <v>68</v>
      </c>
      <c r="BL66">
        <v>0.87965517241379321</v>
      </c>
      <c r="BM66">
        <v>8435</v>
      </c>
      <c r="BN66" t="s">
        <v>120</v>
      </c>
      <c r="BO66" t="s">
        <v>233</v>
      </c>
      <c r="BP66">
        <v>1</v>
      </c>
      <c r="BQ66">
        <v>2563.1979999999999</v>
      </c>
      <c r="BR66">
        <v>2.3643817804963212E-2</v>
      </c>
      <c r="BS66">
        <v>0.32665327336133554</v>
      </c>
      <c r="BT66">
        <v>0.21847707434228647</v>
      </c>
      <c r="BU66">
        <v>10.874000000000001</v>
      </c>
      <c r="BV66">
        <v>0.3121101062032664</v>
      </c>
      <c r="BW66">
        <v>18.882661425297616</v>
      </c>
      <c r="BX66">
        <v>12</v>
      </c>
      <c r="BY66">
        <v>8</v>
      </c>
      <c r="BZ66">
        <v>484</v>
      </c>
    </row>
    <row r="67" spans="1:78" ht="16.5">
      <c r="A67" s="124" t="str">
        <f t="shared" si="1"/>
        <v>삼환교통</v>
      </c>
      <c r="B67" s="125" t="str">
        <f t="shared" si="2"/>
        <v>김주한</v>
      </c>
      <c r="C67" s="126" t="str">
        <f t="shared" si="3"/>
        <v>B</v>
      </c>
      <c r="D67" s="127">
        <f t="shared" si="4"/>
        <v>0.92068965517241375</v>
      </c>
      <c r="E67" s="128">
        <f t="shared" si="5"/>
        <v>8912</v>
      </c>
      <c r="F67" s="129" t="str">
        <f t="shared" si="6"/>
        <v>4</v>
      </c>
      <c r="G67" s="130" t="str">
        <f t="shared" si="7"/>
        <v>72아1205</v>
      </c>
      <c r="H67" s="131">
        <f t="shared" si="8"/>
        <v>1</v>
      </c>
      <c r="I67" s="132">
        <f t="shared" si="9"/>
        <v>2094.7750000000001</v>
      </c>
      <c r="J67" s="133">
        <f t="shared" si="10"/>
        <v>2.3672326791596213E-3</v>
      </c>
      <c r="K67" s="133">
        <f t="shared" si="11"/>
        <v>0.33627943589469234</v>
      </c>
      <c r="L67" s="133">
        <f t="shared" si="12"/>
        <v>0.2114785597498538</v>
      </c>
      <c r="M67" s="134">
        <f t="shared" si="13"/>
        <v>9.2880000000000003</v>
      </c>
      <c r="N67" s="135">
        <f t="shared" si="14"/>
        <v>0.28642694322779294</v>
      </c>
      <c r="O67" s="135">
        <f t="shared" si="15"/>
        <v>9.7385160697449606</v>
      </c>
      <c r="P67" s="217">
        <f t="shared" si="16"/>
        <v>0</v>
      </c>
      <c r="Q67" s="218">
        <f t="shared" si="17"/>
        <v>6</v>
      </c>
      <c r="R67" s="218">
        <f t="shared" si="18"/>
        <v>204</v>
      </c>
      <c r="T67">
        <v>514</v>
      </c>
      <c r="U67">
        <v>8912</v>
      </c>
      <c r="V67" t="s">
        <v>363</v>
      </c>
      <c r="W67">
        <v>2094.7750000000001</v>
      </c>
      <c r="X67">
        <v>784.697</v>
      </c>
      <c r="Y67">
        <v>2.67</v>
      </c>
      <c r="Z67">
        <v>9.2880000000000003</v>
      </c>
      <c r="AA67">
        <v>122.375803</v>
      </c>
      <c r="AB67">
        <v>0.28969200000000001</v>
      </c>
      <c r="AC67">
        <v>41.152465999999997</v>
      </c>
      <c r="AD67" s="1">
        <v>443</v>
      </c>
      <c r="AE67">
        <v>6</v>
      </c>
      <c r="AF67">
        <v>204</v>
      </c>
      <c r="AG67">
        <v>71</v>
      </c>
      <c r="AH67">
        <v>17.117557999999999</v>
      </c>
      <c r="AI67">
        <v>18.600000000000001</v>
      </c>
      <c r="AJ67">
        <v>0</v>
      </c>
      <c r="AK67">
        <v>0</v>
      </c>
      <c r="AL67">
        <v>0</v>
      </c>
      <c r="AM67">
        <v>0.92068965517241375</v>
      </c>
      <c r="AN67" t="s">
        <v>67</v>
      </c>
      <c r="AO67">
        <v>2094.7750000000001</v>
      </c>
      <c r="AP67" t="s">
        <v>959</v>
      </c>
      <c r="AQ67" t="s">
        <v>117</v>
      </c>
      <c r="AR67" t="s">
        <v>120</v>
      </c>
      <c r="AS67" t="s">
        <v>117</v>
      </c>
      <c r="AT67" t="s">
        <v>120</v>
      </c>
      <c r="AU67" t="s">
        <v>219</v>
      </c>
      <c r="AV67" t="s">
        <v>363</v>
      </c>
      <c r="AW67" t="s">
        <v>67</v>
      </c>
      <c r="AX67">
        <v>8912</v>
      </c>
      <c r="AY67" t="s">
        <v>665</v>
      </c>
      <c r="AZ67">
        <v>3</v>
      </c>
      <c r="BA67" t="s">
        <v>666</v>
      </c>
      <c r="BB67">
        <v>1</v>
      </c>
      <c r="BC67">
        <v>1</v>
      </c>
      <c r="BE67" t="s">
        <v>67</v>
      </c>
      <c r="BF67">
        <v>0</v>
      </c>
      <c r="BG67" t="s">
        <v>514</v>
      </c>
      <c r="BI67" t="s">
        <v>117</v>
      </c>
      <c r="BJ67" t="s">
        <v>363</v>
      </c>
      <c r="BK67" t="s">
        <v>67</v>
      </c>
      <c r="BL67">
        <v>0.92068965517241375</v>
      </c>
      <c r="BM67">
        <v>8912</v>
      </c>
      <c r="BN67" t="s">
        <v>120</v>
      </c>
      <c r="BO67" t="s">
        <v>219</v>
      </c>
      <c r="BP67">
        <v>1</v>
      </c>
      <c r="BQ67">
        <v>2094.7750000000001</v>
      </c>
      <c r="BR67">
        <v>2.3672326791596213E-3</v>
      </c>
      <c r="BS67">
        <v>0.33627943589469234</v>
      </c>
      <c r="BT67">
        <v>0.2114785597498538</v>
      </c>
      <c r="BU67">
        <v>9.2880000000000003</v>
      </c>
      <c r="BV67">
        <v>0.28642694322779294</v>
      </c>
      <c r="BW67">
        <v>9.7385160697449606</v>
      </c>
      <c r="BX67">
        <v>0</v>
      </c>
      <c r="BY67">
        <v>6</v>
      </c>
      <c r="BZ67">
        <v>204</v>
      </c>
    </row>
    <row r="68" spans="1:78" ht="16.5">
      <c r="A68" s="107" t="str">
        <f t="shared" si="1"/>
        <v>삼환교통</v>
      </c>
      <c r="B68" s="108" t="str">
        <f t="shared" si="2"/>
        <v>김지석</v>
      </c>
      <c r="C68" s="109" t="str">
        <f t="shared" si="3"/>
        <v>F</v>
      </c>
      <c r="D68" s="110">
        <f t="shared" si="4"/>
        <v>0.72583333333333333</v>
      </c>
      <c r="E68" s="111">
        <f t="shared" si="5"/>
        <v>9298</v>
      </c>
      <c r="F68" s="112" t="str">
        <f t="shared" si="6"/>
        <v>79</v>
      </c>
      <c r="G68" s="113" t="str">
        <f t="shared" si="7"/>
        <v>70바3168</v>
      </c>
      <c r="H68" s="114">
        <f t="shared" si="8"/>
        <v>1</v>
      </c>
      <c r="I68" s="115">
        <f t="shared" si="9"/>
        <v>1473.1279999999999</v>
      </c>
      <c r="J68" s="116">
        <f t="shared" si="10"/>
        <v>3.9559454542858266E-2</v>
      </c>
      <c r="K68" s="116">
        <f t="shared" si="11"/>
        <v>0.3852515104647804</v>
      </c>
      <c r="L68" s="116">
        <f t="shared" si="12"/>
        <v>0.25252388115628788</v>
      </c>
      <c r="M68" s="117">
        <f t="shared" si="13"/>
        <v>15.214</v>
      </c>
      <c r="N68" s="118">
        <f t="shared" si="14"/>
        <v>0.95035869252366401</v>
      </c>
      <c r="O68" s="118">
        <f t="shared" si="15"/>
        <v>31.972781727046122</v>
      </c>
      <c r="P68" s="219">
        <f t="shared" si="16"/>
        <v>13</v>
      </c>
      <c r="Q68" s="220">
        <f t="shared" si="17"/>
        <v>14</v>
      </c>
      <c r="R68" s="220">
        <f t="shared" si="18"/>
        <v>471</v>
      </c>
      <c r="T68">
        <v>514</v>
      </c>
      <c r="U68">
        <v>9298</v>
      </c>
      <c r="V68" t="s">
        <v>364</v>
      </c>
      <c r="W68">
        <v>1473.1279999999999</v>
      </c>
      <c r="X68">
        <v>845.51700000000005</v>
      </c>
      <c r="Y68">
        <v>1.742</v>
      </c>
      <c r="Z68">
        <v>15.214</v>
      </c>
      <c r="AA68">
        <v>89.358587999999997</v>
      </c>
      <c r="AB68">
        <v>3.534977</v>
      </c>
      <c r="AC68">
        <v>34.425530999999999</v>
      </c>
      <c r="AD68" s="1">
        <v>372</v>
      </c>
      <c r="AE68">
        <v>14</v>
      </c>
      <c r="AF68">
        <v>471</v>
      </c>
      <c r="AG68">
        <v>79</v>
      </c>
      <c r="AH68">
        <v>16.485578</v>
      </c>
      <c r="AI68">
        <v>448.1</v>
      </c>
      <c r="AJ68">
        <v>0</v>
      </c>
      <c r="AK68">
        <v>13</v>
      </c>
      <c r="AL68">
        <v>4000</v>
      </c>
      <c r="AM68">
        <v>0.72583333333333333</v>
      </c>
      <c r="AN68" t="s">
        <v>69</v>
      </c>
      <c r="AO68">
        <v>1473.1279999999999</v>
      </c>
      <c r="AP68" t="s">
        <v>960</v>
      </c>
      <c r="AQ68" t="s">
        <v>117</v>
      </c>
      <c r="AR68" t="s">
        <v>123</v>
      </c>
      <c r="AS68" t="s">
        <v>117</v>
      </c>
      <c r="AT68" t="s">
        <v>123</v>
      </c>
      <c r="AU68" t="s">
        <v>297</v>
      </c>
      <c r="AV68" t="s">
        <v>364</v>
      </c>
      <c r="AW68" t="s">
        <v>69</v>
      </c>
      <c r="AX68">
        <v>9298</v>
      </c>
      <c r="AY68" t="s">
        <v>704</v>
      </c>
      <c r="AZ68">
        <v>9</v>
      </c>
      <c r="BA68" t="s">
        <v>961</v>
      </c>
      <c r="BB68">
        <v>1</v>
      </c>
      <c r="BC68">
        <v>1</v>
      </c>
      <c r="BE68" t="s">
        <v>69</v>
      </c>
      <c r="BF68">
        <v>0</v>
      </c>
      <c r="BG68" t="s">
        <v>514</v>
      </c>
      <c r="BI68" t="s">
        <v>117</v>
      </c>
      <c r="BJ68" t="s">
        <v>364</v>
      </c>
      <c r="BK68" t="s">
        <v>69</v>
      </c>
      <c r="BL68">
        <v>0.72583333333333333</v>
      </c>
      <c r="BM68">
        <v>9298</v>
      </c>
      <c r="BN68" t="s">
        <v>123</v>
      </c>
      <c r="BO68" t="s">
        <v>297</v>
      </c>
      <c r="BP68">
        <v>1</v>
      </c>
      <c r="BQ68">
        <v>1473.1279999999999</v>
      </c>
      <c r="BR68">
        <v>3.9559454542858266E-2</v>
      </c>
      <c r="BS68">
        <v>0.3852515104647804</v>
      </c>
      <c r="BT68">
        <v>0.25252388115628788</v>
      </c>
      <c r="BU68">
        <v>15.214</v>
      </c>
      <c r="BV68">
        <v>0.95035869252366401</v>
      </c>
      <c r="BW68">
        <v>31.972781727046122</v>
      </c>
      <c r="BX68">
        <v>13</v>
      </c>
      <c r="BY68">
        <v>14</v>
      </c>
      <c r="BZ68">
        <v>471</v>
      </c>
    </row>
    <row r="69" spans="1:78" ht="16.5">
      <c r="A69" s="124" t="str">
        <f t="shared" si="1"/>
        <v>삼환교통</v>
      </c>
      <c r="B69" s="125" t="str">
        <f t="shared" si="2"/>
        <v>김진락</v>
      </c>
      <c r="C69" s="126" t="str">
        <f t="shared" si="3"/>
        <v>F</v>
      </c>
      <c r="D69" s="127">
        <f t="shared" si="4"/>
        <v>0.76789574541702399</v>
      </c>
      <c r="E69" s="128">
        <f t="shared" si="5"/>
        <v>8833</v>
      </c>
      <c r="F69" s="129" t="str">
        <f t="shared" si="6"/>
        <v>23</v>
      </c>
      <c r="G69" s="130" t="str">
        <f t="shared" si="7"/>
        <v>72아1010</v>
      </c>
      <c r="H69" s="131">
        <f t="shared" si="8"/>
        <v>3</v>
      </c>
      <c r="I69" s="132">
        <f t="shared" si="9"/>
        <v>353.87599999999998</v>
      </c>
      <c r="J69" s="133">
        <f t="shared" si="10"/>
        <v>3.8739061933793631E-2</v>
      </c>
      <c r="K69" s="133">
        <f t="shared" si="11"/>
        <v>0.40092841483140912</v>
      </c>
      <c r="L69" s="133">
        <f t="shared" si="12"/>
        <v>0.36170862109891605</v>
      </c>
      <c r="M69" s="134">
        <f t="shared" si="13"/>
        <v>13.14</v>
      </c>
      <c r="N69" s="135">
        <f t="shared" si="14"/>
        <v>0</v>
      </c>
      <c r="O69" s="135">
        <f t="shared" si="15"/>
        <v>7.9123760865387878</v>
      </c>
      <c r="P69" s="217">
        <f t="shared" si="16"/>
        <v>15</v>
      </c>
      <c r="Q69" s="218">
        <f t="shared" si="17"/>
        <v>0</v>
      </c>
      <c r="R69" s="218">
        <f t="shared" si="18"/>
        <v>37</v>
      </c>
      <c r="T69">
        <v>514</v>
      </c>
      <c r="U69">
        <v>8833</v>
      </c>
      <c r="V69" t="s">
        <v>365</v>
      </c>
      <c r="W69">
        <v>488.14299999999997</v>
      </c>
      <c r="X69">
        <v>273.49700000000001</v>
      </c>
      <c r="Y69">
        <v>1.7849999999999999</v>
      </c>
      <c r="Z69">
        <v>13.14</v>
      </c>
      <c r="AA69">
        <v>32.546658000000001</v>
      </c>
      <c r="AB69">
        <v>1.2608269999999999</v>
      </c>
      <c r="AC69">
        <v>13.04888</v>
      </c>
      <c r="AD69" s="1">
        <v>128</v>
      </c>
      <c r="AE69">
        <v>0</v>
      </c>
      <c r="AF69">
        <v>37</v>
      </c>
      <c r="AG69">
        <v>78</v>
      </c>
      <c r="AH69">
        <v>14.998252000000001</v>
      </c>
      <c r="AI69">
        <v>134.9</v>
      </c>
      <c r="AJ69">
        <v>0</v>
      </c>
      <c r="AK69">
        <v>15</v>
      </c>
      <c r="AL69">
        <v>4547</v>
      </c>
      <c r="AM69">
        <v>0.76789574541702399</v>
      </c>
      <c r="AN69" t="s">
        <v>69</v>
      </c>
      <c r="AO69">
        <v>205.679</v>
      </c>
      <c r="AP69" t="s">
        <v>962</v>
      </c>
      <c r="AQ69" t="s">
        <v>117</v>
      </c>
      <c r="AR69" t="s">
        <v>119</v>
      </c>
      <c r="AS69" t="s">
        <v>117</v>
      </c>
      <c r="AT69" t="s">
        <v>119</v>
      </c>
      <c r="AU69" t="s">
        <v>216</v>
      </c>
      <c r="AV69" t="s">
        <v>365</v>
      </c>
      <c r="AW69" t="s">
        <v>69</v>
      </c>
      <c r="AX69">
        <v>8833</v>
      </c>
      <c r="AY69" t="s">
        <v>685</v>
      </c>
      <c r="AZ69">
        <v>3</v>
      </c>
      <c r="BA69" t="s">
        <v>574</v>
      </c>
      <c r="BB69">
        <v>3</v>
      </c>
      <c r="BC69">
        <v>1</v>
      </c>
      <c r="BE69" t="s">
        <v>66</v>
      </c>
      <c r="BF69">
        <v>-1</v>
      </c>
      <c r="BG69" t="s">
        <v>513</v>
      </c>
      <c r="BI69" t="s">
        <v>117</v>
      </c>
      <c r="BJ69" t="s">
        <v>365</v>
      </c>
      <c r="BK69" t="s">
        <v>69</v>
      </c>
      <c r="BL69">
        <v>0.76789574541702399</v>
      </c>
      <c r="BM69">
        <v>8833</v>
      </c>
      <c r="BN69" t="s">
        <v>119</v>
      </c>
      <c r="BO69" t="s">
        <v>216</v>
      </c>
      <c r="BP69">
        <v>3</v>
      </c>
      <c r="BQ69">
        <v>353.87599999999998</v>
      </c>
      <c r="BR69">
        <v>3.8739061933793631E-2</v>
      </c>
      <c r="BS69">
        <v>0.40092841483140912</v>
      </c>
      <c r="BT69">
        <v>0.26221824342457029</v>
      </c>
      <c r="BU69">
        <v>13.14</v>
      </c>
      <c r="BV69">
        <v>0</v>
      </c>
      <c r="BW69">
        <v>7.9123760865387878</v>
      </c>
      <c r="BX69">
        <v>15</v>
      </c>
      <c r="BY69">
        <v>0</v>
      </c>
      <c r="BZ69">
        <v>37</v>
      </c>
    </row>
    <row r="70" spans="1:78" ht="16.5">
      <c r="A70" s="107" t="str">
        <f t="shared" si="1"/>
        <v>삼환교통</v>
      </c>
      <c r="B70" s="108" t="str">
        <f t="shared" si="2"/>
        <v>김태근</v>
      </c>
      <c r="C70" s="109" t="str">
        <f t="shared" si="3"/>
        <v>D</v>
      </c>
      <c r="D70" s="110">
        <f t="shared" si="4"/>
        <v>0.84587483388310347</v>
      </c>
      <c r="E70" s="111">
        <f t="shared" si="5"/>
        <v>7143</v>
      </c>
      <c r="F70" s="112" t="str">
        <f t="shared" si="6"/>
        <v>14</v>
      </c>
      <c r="G70" s="113" t="str">
        <f t="shared" si="7"/>
        <v>70바3178</v>
      </c>
      <c r="H70" s="114">
        <f t="shared" si="8"/>
        <v>7</v>
      </c>
      <c r="I70" s="115">
        <f t="shared" si="9"/>
        <v>875.63499999999999</v>
      </c>
      <c r="J70" s="116">
        <f t="shared" si="10"/>
        <v>3.2713394008773551E-2</v>
      </c>
      <c r="K70" s="116">
        <f t="shared" si="11"/>
        <v>0.39456689699583869</v>
      </c>
      <c r="L70" s="116">
        <f t="shared" si="12"/>
        <v>0.23297378473907507</v>
      </c>
      <c r="M70" s="117">
        <f t="shared" si="13"/>
        <v>12.176</v>
      </c>
      <c r="N70" s="118">
        <f t="shared" si="14"/>
        <v>0.22840567131281869</v>
      </c>
      <c r="O70" s="118">
        <f t="shared" si="15"/>
        <v>6.6237644680717427</v>
      </c>
      <c r="P70" s="219">
        <f t="shared" si="16"/>
        <v>21</v>
      </c>
      <c r="Q70" s="220">
        <f t="shared" si="17"/>
        <v>2</v>
      </c>
      <c r="R70" s="220">
        <f t="shared" si="18"/>
        <v>58</v>
      </c>
      <c r="T70">
        <v>514</v>
      </c>
      <c r="U70">
        <v>7143</v>
      </c>
      <c r="V70" t="s">
        <v>594</v>
      </c>
      <c r="W70">
        <v>875.63499999999999</v>
      </c>
      <c r="X70">
        <v>489.96300000000002</v>
      </c>
      <c r="Y70">
        <v>1.7869999999999999</v>
      </c>
      <c r="Z70">
        <v>12.176</v>
      </c>
      <c r="AA70">
        <v>58.071382</v>
      </c>
      <c r="AB70">
        <v>1.8997120000000001</v>
      </c>
      <c r="AC70">
        <v>22.913045</v>
      </c>
      <c r="AD70" s="1">
        <v>204</v>
      </c>
      <c r="AE70">
        <v>2</v>
      </c>
      <c r="AF70">
        <v>58</v>
      </c>
      <c r="AG70">
        <v>68</v>
      </c>
      <c r="AH70">
        <v>15.078597</v>
      </c>
      <c r="AI70">
        <v>59.3</v>
      </c>
      <c r="AJ70">
        <v>0</v>
      </c>
      <c r="AK70">
        <v>21</v>
      </c>
      <c r="AL70">
        <v>6634</v>
      </c>
      <c r="AM70">
        <v>0.84587483388310347</v>
      </c>
      <c r="AN70" t="s">
        <v>66</v>
      </c>
      <c r="AO70">
        <v>153.327</v>
      </c>
      <c r="AP70" t="s">
        <v>963</v>
      </c>
      <c r="AQ70" t="s">
        <v>117</v>
      </c>
      <c r="AR70" t="s">
        <v>118</v>
      </c>
      <c r="AS70" t="s">
        <v>117</v>
      </c>
      <c r="AT70" t="s">
        <v>118</v>
      </c>
      <c r="AU70" t="s">
        <v>193</v>
      </c>
      <c r="AV70" t="s">
        <v>594</v>
      </c>
      <c r="AW70" t="s">
        <v>66</v>
      </c>
      <c r="AX70">
        <v>7143</v>
      </c>
      <c r="AY70" t="s">
        <v>681</v>
      </c>
      <c r="AZ70">
        <v>3</v>
      </c>
      <c r="BA70" t="s">
        <v>540</v>
      </c>
      <c r="BB70">
        <v>7</v>
      </c>
      <c r="BC70">
        <v>1</v>
      </c>
      <c r="BE70" t="s">
        <v>66</v>
      </c>
      <c r="BF70">
        <v>0</v>
      </c>
      <c r="BG70" t="s">
        <v>514</v>
      </c>
      <c r="BI70" t="s">
        <v>117</v>
      </c>
      <c r="BJ70" t="s">
        <v>594</v>
      </c>
      <c r="BK70" t="s">
        <v>66</v>
      </c>
      <c r="BL70">
        <v>0.84587483388310347</v>
      </c>
      <c r="BM70">
        <v>7143</v>
      </c>
      <c r="BN70" t="s">
        <v>118</v>
      </c>
      <c r="BO70" t="s">
        <v>193</v>
      </c>
      <c r="BP70">
        <v>7</v>
      </c>
      <c r="BQ70">
        <v>875.63499999999999</v>
      </c>
      <c r="BR70">
        <v>3.2713394008773551E-2</v>
      </c>
      <c r="BS70">
        <v>0.39456689699583869</v>
      </c>
      <c r="BT70">
        <v>0.23297378473907507</v>
      </c>
      <c r="BU70">
        <v>12.176</v>
      </c>
      <c r="BV70">
        <v>0.22840567131281869</v>
      </c>
      <c r="BW70">
        <v>6.6237644680717427</v>
      </c>
      <c r="BX70">
        <v>21</v>
      </c>
      <c r="BY70">
        <v>2</v>
      </c>
      <c r="BZ70">
        <v>58</v>
      </c>
    </row>
    <row r="71" spans="1:78" ht="16.5">
      <c r="A71" s="124" t="str">
        <f t="shared" ref="A71:A134" si="19">BI71</f>
        <v>삼환교통</v>
      </c>
      <c r="B71" s="125" t="str">
        <f t="shared" ref="B71:B134" si="20">IF(BJ71="NULL", E71, BJ71)</f>
        <v>김태민</v>
      </c>
      <c r="C71" s="126" t="str">
        <f t="shared" ref="C71:C134" si="21">BK71</f>
        <v>B</v>
      </c>
      <c r="D71" s="127">
        <f t="shared" ref="D71:D134" si="22">BL71</f>
        <v>0.90359999999999996</v>
      </c>
      <c r="E71" s="128">
        <f t="shared" ref="E71:E134" si="23">U71</f>
        <v>6346</v>
      </c>
      <c r="F71" s="129" t="str">
        <f t="shared" ref="F71:F134" si="24">BN71</f>
        <v>79</v>
      </c>
      <c r="G71" s="130" t="str">
        <f t="shared" ref="G71:G134" si="25">BO71</f>
        <v>70바3108</v>
      </c>
      <c r="H71" s="131">
        <f t="shared" ref="H71:H134" si="26">BP71</f>
        <v>1</v>
      </c>
      <c r="I71" s="132">
        <f t="shared" ref="I71:I134" si="27">BQ71</f>
        <v>2178.3220000000001</v>
      </c>
      <c r="J71" s="133">
        <f t="shared" ref="J71:J134" si="28">AB71/AA71</f>
        <v>5.6348325173798508E-2</v>
      </c>
      <c r="K71" s="133">
        <f t="shared" ref="K71:K134" si="29">AC71/AA71</f>
        <v>0.35035479708705758</v>
      </c>
      <c r="L71" s="133">
        <f t="shared" ref="L71:L134" si="30">AD71/I71</f>
        <v>0.22173030433517174</v>
      </c>
      <c r="M71" s="134">
        <f t="shared" ref="M71:M134" si="31">Z71</f>
        <v>10.166</v>
      </c>
      <c r="N71" s="135">
        <f t="shared" ref="N71:N134" si="32">BV71</f>
        <v>9.181379061497795E-2</v>
      </c>
      <c r="O71" s="135">
        <f t="shared" ref="O71:O134" si="33">BW71</f>
        <v>27.22278891734096</v>
      </c>
      <c r="P71" s="217">
        <f t="shared" ref="P71:P134" si="34">AK71</f>
        <v>27</v>
      </c>
      <c r="Q71" s="218">
        <f t="shared" ref="Q71:Q134" si="35">AE71</f>
        <v>2</v>
      </c>
      <c r="R71" s="218">
        <f t="shared" ref="R71:R134" si="36">AF71</f>
        <v>593</v>
      </c>
      <c r="T71">
        <v>514</v>
      </c>
      <c r="U71">
        <v>6346</v>
      </c>
      <c r="V71" t="s">
        <v>366</v>
      </c>
      <c r="W71">
        <v>2178.3220000000001</v>
      </c>
      <c r="X71">
        <v>964.38599999999997</v>
      </c>
      <c r="Y71">
        <v>2.2589999999999999</v>
      </c>
      <c r="Z71">
        <v>10.166</v>
      </c>
      <c r="AA71">
        <v>136.373583</v>
      </c>
      <c r="AB71">
        <v>7.6844229999999998</v>
      </c>
      <c r="AC71">
        <v>47.779139000000001</v>
      </c>
      <c r="AD71" s="1">
        <v>483</v>
      </c>
      <c r="AE71">
        <v>2</v>
      </c>
      <c r="AF71">
        <v>593</v>
      </c>
      <c r="AG71">
        <v>73</v>
      </c>
      <c r="AH71">
        <v>15.973196</v>
      </c>
      <c r="AI71">
        <v>625.79999999999995</v>
      </c>
      <c r="AJ71">
        <v>0</v>
      </c>
      <c r="AK71">
        <v>27</v>
      </c>
      <c r="AL71">
        <v>6813</v>
      </c>
      <c r="AM71">
        <v>0.90359999999999996</v>
      </c>
      <c r="AN71" t="s">
        <v>67</v>
      </c>
      <c r="AO71">
        <v>2178.3220000000001</v>
      </c>
      <c r="AP71" t="s">
        <v>964</v>
      </c>
      <c r="AQ71" t="s">
        <v>117</v>
      </c>
      <c r="AR71" t="s">
        <v>123</v>
      </c>
      <c r="AS71" t="s">
        <v>117</v>
      </c>
      <c r="AT71" t="s">
        <v>123</v>
      </c>
      <c r="AU71" t="s">
        <v>290</v>
      </c>
      <c r="AV71" t="s">
        <v>366</v>
      </c>
      <c r="AW71" t="s">
        <v>67</v>
      </c>
      <c r="AX71">
        <v>6346</v>
      </c>
      <c r="AY71" t="s">
        <v>694</v>
      </c>
      <c r="AZ71">
        <v>3</v>
      </c>
      <c r="BA71" t="s">
        <v>695</v>
      </c>
      <c r="BB71">
        <v>1</v>
      </c>
      <c r="BC71">
        <v>1</v>
      </c>
      <c r="BE71" t="s">
        <v>67</v>
      </c>
      <c r="BF71">
        <v>0</v>
      </c>
      <c r="BG71" t="s">
        <v>514</v>
      </c>
      <c r="BI71" t="s">
        <v>117</v>
      </c>
      <c r="BJ71" t="s">
        <v>366</v>
      </c>
      <c r="BK71" t="s">
        <v>67</v>
      </c>
      <c r="BL71">
        <v>0.90359999999999996</v>
      </c>
      <c r="BM71">
        <v>6346</v>
      </c>
      <c r="BN71" t="s">
        <v>123</v>
      </c>
      <c r="BO71" t="s">
        <v>290</v>
      </c>
      <c r="BP71">
        <v>1</v>
      </c>
      <c r="BQ71">
        <v>2178.3220000000001</v>
      </c>
      <c r="BR71">
        <v>5.6348325173798508E-2</v>
      </c>
      <c r="BS71">
        <v>0.35035479708705758</v>
      </c>
      <c r="BT71">
        <v>0.22173030433517174</v>
      </c>
      <c r="BU71">
        <v>10.166</v>
      </c>
      <c r="BV71">
        <v>9.181379061497795E-2</v>
      </c>
      <c r="BW71">
        <v>27.22278891734096</v>
      </c>
      <c r="BX71">
        <v>27</v>
      </c>
      <c r="BY71">
        <v>2</v>
      </c>
      <c r="BZ71">
        <v>593</v>
      </c>
    </row>
    <row r="72" spans="1:78" ht="16.5">
      <c r="A72" s="107" t="str">
        <f t="shared" si="19"/>
        <v>삼환교통</v>
      </c>
      <c r="B72" s="108" t="str">
        <f t="shared" si="20"/>
        <v>김태환</v>
      </c>
      <c r="C72" s="109" t="str">
        <f t="shared" si="21"/>
        <v>D</v>
      </c>
      <c r="D72" s="110">
        <f t="shared" si="22"/>
        <v>0.84696254820634831</v>
      </c>
      <c r="E72" s="111">
        <f t="shared" si="23"/>
        <v>8708</v>
      </c>
      <c r="F72" s="112" t="str">
        <f t="shared" si="24"/>
        <v>14</v>
      </c>
      <c r="G72" s="113" t="str">
        <f t="shared" si="25"/>
        <v>70바3188</v>
      </c>
      <c r="H72" s="114">
        <f t="shared" si="26"/>
        <v>9</v>
      </c>
      <c r="I72" s="115">
        <f t="shared" si="27"/>
        <v>957.12599999999998</v>
      </c>
      <c r="J72" s="116">
        <f t="shared" si="28"/>
        <v>2.2543066816253989E-2</v>
      </c>
      <c r="K72" s="116">
        <f t="shared" si="29"/>
        <v>0.38634704729865671</v>
      </c>
      <c r="L72" s="116">
        <f t="shared" si="30"/>
        <v>0.11492739722878702</v>
      </c>
      <c r="M72" s="117">
        <f t="shared" si="31"/>
        <v>11.034000000000001</v>
      </c>
      <c r="N72" s="118">
        <f t="shared" si="32"/>
        <v>0.31343835607851006</v>
      </c>
      <c r="O72" s="118">
        <f t="shared" si="33"/>
        <v>12.015136983009551</v>
      </c>
      <c r="P72" s="219">
        <f t="shared" si="34"/>
        <v>26</v>
      </c>
      <c r="Q72" s="220">
        <f t="shared" si="35"/>
        <v>4</v>
      </c>
      <c r="R72" s="220">
        <f t="shared" si="36"/>
        <v>123</v>
      </c>
      <c r="T72">
        <v>514</v>
      </c>
      <c r="U72">
        <v>8708</v>
      </c>
      <c r="V72" t="s">
        <v>630</v>
      </c>
      <c r="W72">
        <v>1044.577</v>
      </c>
      <c r="X72">
        <v>581.53</v>
      </c>
      <c r="Y72">
        <v>1.796</v>
      </c>
      <c r="Z72">
        <v>11.034000000000001</v>
      </c>
      <c r="AA72">
        <v>72.650541000000004</v>
      </c>
      <c r="AB72">
        <v>1.6377660000000001</v>
      </c>
      <c r="AC72">
        <v>28.068321999999998</v>
      </c>
      <c r="AD72" s="1">
        <v>110</v>
      </c>
      <c r="AE72">
        <v>4</v>
      </c>
      <c r="AF72">
        <v>123</v>
      </c>
      <c r="AG72">
        <v>72</v>
      </c>
      <c r="AH72">
        <v>14.378102999999999</v>
      </c>
      <c r="AI72">
        <v>181.3</v>
      </c>
      <c r="AJ72">
        <v>0</v>
      </c>
      <c r="AK72">
        <v>26</v>
      </c>
      <c r="AL72">
        <v>8926</v>
      </c>
      <c r="AM72">
        <v>0.84696254820634831</v>
      </c>
      <c r="AN72" t="s">
        <v>66</v>
      </c>
      <c r="AO72">
        <v>157.39500000000001</v>
      </c>
      <c r="AP72" t="s">
        <v>965</v>
      </c>
      <c r="AQ72" t="s">
        <v>117</v>
      </c>
      <c r="AR72" t="s">
        <v>118</v>
      </c>
      <c r="AS72" t="s">
        <v>117</v>
      </c>
      <c r="AT72" t="s">
        <v>118</v>
      </c>
      <c r="AU72" t="s">
        <v>195</v>
      </c>
      <c r="AV72" t="s">
        <v>630</v>
      </c>
      <c r="AW72" t="s">
        <v>66</v>
      </c>
      <c r="AX72">
        <v>8708</v>
      </c>
      <c r="AY72" t="s">
        <v>681</v>
      </c>
      <c r="AZ72">
        <v>1</v>
      </c>
      <c r="BA72" t="s">
        <v>186</v>
      </c>
      <c r="BB72">
        <v>9</v>
      </c>
      <c r="BC72">
        <v>1</v>
      </c>
      <c r="BE72" t="s">
        <v>68</v>
      </c>
      <c r="BF72">
        <v>-1</v>
      </c>
      <c r="BG72" t="s">
        <v>513</v>
      </c>
      <c r="BI72" t="s">
        <v>117</v>
      </c>
      <c r="BJ72" t="s">
        <v>630</v>
      </c>
      <c r="BK72" t="s">
        <v>66</v>
      </c>
      <c r="BL72">
        <v>0.84696254820634831</v>
      </c>
      <c r="BM72">
        <v>8708</v>
      </c>
      <c r="BN72" t="s">
        <v>118</v>
      </c>
      <c r="BO72" t="s">
        <v>195</v>
      </c>
      <c r="BP72">
        <v>9</v>
      </c>
      <c r="BQ72">
        <v>957.12599999999998</v>
      </c>
      <c r="BR72">
        <v>2.2543066816253989E-2</v>
      </c>
      <c r="BS72">
        <v>0.38634704729865671</v>
      </c>
      <c r="BT72">
        <v>0.1053057840637885</v>
      </c>
      <c r="BU72">
        <v>11.034000000000001</v>
      </c>
      <c r="BV72">
        <v>0.31343835607851006</v>
      </c>
      <c r="BW72">
        <v>12.015136983009551</v>
      </c>
      <c r="BX72">
        <v>26</v>
      </c>
      <c r="BY72">
        <v>4</v>
      </c>
      <c r="BZ72">
        <v>123</v>
      </c>
    </row>
    <row r="73" spans="1:78" ht="16.5">
      <c r="A73" s="124" t="str">
        <f t="shared" si="19"/>
        <v>삼환교통</v>
      </c>
      <c r="B73" s="125" t="str">
        <f t="shared" si="20"/>
        <v>김태훈</v>
      </c>
      <c r="C73" s="126" t="str">
        <f t="shared" si="21"/>
        <v>D</v>
      </c>
      <c r="D73" s="127">
        <f t="shared" si="22"/>
        <v>0.83710229903729538</v>
      </c>
      <c r="E73" s="128">
        <f t="shared" si="23"/>
        <v>4580</v>
      </c>
      <c r="F73" s="129" t="str">
        <f t="shared" si="24"/>
        <v>4</v>
      </c>
      <c r="G73" s="130" t="str">
        <f t="shared" si="25"/>
        <v>72아1226</v>
      </c>
      <c r="H73" s="131">
        <f t="shared" si="26"/>
        <v>3</v>
      </c>
      <c r="I73" s="132">
        <f t="shared" si="27"/>
        <v>2511.5880000000002</v>
      </c>
      <c r="J73" s="133">
        <f t="shared" si="28"/>
        <v>2.0272410836254695E-2</v>
      </c>
      <c r="K73" s="133">
        <f t="shared" si="29"/>
        <v>0.3425700066165106</v>
      </c>
      <c r="L73" s="133">
        <f t="shared" si="30"/>
        <v>0.32728297794064948</v>
      </c>
      <c r="M73" s="134">
        <f t="shared" si="31"/>
        <v>10.978999999999999</v>
      </c>
      <c r="N73" s="135">
        <f t="shared" si="32"/>
        <v>0.23889268462821131</v>
      </c>
      <c r="O73" s="135">
        <f t="shared" si="33"/>
        <v>11.227956177525931</v>
      </c>
      <c r="P73" s="217">
        <f t="shared" si="34"/>
        <v>23</v>
      </c>
      <c r="Q73" s="218">
        <f t="shared" si="35"/>
        <v>6</v>
      </c>
      <c r="R73" s="218">
        <f t="shared" si="36"/>
        <v>282</v>
      </c>
      <c r="T73">
        <v>514</v>
      </c>
      <c r="U73">
        <v>4580</v>
      </c>
      <c r="V73" t="s">
        <v>367</v>
      </c>
      <c r="W73">
        <v>2511.5880000000002</v>
      </c>
      <c r="X73">
        <v>1032.6679999999999</v>
      </c>
      <c r="Y73">
        <v>2.4319999999999999</v>
      </c>
      <c r="Z73">
        <v>10.978999999999999</v>
      </c>
      <c r="AA73">
        <v>155.436915</v>
      </c>
      <c r="AB73">
        <v>3.151081</v>
      </c>
      <c r="AC73">
        <v>53.248024999999998</v>
      </c>
      <c r="AD73" s="1">
        <v>822</v>
      </c>
      <c r="AE73">
        <v>6</v>
      </c>
      <c r="AF73">
        <v>282</v>
      </c>
      <c r="AG73">
        <v>70</v>
      </c>
      <c r="AH73">
        <v>16.158245999999998</v>
      </c>
      <c r="AI73">
        <v>172.1</v>
      </c>
      <c r="AJ73">
        <v>0</v>
      </c>
      <c r="AK73">
        <v>23</v>
      </c>
      <c r="AL73">
        <v>13460</v>
      </c>
      <c r="AM73">
        <v>0.83710229903729538</v>
      </c>
      <c r="AN73" t="s">
        <v>66</v>
      </c>
      <c r="AO73">
        <v>2162.511</v>
      </c>
      <c r="AP73" t="s">
        <v>966</v>
      </c>
      <c r="AQ73" t="s">
        <v>117</v>
      </c>
      <c r="AR73" t="s">
        <v>120</v>
      </c>
      <c r="AS73" t="s">
        <v>117</v>
      </c>
      <c r="AT73" t="s">
        <v>120</v>
      </c>
      <c r="AU73" t="s">
        <v>235</v>
      </c>
      <c r="AV73" t="s">
        <v>367</v>
      </c>
      <c r="AW73" t="s">
        <v>66</v>
      </c>
      <c r="AX73">
        <v>4580</v>
      </c>
      <c r="AY73" t="s">
        <v>650</v>
      </c>
      <c r="AZ73">
        <v>2</v>
      </c>
      <c r="BA73" t="s">
        <v>232</v>
      </c>
      <c r="BB73">
        <v>3</v>
      </c>
      <c r="BC73">
        <v>1</v>
      </c>
      <c r="BE73" t="s">
        <v>66</v>
      </c>
      <c r="BF73">
        <v>0</v>
      </c>
      <c r="BG73" t="s">
        <v>514</v>
      </c>
      <c r="BI73" t="s">
        <v>117</v>
      </c>
      <c r="BJ73" t="s">
        <v>367</v>
      </c>
      <c r="BK73" t="s">
        <v>66</v>
      </c>
      <c r="BL73">
        <v>0.83710229903729538</v>
      </c>
      <c r="BM73">
        <v>4580</v>
      </c>
      <c r="BN73" t="s">
        <v>120</v>
      </c>
      <c r="BO73" t="s">
        <v>235</v>
      </c>
      <c r="BP73">
        <v>3</v>
      </c>
      <c r="BQ73">
        <v>2511.5880000000002</v>
      </c>
      <c r="BR73">
        <v>2.0272410836254695E-2</v>
      </c>
      <c r="BS73">
        <v>0.3425700066165106</v>
      </c>
      <c r="BT73">
        <v>0.32728297794064948</v>
      </c>
      <c r="BU73">
        <v>10.978999999999999</v>
      </c>
      <c r="BV73">
        <v>0.23889268462821131</v>
      </c>
      <c r="BW73">
        <v>11.227956177525931</v>
      </c>
      <c r="BX73">
        <v>23</v>
      </c>
      <c r="BY73">
        <v>6</v>
      </c>
      <c r="BZ73">
        <v>282</v>
      </c>
    </row>
    <row r="74" spans="1:78" ht="16.5">
      <c r="A74" s="107" t="str">
        <f t="shared" si="19"/>
        <v>삼환교통</v>
      </c>
      <c r="B74" s="108" t="str">
        <f t="shared" si="20"/>
        <v>김학재</v>
      </c>
      <c r="C74" s="109" t="str">
        <f t="shared" si="21"/>
        <v>D</v>
      </c>
      <c r="D74" s="110">
        <f t="shared" si="22"/>
        <v>0.80620689655172417</v>
      </c>
      <c r="E74" s="111">
        <f t="shared" si="23"/>
        <v>9095</v>
      </c>
      <c r="F74" s="112" t="str">
        <f t="shared" si="24"/>
        <v>급행99</v>
      </c>
      <c r="G74" s="113" t="str">
        <f t="shared" si="25"/>
        <v>70바3124</v>
      </c>
      <c r="H74" s="114">
        <f t="shared" si="26"/>
        <v>1</v>
      </c>
      <c r="I74" s="115">
        <f t="shared" si="27"/>
        <v>2479.7399999999998</v>
      </c>
      <c r="J74" s="116">
        <f t="shared" si="28"/>
        <v>3.2925797825058875E-2</v>
      </c>
      <c r="K74" s="116">
        <f t="shared" si="29"/>
        <v>0.32383856617598811</v>
      </c>
      <c r="L74" s="116">
        <f t="shared" si="30"/>
        <v>0.25163928476372527</v>
      </c>
      <c r="M74" s="117">
        <f t="shared" si="31"/>
        <v>14.032</v>
      </c>
      <c r="N74" s="118">
        <f t="shared" si="32"/>
        <v>0.1209804253671756</v>
      </c>
      <c r="O74" s="118">
        <f t="shared" si="33"/>
        <v>13.469154024212218</v>
      </c>
      <c r="P74" s="219">
        <f t="shared" si="34"/>
        <v>8</v>
      </c>
      <c r="Q74" s="220">
        <f t="shared" si="35"/>
        <v>3</v>
      </c>
      <c r="R74" s="220">
        <f t="shared" si="36"/>
        <v>334</v>
      </c>
      <c r="T74">
        <v>514</v>
      </c>
      <c r="U74">
        <v>9095</v>
      </c>
      <c r="V74" t="s">
        <v>368</v>
      </c>
      <c r="W74">
        <v>2479.7399999999998</v>
      </c>
      <c r="X74">
        <v>1060.5160000000001</v>
      </c>
      <c r="Y74">
        <v>2.3380000000000001</v>
      </c>
      <c r="Z74">
        <v>14.032</v>
      </c>
      <c r="AA74">
        <v>138.76246900000001</v>
      </c>
      <c r="AB74">
        <v>4.5688649999999997</v>
      </c>
      <c r="AC74">
        <v>44.936639</v>
      </c>
      <c r="AD74" s="1">
        <v>624</v>
      </c>
      <c r="AE74">
        <v>3</v>
      </c>
      <c r="AF74">
        <v>334</v>
      </c>
      <c r="AG74">
        <v>67</v>
      </c>
      <c r="AH74">
        <v>17.870394000000001</v>
      </c>
      <c r="AI74">
        <v>106.9</v>
      </c>
      <c r="AJ74">
        <v>0</v>
      </c>
      <c r="AK74">
        <v>8</v>
      </c>
      <c r="AL74">
        <v>2800</v>
      </c>
      <c r="AM74">
        <v>0.80620689655172417</v>
      </c>
      <c r="AN74" t="s">
        <v>66</v>
      </c>
      <c r="AO74">
        <v>2479.7399999999998</v>
      </c>
      <c r="AP74" t="s">
        <v>967</v>
      </c>
      <c r="AQ74" t="s">
        <v>117</v>
      </c>
      <c r="AR74" t="s">
        <v>124</v>
      </c>
      <c r="AS74" t="s">
        <v>117</v>
      </c>
      <c r="AT74" t="s">
        <v>124</v>
      </c>
      <c r="AU74" t="s">
        <v>310</v>
      </c>
      <c r="AV74" t="s">
        <v>368</v>
      </c>
      <c r="AW74" t="s">
        <v>66</v>
      </c>
      <c r="AX74">
        <v>9095</v>
      </c>
      <c r="AY74" t="s">
        <v>678</v>
      </c>
      <c r="AZ74">
        <v>4</v>
      </c>
      <c r="BA74" t="s">
        <v>588</v>
      </c>
      <c r="BB74">
        <v>1</v>
      </c>
      <c r="BC74">
        <v>1</v>
      </c>
      <c r="BE74" t="s">
        <v>66</v>
      </c>
      <c r="BF74">
        <v>0</v>
      </c>
      <c r="BG74" t="s">
        <v>514</v>
      </c>
      <c r="BI74" t="s">
        <v>117</v>
      </c>
      <c r="BJ74" t="s">
        <v>368</v>
      </c>
      <c r="BK74" t="s">
        <v>66</v>
      </c>
      <c r="BL74">
        <v>0.80620689655172417</v>
      </c>
      <c r="BM74">
        <v>9095</v>
      </c>
      <c r="BN74" t="s">
        <v>124</v>
      </c>
      <c r="BO74" t="s">
        <v>310</v>
      </c>
      <c r="BP74">
        <v>1</v>
      </c>
      <c r="BQ74">
        <v>2479.7399999999998</v>
      </c>
      <c r="BR74">
        <v>3.2925797825058875E-2</v>
      </c>
      <c r="BS74">
        <v>0.32383856617598811</v>
      </c>
      <c r="BT74">
        <v>0.25163928476372527</v>
      </c>
      <c r="BU74">
        <v>14.032</v>
      </c>
      <c r="BV74">
        <v>0.1209804253671756</v>
      </c>
      <c r="BW74">
        <v>13.469154024212218</v>
      </c>
      <c r="BX74">
        <v>8</v>
      </c>
      <c r="BY74">
        <v>3</v>
      </c>
      <c r="BZ74">
        <v>334</v>
      </c>
    </row>
    <row r="75" spans="1:78" ht="16.5">
      <c r="A75" s="124" t="str">
        <f t="shared" si="19"/>
        <v>삼환교통</v>
      </c>
      <c r="B75" s="125" t="str">
        <f t="shared" si="20"/>
        <v>김학준</v>
      </c>
      <c r="C75" s="126" t="str">
        <f t="shared" si="21"/>
        <v>A</v>
      </c>
      <c r="D75" s="127">
        <f t="shared" si="22"/>
        <v>0.99960000000000004</v>
      </c>
      <c r="E75" s="128">
        <f t="shared" si="23"/>
        <v>18</v>
      </c>
      <c r="F75" s="129" t="str">
        <f t="shared" si="24"/>
        <v>62</v>
      </c>
      <c r="G75" s="130" t="str">
        <f t="shared" si="25"/>
        <v>70바3181</v>
      </c>
      <c r="H75" s="131">
        <f t="shared" si="26"/>
        <v>1</v>
      </c>
      <c r="I75" s="132">
        <f t="shared" si="27"/>
        <v>1697.519</v>
      </c>
      <c r="J75" s="133">
        <f t="shared" si="28"/>
        <v>1.6553992070489482E-2</v>
      </c>
      <c r="K75" s="133">
        <f t="shared" si="29"/>
        <v>0.31488260197289419</v>
      </c>
      <c r="L75" s="133">
        <f t="shared" si="30"/>
        <v>3.1811131421798519E-2</v>
      </c>
      <c r="M75" s="134">
        <f t="shared" si="31"/>
        <v>6.4909999999999997</v>
      </c>
      <c r="N75" s="135">
        <f t="shared" si="32"/>
        <v>0</v>
      </c>
      <c r="O75" s="135">
        <f t="shared" si="33"/>
        <v>8.8953348975769924</v>
      </c>
      <c r="P75" s="217">
        <f t="shared" si="34"/>
        <v>4</v>
      </c>
      <c r="Q75" s="218">
        <f t="shared" si="35"/>
        <v>0</v>
      </c>
      <c r="R75" s="218">
        <f t="shared" si="36"/>
        <v>151</v>
      </c>
      <c r="T75">
        <v>514</v>
      </c>
      <c r="U75">
        <v>18</v>
      </c>
      <c r="V75" t="s">
        <v>369</v>
      </c>
      <c r="W75">
        <v>1697.519</v>
      </c>
      <c r="X75">
        <v>679.16800000000001</v>
      </c>
      <c r="Y75">
        <v>2.4990000000000001</v>
      </c>
      <c r="Z75">
        <v>6.4909999999999997</v>
      </c>
      <c r="AA75">
        <v>119.724414</v>
      </c>
      <c r="AB75">
        <v>1.9819169999999999</v>
      </c>
      <c r="AC75">
        <v>37.699134999999998</v>
      </c>
      <c r="AD75" s="1">
        <v>54</v>
      </c>
      <c r="AE75">
        <v>0</v>
      </c>
      <c r="AF75">
        <v>151</v>
      </c>
      <c r="AG75">
        <v>86</v>
      </c>
      <c r="AH75">
        <v>14.178553000000001</v>
      </c>
      <c r="AI75">
        <v>38.6</v>
      </c>
      <c r="AJ75">
        <v>6</v>
      </c>
      <c r="AK75">
        <v>4</v>
      </c>
      <c r="AL75">
        <v>1231</v>
      </c>
      <c r="AM75">
        <v>0.99960000000000004</v>
      </c>
      <c r="AN75" t="s">
        <v>65</v>
      </c>
      <c r="AO75">
        <v>1697.519</v>
      </c>
      <c r="AP75" t="s">
        <v>968</v>
      </c>
      <c r="AQ75" t="s">
        <v>117</v>
      </c>
      <c r="AR75" t="s">
        <v>122</v>
      </c>
      <c r="AS75" t="s">
        <v>117</v>
      </c>
      <c r="AT75" t="s">
        <v>122</v>
      </c>
      <c r="AU75" t="s">
        <v>276</v>
      </c>
      <c r="AV75" t="s">
        <v>369</v>
      </c>
      <c r="AW75" t="s">
        <v>65</v>
      </c>
      <c r="AX75">
        <v>18</v>
      </c>
      <c r="AY75" t="s">
        <v>701</v>
      </c>
      <c r="AZ75">
        <v>1</v>
      </c>
      <c r="BA75" t="s">
        <v>702</v>
      </c>
      <c r="BB75">
        <v>1</v>
      </c>
      <c r="BC75">
        <v>1</v>
      </c>
      <c r="BE75" t="s">
        <v>560</v>
      </c>
      <c r="BF75">
        <v>-1</v>
      </c>
      <c r="BG75" t="s">
        <v>513</v>
      </c>
      <c r="BI75" t="s">
        <v>117</v>
      </c>
      <c r="BJ75" t="s">
        <v>369</v>
      </c>
      <c r="BK75" t="s">
        <v>65</v>
      </c>
      <c r="BL75">
        <v>0.99960000000000004</v>
      </c>
      <c r="BM75">
        <v>18</v>
      </c>
      <c r="BN75" t="s">
        <v>122</v>
      </c>
      <c r="BO75" t="s">
        <v>276</v>
      </c>
      <c r="BP75">
        <v>1</v>
      </c>
      <c r="BQ75">
        <v>1697.519</v>
      </c>
      <c r="BR75">
        <v>1.6553992070489482E-2</v>
      </c>
      <c r="BS75">
        <v>0.31488260197289419</v>
      </c>
      <c r="BT75">
        <v>3.1811131421798519E-2</v>
      </c>
      <c r="BU75">
        <v>6.4909999999999997</v>
      </c>
      <c r="BV75">
        <v>0</v>
      </c>
      <c r="BW75">
        <v>8.8953348975769924</v>
      </c>
      <c r="BX75">
        <v>4</v>
      </c>
      <c r="BY75">
        <v>0</v>
      </c>
      <c r="BZ75">
        <v>151</v>
      </c>
    </row>
    <row r="76" spans="1:78" ht="16.5">
      <c r="A76" s="107" t="str">
        <f t="shared" si="19"/>
        <v>삼환교통</v>
      </c>
      <c r="B76" s="108" t="str">
        <f t="shared" si="20"/>
        <v>김한성</v>
      </c>
      <c r="C76" s="109" t="str">
        <f t="shared" si="21"/>
        <v>C</v>
      </c>
      <c r="D76" s="110">
        <f t="shared" si="22"/>
        <v>0.85883592159451894</v>
      </c>
      <c r="E76" s="111">
        <f t="shared" si="23"/>
        <v>7764</v>
      </c>
      <c r="F76" s="112" t="str">
        <f t="shared" si="24"/>
        <v>4</v>
      </c>
      <c r="G76" s="113" t="str">
        <f t="shared" si="25"/>
        <v>72아1224</v>
      </c>
      <c r="H76" s="114">
        <f t="shared" si="26"/>
        <v>2</v>
      </c>
      <c r="I76" s="115">
        <f t="shared" si="27"/>
        <v>8046.5239999999994</v>
      </c>
      <c r="J76" s="116">
        <f t="shared" si="28"/>
        <v>5.1364188513331757E-2</v>
      </c>
      <c r="K76" s="116">
        <f t="shared" si="29"/>
        <v>0.36349129637390115</v>
      </c>
      <c r="L76" s="116">
        <f t="shared" si="30"/>
        <v>0.25389845354341828</v>
      </c>
      <c r="M76" s="117">
        <f t="shared" si="31"/>
        <v>10.006</v>
      </c>
      <c r="N76" s="118">
        <f t="shared" si="32"/>
        <v>0.42254270291121981</v>
      </c>
      <c r="O76" s="118">
        <f t="shared" si="33"/>
        <v>20.48089336463795</v>
      </c>
      <c r="P76" s="219">
        <f t="shared" si="34"/>
        <v>93</v>
      </c>
      <c r="Q76" s="220">
        <f t="shared" si="35"/>
        <v>34</v>
      </c>
      <c r="R76" s="220">
        <f t="shared" si="36"/>
        <v>1648</v>
      </c>
      <c r="T76">
        <v>514</v>
      </c>
      <c r="U76">
        <v>7764</v>
      </c>
      <c r="V76" t="s">
        <v>521</v>
      </c>
      <c r="W76">
        <v>8046.5240000000003</v>
      </c>
      <c r="X76">
        <v>3394.576</v>
      </c>
      <c r="Y76">
        <v>2.37</v>
      </c>
      <c r="Z76">
        <v>10.006</v>
      </c>
      <c r="AA76">
        <v>534.27128500000003</v>
      </c>
      <c r="AB76">
        <v>27.442411</v>
      </c>
      <c r="AC76">
        <v>194.20296200000001</v>
      </c>
      <c r="AD76" s="1">
        <v>2043</v>
      </c>
      <c r="AE76">
        <v>34</v>
      </c>
      <c r="AF76">
        <v>1648</v>
      </c>
      <c r="AG76">
        <v>72</v>
      </c>
      <c r="AH76">
        <v>15.060745000000001</v>
      </c>
      <c r="AI76">
        <v>291.3</v>
      </c>
      <c r="AJ76">
        <v>0</v>
      </c>
      <c r="AK76">
        <v>93</v>
      </c>
      <c r="AL76">
        <v>50039</v>
      </c>
      <c r="AM76">
        <v>0.85883592159451894</v>
      </c>
      <c r="AN76" t="s">
        <v>68</v>
      </c>
      <c r="AO76">
        <v>6105.9319999999998</v>
      </c>
      <c r="AP76" t="s">
        <v>969</v>
      </c>
      <c r="AQ76" t="s">
        <v>117</v>
      </c>
      <c r="AR76" t="s">
        <v>120</v>
      </c>
      <c r="AS76" t="s">
        <v>117</v>
      </c>
      <c r="AT76" t="s">
        <v>120</v>
      </c>
      <c r="AU76" t="s">
        <v>577</v>
      </c>
      <c r="AV76" t="s">
        <v>521</v>
      </c>
      <c r="AW76" t="s">
        <v>68</v>
      </c>
      <c r="AX76">
        <v>7764</v>
      </c>
      <c r="AY76" t="s">
        <v>654</v>
      </c>
      <c r="AZ76">
        <v>14</v>
      </c>
      <c r="BA76" t="s">
        <v>712</v>
      </c>
      <c r="BB76">
        <v>2</v>
      </c>
      <c r="BC76">
        <v>1</v>
      </c>
      <c r="BE76" t="s">
        <v>68</v>
      </c>
      <c r="BF76">
        <v>0</v>
      </c>
      <c r="BG76" t="s">
        <v>514</v>
      </c>
      <c r="BI76" t="s">
        <v>117</v>
      </c>
      <c r="BJ76" t="s">
        <v>521</v>
      </c>
      <c r="BK76" t="s">
        <v>68</v>
      </c>
      <c r="BL76">
        <v>0.85883592159451894</v>
      </c>
      <c r="BM76">
        <v>7764</v>
      </c>
      <c r="BN76" t="s">
        <v>120</v>
      </c>
      <c r="BO76" t="s">
        <v>577</v>
      </c>
      <c r="BP76">
        <v>2</v>
      </c>
      <c r="BQ76">
        <v>8046.5239999999994</v>
      </c>
      <c r="BR76">
        <v>5.1364188513331757E-2</v>
      </c>
      <c r="BS76">
        <v>0.36349129637390115</v>
      </c>
      <c r="BT76">
        <v>0.25389845354341822</v>
      </c>
      <c r="BU76">
        <v>10.006</v>
      </c>
      <c r="BV76">
        <v>0.42254270291121981</v>
      </c>
      <c r="BW76">
        <v>20.48089336463795</v>
      </c>
      <c r="BX76">
        <v>93</v>
      </c>
      <c r="BY76">
        <v>34</v>
      </c>
      <c r="BZ76">
        <v>1648</v>
      </c>
    </row>
    <row r="77" spans="1:78" ht="16.5">
      <c r="A77" s="124" t="str">
        <f t="shared" si="19"/>
        <v>삼환교통</v>
      </c>
      <c r="B77" s="125" t="str">
        <f t="shared" si="20"/>
        <v>김형남</v>
      </c>
      <c r="C77" s="126" t="str">
        <f t="shared" si="21"/>
        <v>D</v>
      </c>
      <c r="D77" s="127">
        <f t="shared" si="22"/>
        <v>0.81957660445277392</v>
      </c>
      <c r="E77" s="128">
        <f t="shared" si="23"/>
        <v>7921</v>
      </c>
      <c r="F77" s="129" t="str">
        <f t="shared" si="24"/>
        <v>23</v>
      </c>
      <c r="G77" s="130" t="str">
        <f t="shared" si="25"/>
        <v>70바3184</v>
      </c>
      <c r="H77" s="131">
        <f t="shared" si="26"/>
        <v>8</v>
      </c>
      <c r="I77" s="132">
        <f t="shared" si="27"/>
        <v>1019.0059999999999</v>
      </c>
      <c r="J77" s="133">
        <f t="shared" si="28"/>
        <v>4.2053002500319819E-2</v>
      </c>
      <c r="K77" s="133">
        <f t="shared" si="29"/>
        <v>0.38124277671351631</v>
      </c>
      <c r="L77" s="133">
        <f t="shared" si="30"/>
        <v>0.2610386984963779</v>
      </c>
      <c r="M77" s="134">
        <f t="shared" si="31"/>
        <v>13.659000000000001</v>
      </c>
      <c r="N77" s="135">
        <f t="shared" si="32"/>
        <v>9.8134849058788678E-2</v>
      </c>
      <c r="O77" s="135">
        <f t="shared" si="33"/>
        <v>13.346339471995259</v>
      </c>
      <c r="P77" s="217">
        <f t="shared" si="34"/>
        <v>16</v>
      </c>
      <c r="Q77" s="218">
        <f t="shared" si="35"/>
        <v>1</v>
      </c>
      <c r="R77" s="218">
        <f t="shared" si="36"/>
        <v>151</v>
      </c>
      <c r="T77">
        <v>514</v>
      </c>
      <c r="U77">
        <v>7921</v>
      </c>
      <c r="V77" t="s">
        <v>796</v>
      </c>
      <c r="W77">
        <v>1077.393</v>
      </c>
      <c r="X77">
        <v>586.56600000000003</v>
      </c>
      <c r="Y77">
        <v>1.837</v>
      </c>
      <c r="Z77">
        <v>13.659000000000001</v>
      </c>
      <c r="AA77">
        <v>70.657760999999994</v>
      </c>
      <c r="AB77">
        <v>2.971371</v>
      </c>
      <c r="AC77">
        <v>26.937760999999998</v>
      </c>
      <c r="AD77" s="1">
        <v>266</v>
      </c>
      <c r="AE77">
        <v>1</v>
      </c>
      <c r="AF77">
        <v>151</v>
      </c>
      <c r="AG77">
        <v>78</v>
      </c>
      <c r="AH77">
        <v>15.248048000000001</v>
      </c>
      <c r="AI77">
        <v>469.1</v>
      </c>
      <c r="AJ77">
        <v>0</v>
      </c>
      <c r="AK77">
        <v>16</v>
      </c>
      <c r="AL77">
        <v>5170</v>
      </c>
      <c r="AM77">
        <v>0.81957660445277392</v>
      </c>
      <c r="AN77" t="s">
        <v>66</v>
      </c>
      <c r="AO77">
        <v>195.209</v>
      </c>
      <c r="AP77" t="s">
        <v>970</v>
      </c>
      <c r="AQ77" t="s">
        <v>117</v>
      </c>
      <c r="AR77" t="s">
        <v>119</v>
      </c>
      <c r="AS77" t="s">
        <v>117</v>
      </c>
      <c r="AT77" t="s">
        <v>119</v>
      </c>
      <c r="AU77" t="s">
        <v>210</v>
      </c>
      <c r="AV77" t="s">
        <v>796</v>
      </c>
      <c r="AW77" t="s">
        <v>66</v>
      </c>
      <c r="AX77">
        <v>7921</v>
      </c>
      <c r="AY77" t="s">
        <v>652</v>
      </c>
      <c r="AZ77">
        <v>10</v>
      </c>
      <c r="BA77" t="s">
        <v>747</v>
      </c>
      <c r="BB77">
        <v>8</v>
      </c>
      <c r="BC77">
        <v>1</v>
      </c>
      <c r="BE77" t="s">
        <v>68</v>
      </c>
      <c r="BF77">
        <v>-1</v>
      </c>
      <c r="BG77" t="s">
        <v>513</v>
      </c>
      <c r="BI77" t="s">
        <v>117</v>
      </c>
      <c r="BJ77" t="s">
        <v>796</v>
      </c>
      <c r="BK77" t="s">
        <v>66</v>
      </c>
      <c r="BL77">
        <v>0.81957660445277392</v>
      </c>
      <c r="BM77">
        <v>7921</v>
      </c>
      <c r="BN77" t="s">
        <v>119</v>
      </c>
      <c r="BO77" t="s">
        <v>210</v>
      </c>
      <c r="BP77">
        <v>8</v>
      </c>
      <c r="BQ77">
        <v>1019.0059999999999</v>
      </c>
      <c r="BR77">
        <v>4.2053002500319819E-2</v>
      </c>
      <c r="BS77">
        <v>0.38124277671351631</v>
      </c>
      <c r="BT77">
        <v>0.24689226679586743</v>
      </c>
      <c r="BU77">
        <v>13.659000000000001</v>
      </c>
      <c r="BV77">
        <v>9.8134849058788678E-2</v>
      </c>
      <c r="BW77">
        <v>13.346339471995259</v>
      </c>
      <c r="BX77">
        <v>16</v>
      </c>
      <c r="BY77">
        <v>1</v>
      </c>
      <c r="BZ77">
        <v>151</v>
      </c>
    </row>
    <row r="78" spans="1:78" ht="16.5">
      <c r="A78" s="107" t="str">
        <f t="shared" si="19"/>
        <v>삼환교통</v>
      </c>
      <c r="B78" s="108" t="str">
        <f t="shared" si="20"/>
        <v>김형탁</v>
      </c>
      <c r="C78" s="109" t="str">
        <f t="shared" si="21"/>
        <v>F</v>
      </c>
      <c r="D78" s="110">
        <f t="shared" si="22"/>
        <v>0.72826086956521752</v>
      </c>
      <c r="E78" s="111">
        <f t="shared" si="23"/>
        <v>4638</v>
      </c>
      <c r="F78" s="112" t="str">
        <f t="shared" si="24"/>
        <v>23</v>
      </c>
      <c r="G78" s="113" t="str">
        <f t="shared" si="25"/>
        <v>72아1011</v>
      </c>
      <c r="H78" s="114">
        <f t="shared" si="26"/>
        <v>1</v>
      </c>
      <c r="I78" s="115">
        <f t="shared" si="27"/>
        <v>1200.2280000000001</v>
      </c>
      <c r="J78" s="116">
        <f t="shared" si="28"/>
        <v>3.1295396919835017E-2</v>
      </c>
      <c r="K78" s="116">
        <f t="shared" si="29"/>
        <v>0.3364385098744182</v>
      </c>
      <c r="L78" s="116">
        <f t="shared" si="30"/>
        <v>0.18413168164715371</v>
      </c>
      <c r="M78" s="117">
        <f t="shared" si="31"/>
        <v>12.856999999999999</v>
      </c>
      <c r="N78" s="118">
        <f t="shared" si="32"/>
        <v>0</v>
      </c>
      <c r="O78" s="118">
        <f t="shared" si="33"/>
        <v>5.2490026894889965</v>
      </c>
      <c r="P78" s="219">
        <f t="shared" si="34"/>
        <v>3</v>
      </c>
      <c r="Q78" s="220">
        <f t="shared" si="35"/>
        <v>0</v>
      </c>
      <c r="R78" s="220">
        <f t="shared" si="36"/>
        <v>63</v>
      </c>
      <c r="T78">
        <v>514</v>
      </c>
      <c r="U78">
        <v>4638</v>
      </c>
      <c r="V78" t="s">
        <v>798</v>
      </c>
      <c r="W78">
        <v>1200.2280000000001</v>
      </c>
      <c r="X78">
        <v>716.35699999999997</v>
      </c>
      <c r="Y78">
        <v>1.675</v>
      </c>
      <c r="Z78">
        <v>12.856999999999999</v>
      </c>
      <c r="AA78">
        <v>73.616641000000001</v>
      </c>
      <c r="AB78">
        <v>2.3038620000000001</v>
      </c>
      <c r="AC78">
        <v>24.767472999999999</v>
      </c>
      <c r="AD78" s="1">
        <v>221</v>
      </c>
      <c r="AE78">
        <v>0</v>
      </c>
      <c r="AF78">
        <v>63</v>
      </c>
      <c r="AG78">
        <v>67</v>
      </c>
      <c r="AH78">
        <v>16.303758999999999</v>
      </c>
      <c r="AI78">
        <v>303.8</v>
      </c>
      <c r="AJ78">
        <v>0</v>
      </c>
      <c r="AK78">
        <v>3</v>
      </c>
      <c r="AL78">
        <v>484</v>
      </c>
      <c r="AM78">
        <v>0.72826086956521752</v>
      </c>
      <c r="AN78" t="s">
        <v>69</v>
      </c>
      <c r="AO78">
        <v>1200.2280000000001</v>
      </c>
      <c r="AP78" t="s">
        <v>971</v>
      </c>
      <c r="AQ78" t="s">
        <v>117</v>
      </c>
      <c r="AR78" t="s">
        <v>119</v>
      </c>
      <c r="AS78" t="s">
        <v>117</v>
      </c>
      <c r="AT78" t="s">
        <v>119</v>
      </c>
      <c r="AU78" t="s">
        <v>217</v>
      </c>
      <c r="AV78" t="s">
        <v>798</v>
      </c>
      <c r="AW78" t="s">
        <v>69</v>
      </c>
      <c r="AX78">
        <v>4638</v>
      </c>
      <c r="AY78" t="s">
        <v>685</v>
      </c>
      <c r="AZ78">
        <v>6</v>
      </c>
      <c r="BA78" t="s">
        <v>972</v>
      </c>
      <c r="BB78">
        <v>1</v>
      </c>
      <c r="BC78">
        <v>1</v>
      </c>
      <c r="BE78" t="s">
        <v>66</v>
      </c>
      <c r="BF78">
        <v>-1</v>
      </c>
      <c r="BG78" t="s">
        <v>513</v>
      </c>
      <c r="BI78" t="s">
        <v>117</v>
      </c>
      <c r="BJ78" t="s">
        <v>798</v>
      </c>
      <c r="BK78" t="s">
        <v>69</v>
      </c>
      <c r="BL78">
        <v>0.72826086956521752</v>
      </c>
      <c r="BM78">
        <v>4638</v>
      </c>
      <c r="BN78" t="s">
        <v>119</v>
      </c>
      <c r="BO78" t="s">
        <v>217</v>
      </c>
      <c r="BP78">
        <v>1</v>
      </c>
      <c r="BQ78">
        <v>1200.2280000000001</v>
      </c>
      <c r="BR78">
        <v>3.1295396919835017E-2</v>
      </c>
      <c r="BS78">
        <v>0.3364385098744182</v>
      </c>
      <c r="BT78">
        <v>0.18413168164715371</v>
      </c>
      <c r="BU78">
        <v>12.856999999999999</v>
      </c>
      <c r="BV78">
        <v>0</v>
      </c>
      <c r="BW78">
        <v>5.2490026894889965</v>
      </c>
      <c r="BX78">
        <v>3</v>
      </c>
      <c r="BY78">
        <v>0</v>
      </c>
      <c r="BZ78">
        <v>63</v>
      </c>
    </row>
    <row r="79" spans="1:78" ht="16.5">
      <c r="A79" s="124" t="str">
        <f t="shared" si="19"/>
        <v>삼환교통</v>
      </c>
      <c r="B79" s="125" t="str">
        <f t="shared" si="20"/>
        <v>김희주</v>
      </c>
      <c r="C79" s="126" t="str">
        <f t="shared" si="21"/>
        <v>D</v>
      </c>
      <c r="D79" s="127">
        <f t="shared" si="22"/>
        <v>0.82608695652173914</v>
      </c>
      <c r="E79" s="128">
        <f t="shared" si="23"/>
        <v>2197</v>
      </c>
      <c r="F79" s="129" t="str">
        <f t="shared" si="24"/>
        <v>62</v>
      </c>
      <c r="G79" s="130" t="str">
        <f t="shared" si="25"/>
        <v>70바3118</v>
      </c>
      <c r="H79" s="131">
        <f t="shared" si="26"/>
        <v>1</v>
      </c>
      <c r="I79" s="132">
        <f t="shared" si="27"/>
        <v>1874.9949999999999</v>
      </c>
      <c r="J79" s="133">
        <f t="shared" si="28"/>
        <v>5.4902578319092664E-3</v>
      </c>
      <c r="K79" s="133">
        <f t="shared" si="29"/>
        <v>0.33290342016845514</v>
      </c>
      <c r="L79" s="133">
        <f t="shared" si="30"/>
        <v>0.28480075946869193</v>
      </c>
      <c r="M79" s="134">
        <f t="shared" si="31"/>
        <v>13.249000000000001</v>
      </c>
      <c r="N79" s="135">
        <f t="shared" si="32"/>
        <v>0</v>
      </c>
      <c r="O79" s="135">
        <f t="shared" si="33"/>
        <v>3.0400081066882847</v>
      </c>
      <c r="P79" s="217">
        <f t="shared" si="34"/>
        <v>18</v>
      </c>
      <c r="Q79" s="218">
        <f t="shared" si="35"/>
        <v>0</v>
      </c>
      <c r="R79" s="218">
        <f t="shared" si="36"/>
        <v>57</v>
      </c>
      <c r="T79">
        <v>514</v>
      </c>
      <c r="U79">
        <v>2197</v>
      </c>
      <c r="V79" t="s">
        <v>370</v>
      </c>
      <c r="W79">
        <v>1874.9949999999999</v>
      </c>
      <c r="X79">
        <v>986.87699999999995</v>
      </c>
      <c r="Y79">
        <v>1.9</v>
      </c>
      <c r="Z79">
        <v>13.249000000000001</v>
      </c>
      <c r="AA79">
        <v>128.20108300000001</v>
      </c>
      <c r="AB79">
        <v>0.70385699999999995</v>
      </c>
      <c r="AC79">
        <v>42.678578999999999</v>
      </c>
      <c r="AD79" s="1">
        <v>534</v>
      </c>
      <c r="AE79">
        <v>0</v>
      </c>
      <c r="AF79">
        <v>57</v>
      </c>
      <c r="AG79">
        <v>78</v>
      </c>
      <c r="AH79">
        <v>14.625422</v>
      </c>
      <c r="AI79">
        <v>23.1</v>
      </c>
      <c r="AJ79">
        <v>0</v>
      </c>
      <c r="AK79">
        <v>18</v>
      </c>
      <c r="AL79">
        <v>2109</v>
      </c>
      <c r="AM79">
        <v>0.82608695652173914</v>
      </c>
      <c r="AN79" t="s">
        <v>66</v>
      </c>
      <c r="AO79">
        <v>1874.9949999999999</v>
      </c>
      <c r="AP79" t="s">
        <v>973</v>
      </c>
      <c r="AQ79" t="s">
        <v>117</v>
      </c>
      <c r="AR79" t="s">
        <v>122</v>
      </c>
      <c r="AS79" t="s">
        <v>117</v>
      </c>
      <c r="AT79" t="s">
        <v>122</v>
      </c>
      <c r="AU79" t="s">
        <v>258</v>
      </c>
      <c r="AV79" t="s">
        <v>370</v>
      </c>
      <c r="AW79" t="s">
        <v>66</v>
      </c>
      <c r="AX79">
        <v>2197</v>
      </c>
      <c r="AY79" t="s">
        <v>667</v>
      </c>
      <c r="AZ79">
        <v>7</v>
      </c>
      <c r="BA79" t="s">
        <v>621</v>
      </c>
      <c r="BB79">
        <v>1</v>
      </c>
      <c r="BC79">
        <v>1</v>
      </c>
      <c r="BE79" t="s">
        <v>66</v>
      </c>
      <c r="BF79">
        <v>0</v>
      </c>
      <c r="BG79" t="s">
        <v>514</v>
      </c>
      <c r="BI79" t="s">
        <v>117</v>
      </c>
      <c r="BJ79" t="s">
        <v>370</v>
      </c>
      <c r="BK79" t="s">
        <v>66</v>
      </c>
      <c r="BL79">
        <v>0.82608695652173914</v>
      </c>
      <c r="BM79">
        <v>2197</v>
      </c>
      <c r="BN79" t="s">
        <v>122</v>
      </c>
      <c r="BO79" t="s">
        <v>258</v>
      </c>
      <c r="BP79">
        <v>1</v>
      </c>
      <c r="BQ79">
        <v>1874.9949999999999</v>
      </c>
      <c r="BR79">
        <v>5.4902578319092664E-3</v>
      </c>
      <c r="BS79">
        <v>0.33290342016845514</v>
      </c>
      <c r="BT79">
        <v>0.28480075946869193</v>
      </c>
      <c r="BU79">
        <v>13.249000000000001</v>
      </c>
      <c r="BV79">
        <v>0</v>
      </c>
      <c r="BW79">
        <v>3.0400081066882847</v>
      </c>
      <c r="BX79">
        <v>18</v>
      </c>
      <c r="BY79">
        <v>0</v>
      </c>
      <c r="BZ79">
        <v>57</v>
      </c>
    </row>
    <row r="80" spans="1:78" ht="16.5">
      <c r="A80" s="107" t="str">
        <f t="shared" si="19"/>
        <v>삼환교통</v>
      </c>
      <c r="B80" s="108" t="str">
        <f t="shared" si="20"/>
        <v>나종수</v>
      </c>
      <c r="C80" s="109" t="str">
        <f t="shared" si="21"/>
        <v>B</v>
      </c>
      <c r="D80" s="110">
        <f t="shared" si="22"/>
        <v>0.93264673796837649</v>
      </c>
      <c r="E80" s="111">
        <f t="shared" si="23"/>
        <v>4286</v>
      </c>
      <c r="F80" s="112" t="str">
        <f t="shared" si="24"/>
        <v>4</v>
      </c>
      <c r="G80" s="113" t="str">
        <f t="shared" si="25"/>
        <v>72아1228</v>
      </c>
      <c r="H80" s="114">
        <f t="shared" si="26"/>
        <v>2</v>
      </c>
      <c r="I80" s="115">
        <f t="shared" si="27"/>
        <v>2187.8020000000001</v>
      </c>
      <c r="J80" s="116">
        <f t="shared" si="28"/>
        <v>4.0424220479216282E-2</v>
      </c>
      <c r="K80" s="116">
        <f t="shared" si="29"/>
        <v>0.27664203895237849</v>
      </c>
      <c r="L80" s="116">
        <f t="shared" si="30"/>
        <v>0.25825006102014714</v>
      </c>
      <c r="M80" s="117">
        <f t="shared" si="31"/>
        <v>8.7629999999999999</v>
      </c>
      <c r="N80" s="118">
        <f t="shared" si="32"/>
        <v>0.41137177861616359</v>
      </c>
      <c r="O80" s="118">
        <f t="shared" si="33"/>
        <v>66.322272308005935</v>
      </c>
      <c r="P80" s="219">
        <f t="shared" si="34"/>
        <v>4</v>
      </c>
      <c r="Q80" s="220">
        <f t="shared" si="35"/>
        <v>9</v>
      </c>
      <c r="R80" s="220">
        <f t="shared" si="36"/>
        <v>1451</v>
      </c>
      <c r="T80">
        <v>514</v>
      </c>
      <c r="U80">
        <v>4286</v>
      </c>
      <c r="V80" t="s">
        <v>371</v>
      </c>
      <c r="W80">
        <v>2187.8020000000001</v>
      </c>
      <c r="X80">
        <v>809.21100000000001</v>
      </c>
      <c r="Y80">
        <v>2.7040000000000002</v>
      </c>
      <c r="Z80">
        <v>8.7629999999999999</v>
      </c>
      <c r="AA80">
        <v>132.59303299999999</v>
      </c>
      <c r="AB80">
        <v>5.3599699999999997</v>
      </c>
      <c r="AC80">
        <v>36.680807000000001</v>
      </c>
      <c r="AD80" s="1">
        <v>565</v>
      </c>
      <c r="AE80">
        <v>9</v>
      </c>
      <c r="AF80">
        <v>1451</v>
      </c>
      <c r="AG80">
        <v>72</v>
      </c>
      <c r="AH80">
        <v>16.500126999999999</v>
      </c>
      <c r="AI80">
        <v>365.5</v>
      </c>
      <c r="AJ80">
        <v>0</v>
      </c>
      <c r="AK80">
        <v>4</v>
      </c>
      <c r="AL80">
        <v>2319</v>
      </c>
      <c r="AM80">
        <v>0.93264673796837649</v>
      </c>
      <c r="AN80" t="s">
        <v>67</v>
      </c>
      <c r="AO80">
        <v>2048.8150000000001</v>
      </c>
      <c r="AP80" t="s">
        <v>974</v>
      </c>
      <c r="AQ80" t="s">
        <v>117</v>
      </c>
      <c r="AR80" t="s">
        <v>120</v>
      </c>
      <c r="AS80" t="s">
        <v>117</v>
      </c>
      <c r="AT80" t="s">
        <v>120</v>
      </c>
      <c r="AU80" t="s">
        <v>238</v>
      </c>
      <c r="AV80" t="s">
        <v>371</v>
      </c>
      <c r="AW80" t="s">
        <v>67</v>
      </c>
      <c r="AX80">
        <v>4286</v>
      </c>
      <c r="AY80" t="s">
        <v>665</v>
      </c>
      <c r="AZ80">
        <v>2</v>
      </c>
      <c r="BA80" t="s">
        <v>763</v>
      </c>
      <c r="BB80">
        <v>2</v>
      </c>
      <c r="BC80">
        <v>1</v>
      </c>
      <c r="BE80" t="s">
        <v>67</v>
      </c>
      <c r="BF80">
        <v>0</v>
      </c>
      <c r="BG80" t="s">
        <v>514</v>
      </c>
      <c r="BI80" t="s">
        <v>117</v>
      </c>
      <c r="BJ80" t="s">
        <v>371</v>
      </c>
      <c r="BK80" t="s">
        <v>67</v>
      </c>
      <c r="BL80">
        <v>0.93264673796837649</v>
      </c>
      <c r="BM80">
        <v>4286</v>
      </c>
      <c r="BN80" t="s">
        <v>120</v>
      </c>
      <c r="BO80" t="s">
        <v>238</v>
      </c>
      <c r="BP80">
        <v>2</v>
      </c>
      <c r="BQ80">
        <v>2187.8020000000001</v>
      </c>
      <c r="BR80">
        <v>4.0424220479216282E-2</v>
      </c>
      <c r="BS80">
        <v>0.27664203895237849</v>
      </c>
      <c r="BT80">
        <v>0.25825006102014714</v>
      </c>
      <c r="BU80">
        <v>8.7629999999999999</v>
      </c>
      <c r="BV80">
        <v>0.41137177861616359</v>
      </c>
      <c r="BW80">
        <v>66.322272308005935</v>
      </c>
      <c r="BX80">
        <v>4</v>
      </c>
      <c r="BY80">
        <v>9</v>
      </c>
      <c r="BZ80">
        <v>1451</v>
      </c>
    </row>
    <row r="81" spans="1:78" ht="16.5">
      <c r="A81" s="124" t="str">
        <f t="shared" si="19"/>
        <v>삼환교통</v>
      </c>
      <c r="B81" s="125" t="str">
        <f t="shared" si="20"/>
        <v>남성훈</v>
      </c>
      <c r="C81" s="126" t="str">
        <f t="shared" si="21"/>
        <v>D</v>
      </c>
      <c r="D81" s="127">
        <f t="shared" si="22"/>
        <v>0.83499999999999996</v>
      </c>
      <c r="E81" s="128">
        <f t="shared" si="23"/>
        <v>2177</v>
      </c>
      <c r="F81" s="129" t="str">
        <f t="shared" si="24"/>
        <v>14</v>
      </c>
      <c r="G81" s="130" t="str">
        <f t="shared" si="25"/>
        <v>70바3121</v>
      </c>
      <c r="H81" s="131">
        <f t="shared" si="26"/>
        <v>1</v>
      </c>
      <c r="I81" s="132">
        <f t="shared" si="27"/>
        <v>1464.885</v>
      </c>
      <c r="J81" s="133">
        <f t="shared" si="28"/>
        <v>1.5506254186889706E-2</v>
      </c>
      <c r="K81" s="133">
        <f t="shared" si="29"/>
        <v>0.34391648679412523</v>
      </c>
      <c r="L81" s="133">
        <f t="shared" si="30"/>
        <v>0.32084429835789158</v>
      </c>
      <c r="M81" s="134">
        <f t="shared" si="31"/>
        <v>13.492000000000001</v>
      </c>
      <c r="N81" s="135">
        <f t="shared" si="32"/>
        <v>0.47785321032026407</v>
      </c>
      <c r="O81" s="135">
        <f t="shared" si="33"/>
        <v>6.6216802001522304</v>
      </c>
      <c r="P81" s="217">
        <f t="shared" si="34"/>
        <v>25</v>
      </c>
      <c r="Q81" s="218">
        <f t="shared" si="35"/>
        <v>7</v>
      </c>
      <c r="R81" s="218">
        <f t="shared" si="36"/>
        <v>97</v>
      </c>
      <c r="T81">
        <v>514</v>
      </c>
      <c r="U81">
        <v>2177</v>
      </c>
      <c r="V81" t="s">
        <v>372</v>
      </c>
      <c r="W81">
        <v>1464.885</v>
      </c>
      <c r="X81">
        <v>877.30100000000004</v>
      </c>
      <c r="Y81">
        <v>1.67</v>
      </c>
      <c r="Z81">
        <v>13.492000000000001</v>
      </c>
      <c r="AA81">
        <v>94.243585999999993</v>
      </c>
      <c r="AB81">
        <v>1.461365</v>
      </c>
      <c r="AC81">
        <v>32.411923000000002</v>
      </c>
      <c r="AD81" s="1">
        <v>470</v>
      </c>
      <c r="AE81">
        <v>7</v>
      </c>
      <c r="AF81">
        <v>97</v>
      </c>
      <c r="AG81">
        <v>62</v>
      </c>
      <c r="AH81">
        <v>15.543604</v>
      </c>
      <c r="AI81">
        <v>0</v>
      </c>
      <c r="AJ81">
        <v>0</v>
      </c>
      <c r="AK81">
        <v>25</v>
      </c>
      <c r="AL81">
        <v>7302</v>
      </c>
      <c r="AM81">
        <v>0.83499999999999996</v>
      </c>
      <c r="AN81" t="s">
        <v>66</v>
      </c>
      <c r="AO81">
        <v>1464.885</v>
      </c>
      <c r="AP81" t="s">
        <v>975</v>
      </c>
      <c r="AQ81" t="s">
        <v>117</v>
      </c>
      <c r="AR81" t="s">
        <v>118</v>
      </c>
      <c r="AS81" t="s">
        <v>117</v>
      </c>
      <c r="AT81" t="s">
        <v>118</v>
      </c>
      <c r="AU81" t="s">
        <v>183</v>
      </c>
      <c r="AV81" t="s">
        <v>372</v>
      </c>
      <c r="AW81" t="s">
        <v>66</v>
      </c>
      <c r="AX81">
        <v>2177</v>
      </c>
      <c r="AY81" t="s">
        <v>681</v>
      </c>
      <c r="AZ81">
        <v>7</v>
      </c>
      <c r="BA81" t="s">
        <v>707</v>
      </c>
      <c r="BB81">
        <v>1</v>
      </c>
      <c r="BC81">
        <v>1</v>
      </c>
      <c r="BE81" t="s">
        <v>66</v>
      </c>
      <c r="BF81">
        <v>0</v>
      </c>
      <c r="BG81" t="s">
        <v>514</v>
      </c>
      <c r="BI81" t="s">
        <v>117</v>
      </c>
      <c r="BJ81" t="s">
        <v>372</v>
      </c>
      <c r="BK81" t="s">
        <v>66</v>
      </c>
      <c r="BL81">
        <v>0.83499999999999996</v>
      </c>
      <c r="BM81">
        <v>2177</v>
      </c>
      <c r="BN81" t="s">
        <v>118</v>
      </c>
      <c r="BO81" t="s">
        <v>183</v>
      </c>
      <c r="BP81">
        <v>1</v>
      </c>
      <c r="BQ81">
        <v>1464.885</v>
      </c>
      <c r="BR81">
        <v>1.5506254186889706E-2</v>
      </c>
      <c r="BS81">
        <v>0.34391648679412523</v>
      </c>
      <c r="BT81">
        <v>0.32084429835789158</v>
      </c>
      <c r="BU81">
        <v>13.492000000000001</v>
      </c>
      <c r="BV81">
        <v>0.47785321032026407</v>
      </c>
      <c r="BW81">
        <v>6.6216802001522304</v>
      </c>
      <c r="BX81">
        <v>25</v>
      </c>
      <c r="BY81">
        <v>7</v>
      </c>
      <c r="BZ81">
        <v>97</v>
      </c>
    </row>
    <row r="82" spans="1:78" ht="16.5">
      <c r="A82" s="107" t="str">
        <f t="shared" si="19"/>
        <v>삼환교통</v>
      </c>
      <c r="B82" s="108" t="str">
        <f t="shared" si="20"/>
        <v>남재권</v>
      </c>
      <c r="C82" s="109" t="str">
        <f t="shared" si="21"/>
        <v>D</v>
      </c>
      <c r="D82" s="110">
        <f t="shared" si="22"/>
        <v>0.80172413793103459</v>
      </c>
      <c r="E82" s="111">
        <f t="shared" si="23"/>
        <v>6011</v>
      </c>
      <c r="F82" s="112" t="str">
        <f t="shared" si="24"/>
        <v>4</v>
      </c>
      <c r="G82" s="113" t="str">
        <f t="shared" si="25"/>
        <v>72아1223</v>
      </c>
      <c r="H82" s="114">
        <f t="shared" si="26"/>
        <v>2</v>
      </c>
      <c r="I82" s="115">
        <f t="shared" si="27"/>
        <v>2369.5520000000001</v>
      </c>
      <c r="J82" s="116">
        <f t="shared" si="28"/>
        <v>2.7493246407392789E-2</v>
      </c>
      <c r="K82" s="116">
        <f t="shared" si="29"/>
        <v>0.38233122126453417</v>
      </c>
      <c r="L82" s="116">
        <f t="shared" si="30"/>
        <v>0.17091838457227357</v>
      </c>
      <c r="M82" s="117">
        <f t="shared" si="31"/>
        <v>11.78</v>
      </c>
      <c r="N82" s="118">
        <f t="shared" si="32"/>
        <v>0.33761656211807123</v>
      </c>
      <c r="O82" s="118">
        <f t="shared" si="33"/>
        <v>10.677123776984002</v>
      </c>
      <c r="P82" s="219">
        <f t="shared" si="34"/>
        <v>44</v>
      </c>
      <c r="Q82" s="220">
        <f t="shared" si="35"/>
        <v>8</v>
      </c>
      <c r="R82" s="220">
        <f t="shared" si="36"/>
        <v>253</v>
      </c>
      <c r="T82">
        <v>514</v>
      </c>
      <c r="U82">
        <v>6011</v>
      </c>
      <c r="V82" t="s">
        <v>373</v>
      </c>
      <c r="W82">
        <v>2369.5520000000001</v>
      </c>
      <c r="X82">
        <v>1027.627</v>
      </c>
      <c r="Y82">
        <v>2.306</v>
      </c>
      <c r="Z82">
        <v>11.78</v>
      </c>
      <c r="AA82">
        <v>163.393036</v>
      </c>
      <c r="AB82">
        <v>4.4922050000000002</v>
      </c>
      <c r="AC82">
        <v>62.470258999999999</v>
      </c>
      <c r="AD82" s="1">
        <v>405</v>
      </c>
      <c r="AE82">
        <v>8</v>
      </c>
      <c r="AF82">
        <v>253</v>
      </c>
      <c r="AG82">
        <v>66</v>
      </c>
      <c r="AH82">
        <v>14.50216</v>
      </c>
      <c r="AI82">
        <v>0</v>
      </c>
      <c r="AJ82">
        <v>0</v>
      </c>
      <c r="AK82">
        <v>44</v>
      </c>
      <c r="AL82">
        <v>38051</v>
      </c>
      <c r="AM82">
        <v>0.80172413793103459</v>
      </c>
      <c r="AN82" t="s">
        <v>66</v>
      </c>
      <c r="AO82">
        <v>2299.5610000000001</v>
      </c>
      <c r="AP82" t="s">
        <v>976</v>
      </c>
      <c r="AQ82" t="s">
        <v>117</v>
      </c>
      <c r="AR82" t="s">
        <v>120</v>
      </c>
      <c r="AS82" t="s">
        <v>117</v>
      </c>
      <c r="AT82" t="s">
        <v>120</v>
      </c>
      <c r="AU82" t="s">
        <v>233</v>
      </c>
      <c r="AV82" t="s">
        <v>373</v>
      </c>
      <c r="AW82" t="s">
        <v>66</v>
      </c>
      <c r="AX82">
        <v>6011</v>
      </c>
      <c r="AY82" t="s">
        <v>650</v>
      </c>
      <c r="AZ82">
        <v>10</v>
      </c>
      <c r="BA82" t="s">
        <v>651</v>
      </c>
      <c r="BB82">
        <v>2</v>
      </c>
      <c r="BC82">
        <v>1</v>
      </c>
      <c r="BE82" t="s">
        <v>66</v>
      </c>
      <c r="BF82">
        <v>0</v>
      </c>
      <c r="BG82" t="s">
        <v>514</v>
      </c>
      <c r="BI82" t="s">
        <v>117</v>
      </c>
      <c r="BJ82" t="s">
        <v>373</v>
      </c>
      <c r="BK82" t="s">
        <v>66</v>
      </c>
      <c r="BL82">
        <v>0.80172413793103459</v>
      </c>
      <c r="BM82">
        <v>6011</v>
      </c>
      <c r="BN82" t="s">
        <v>120</v>
      </c>
      <c r="BO82" t="s">
        <v>233</v>
      </c>
      <c r="BP82">
        <v>2</v>
      </c>
      <c r="BQ82">
        <v>2369.5520000000001</v>
      </c>
      <c r="BR82">
        <v>2.7493246407392789E-2</v>
      </c>
      <c r="BS82">
        <v>0.38233122126453417</v>
      </c>
      <c r="BT82">
        <v>0.17091838457227357</v>
      </c>
      <c r="BU82">
        <v>11.78</v>
      </c>
      <c r="BV82">
        <v>0.33761656211807123</v>
      </c>
      <c r="BW82">
        <v>10.677123776984002</v>
      </c>
      <c r="BX82">
        <v>44</v>
      </c>
      <c r="BY82">
        <v>8</v>
      </c>
      <c r="BZ82">
        <v>253</v>
      </c>
    </row>
    <row r="83" spans="1:78" ht="16.5">
      <c r="A83" s="124" t="str">
        <f t="shared" si="19"/>
        <v>삼환교통</v>
      </c>
      <c r="B83" s="125" t="str">
        <f t="shared" si="20"/>
        <v>노은상</v>
      </c>
      <c r="C83" s="126" t="str">
        <f t="shared" si="21"/>
        <v>C</v>
      </c>
      <c r="D83" s="127">
        <f t="shared" si="22"/>
        <v>0.85877350162602062</v>
      </c>
      <c r="E83" s="128">
        <f t="shared" si="23"/>
        <v>439</v>
      </c>
      <c r="F83" s="129" t="str">
        <f t="shared" si="24"/>
        <v>4</v>
      </c>
      <c r="G83" s="130" t="str">
        <f t="shared" si="25"/>
        <v>72아1215</v>
      </c>
      <c r="H83" s="131">
        <f t="shared" si="26"/>
        <v>3</v>
      </c>
      <c r="I83" s="132">
        <f t="shared" si="27"/>
        <v>2319.6980000000003</v>
      </c>
      <c r="J83" s="133">
        <f t="shared" si="28"/>
        <v>5.3225277409136525E-2</v>
      </c>
      <c r="K83" s="133">
        <f t="shared" si="29"/>
        <v>0.35170617087529465</v>
      </c>
      <c r="L83" s="133">
        <f t="shared" si="30"/>
        <v>0.10389283432584757</v>
      </c>
      <c r="M83" s="134">
        <f t="shared" si="31"/>
        <v>10.368</v>
      </c>
      <c r="N83" s="135">
        <f t="shared" si="32"/>
        <v>0.51730871863492567</v>
      </c>
      <c r="O83" s="135">
        <f t="shared" si="33"/>
        <v>18.92487729006103</v>
      </c>
      <c r="P83" s="217">
        <f t="shared" si="34"/>
        <v>45</v>
      </c>
      <c r="Q83" s="218">
        <f t="shared" si="35"/>
        <v>12</v>
      </c>
      <c r="R83" s="218">
        <f t="shared" si="36"/>
        <v>439</v>
      </c>
      <c r="T83">
        <v>514</v>
      </c>
      <c r="U83">
        <v>439</v>
      </c>
      <c r="V83" t="s">
        <v>374</v>
      </c>
      <c r="W83">
        <v>2319.6979999999999</v>
      </c>
      <c r="X83">
        <v>933.36800000000005</v>
      </c>
      <c r="Y83">
        <v>2.4849999999999999</v>
      </c>
      <c r="Z83">
        <v>10.368</v>
      </c>
      <c r="AA83">
        <v>151.69219200000001</v>
      </c>
      <c r="AB83">
        <v>8.0738590000000006</v>
      </c>
      <c r="AC83">
        <v>53.351080000000003</v>
      </c>
      <c r="AD83" s="1">
        <v>241</v>
      </c>
      <c r="AE83">
        <v>12</v>
      </c>
      <c r="AF83">
        <v>439</v>
      </c>
      <c r="AG83">
        <v>72</v>
      </c>
      <c r="AH83">
        <v>15.292138</v>
      </c>
      <c r="AI83">
        <v>168.4</v>
      </c>
      <c r="AJ83">
        <v>0</v>
      </c>
      <c r="AK83">
        <v>45</v>
      </c>
      <c r="AL83">
        <v>25444</v>
      </c>
      <c r="AM83">
        <v>0.85877350162602062</v>
      </c>
      <c r="AN83" t="s">
        <v>68</v>
      </c>
      <c r="AO83">
        <v>2074.9380000000001</v>
      </c>
      <c r="AP83" t="s">
        <v>977</v>
      </c>
      <c r="AQ83" t="s">
        <v>117</v>
      </c>
      <c r="AR83" t="s">
        <v>120</v>
      </c>
      <c r="AS83" t="s">
        <v>117</v>
      </c>
      <c r="AT83" t="s">
        <v>120</v>
      </c>
      <c r="AU83" t="s">
        <v>223</v>
      </c>
      <c r="AV83" t="s">
        <v>374</v>
      </c>
      <c r="AW83" t="s">
        <v>68</v>
      </c>
      <c r="AX83">
        <v>439</v>
      </c>
      <c r="AY83" t="s">
        <v>654</v>
      </c>
      <c r="AZ83">
        <v>15</v>
      </c>
      <c r="BA83" t="s">
        <v>709</v>
      </c>
      <c r="BB83">
        <v>3</v>
      </c>
      <c r="BC83">
        <v>1</v>
      </c>
      <c r="BE83" t="s">
        <v>68</v>
      </c>
      <c r="BF83">
        <v>0</v>
      </c>
      <c r="BG83" t="s">
        <v>514</v>
      </c>
      <c r="BI83" t="s">
        <v>117</v>
      </c>
      <c r="BJ83" t="s">
        <v>374</v>
      </c>
      <c r="BK83" t="s">
        <v>68</v>
      </c>
      <c r="BL83">
        <v>0.85877350162602062</v>
      </c>
      <c r="BM83">
        <v>439</v>
      </c>
      <c r="BN83" t="s">
        <v>120</v>
      </c>
      <c r="BO83" t="s">
        <v>223</v>
      </c>
      <c r="BP83">
        <v>3</v>
      </c>
      <c r="BQ83">
        <v>2319.6980000000003</v>
      </c>
      <c r="BR83">
        <v>5.3225277409136525E-2</v>
      </c>
      <c r="BS83">
        <v>0.35170617087529465</v>
      </c>
      <c r="BT83">
        <v>0.10389283432584759</v>
      </c>
      <c r="BU83">
        <v>10.368</v>
      </c>
      <c r="BV83">
        <v>0.51730871863492567</v>
      </c>
      <c r="BW83">
        <v>18.92487729006103</v>
      </c>
      <c r="BX83">
        <v>45</v>
      </c>
      <c r="BY83">
        <v>12</v>
      </c>
      <c r="BZ83">
        <v>439</v>
      </c>
    </row>
    <row r="84" spans="1:78" ht="16.5">
      <c r="A84" s="107" t="str">
        <f t="shared" si="19"/>
        <v>삼환교통</v>
      </c>
      <c r="B84" s="108" t="str">
        <f t="shared" si="20"/>
        <v>노종학</v>
      </c>
      <c r="C84" s="109" t="str">
        <f t="shared" si="21"/>
        <v>C</v>
      </c>
      <c r="D84" s="110">
        <f t="shared" si="22"/>
        <v>0.85454545454545439</v>
      </c>
      <c r="E84" s="111">
        <f t="shared" si="23"/>
        <v>3785</v>
      </c>
      <c r="F84" s="112" t="str">
        <f t="shared" si="24"/>
        <v>23</v>
      </c>
      <c r="G84" s="113" t="str">
        <f t="shared" si="25"/>
        <v>72아1010</v>
      </c>
      <c r="H84" s="114">
        <f t="shared" si="26"/>
        <v>1</v>
      </c>
      <c r="I84" s="115">
        <f t="shared" si="27"/>
        <v>1948.3019999999999</v>
      </c>
      <c r="J84" s="116">
        <f t="shared" si="28"/>
        <v>2.5752199841351412E-2</v>
      </c>
      <c r="K84" s="116">
        <f t="shared" si="29"/>
        <v>0.38433981785685872</v>
      </c>
      <c r="L84" s="116">
        <f t="shared" si="30"/>
        <v>0.21505906168550873</v>
      </c>
      <c r="M84" s="117">
        <f t="shared" si="31"/>
        <v>10.074999999999999</v>
      </c>
      <c r="N84" s="118">
        <f t="shared" si="32"/>
        <v>0</v>
      </c>
      <c r="O84" s="118">
        <f t="shared" si="33"/>
        <v>3.5928721522638689</v>
      </c>
      <c r="P84" s="219">
        <f t="shared" si="34"/>
        <v>7</v>
      </c>
      <c r="Q84" s="220">
        <f t="shared" si="35"/>
        <v>0</v>
      </c>
      <c r="R84" s="220">
        <f t="shared" si="36"/>
        <v>70</v>
      </c>
      <c r="T84">
        <v>514</v>
      </c>
      <c r="U84">
        <v>3785</v>
      </c>
      <c r="V84" t="s">
        <v>595</v>
      </c>
      <c r="W84">
        <v>1948.3019999999999</v>
      </c>
      <c r="X84">
        <v>1036.5630000000001</v>
      </c>
      <c r="Y84">
        <v>1.88</v>
      </c>
      <c r="Z84">
        <v>10.074999999999999</v>
      </c>
      <c r="AA84">
        <v>126.579128</v>
      </c>
      <c r="AB84">
        <v>3.2596910000000001</v>
      </c>
      <c r="AC84">
        <v>48.649399000000003</v>
      </c>
      <c r="AD84" s="1">
        <v>419</v>
      </c>
      <c r="AE84">
        <v>0</v>
      </c>
      <c r="AF84">
        <v>70</v>
      </c>
      <c r="AG84">
        <v>80</v>
      </c>
      <c r="AH84">
        <v>15.391968</v>
      </c>
      <c r="AI84">
        <v>556.29999999999995</v>
      </c>
      <c r="AJ84">
        <v>0</v>
      </c>
      <c r="AK84">
        <v>7</v>
      </c>
      <c r="AL84">
        <v>1260</v>
      </c>
      <c r="AM84">
        <v>0.85454545454545439</v>
      </c>
      <c r="AN84" t="s">
        <v>68</v>
      </c>
      <c r="AO84">
        <v>1948.3019999999999</v>
      </c>
      <c r="AP84" t="s">
        <v>978</v>
      </c>
      <c r="AQ84" t="s">
        <v>117</v>
      </c>
      <c r="AR84" t="s">
        <v>119</v>
      </c>
      <c r="AS84" t="s">
        <v>117</v>
      </c>
      <c r="AT84" t="s">
        <v>119</v>
      </c>
      <c r="AU84" t="s">
        <v>216</v>
      </c>
      <c r="AV84" t="s">
        <v>595</v>
      </c>
      <c r="AW84" t="s">
        <v>68</v>
      </c>
      <c r="AX84">
        <v>3785</v>
      </c>
      <c r="AY84" t="s">
        <v>690</v>
      </c>
      <c r="AZ84">
        <v>11</v>
      </c>
      <c r="BA84" t="s">
        <v>726</v>
      </c>
      <c r="BB84">
        <v>1</v>
      </c>
      <c r="BC84">
        <v>1</v>
      </c>
      <c r="BE84" t="s">
        <v>68</v>
      </c>
      <c r="BF84">
        <v>0</v>
      </c>
      <c r="BG84" t="s">
        <v>514</v>
      </c>
      <c r="BI84" t="s">
        <v>117</v>
      </c>
      <c r="BJ84" t="s">
        <v>595</v>
      </c>
      <c r="BK84" t="s">
        <v>68</v>
      </c>
      <c r="BL84">
        <v>0.85454545454545439</v>
      </c>
      <c r="BM84">
        <v>3785</v>
      </c>
      <c r="BN84" t="s">
        <v>119</v>
      </c>
      <c r="BO84" t="s">
        <v>216</v>
      </c>
      <c r="BP84">
        <v>1</v>
      </c>
      <c r="BQ84">
        <v>1948.3019999999999</v>
      </c>
      <c r="BR84">
        <v>2.5752199841351412E-2</v>
      </c>
      <c r="BS84">
        <v>0.38433981785685872</v>
      </c>
      <c r="BT84">
        <v>0.21505906168550873</v>
      </c>
      <c r="BU84">
        <v>10.074999999999999</v>
      </c>
      <c r="BV84">
        <v>0</v>
      </c>
      <c r="BW84">
        <v>3.5928721522638689</v>
      </c>
      <c r="BX84">
        <v>7</v>
      </c>
      <c r="BY84">
        <v>0</v>
      </c>
      <c r="BZ84">
        <v>70</v>
      </c>
    </row>
    <row r="85" spans="1:78" ht="16.5">
      <c r="A85" s="124" t="str">
        <f t="shared" si="19"/>
        <v>삼환교통</v>
      </c>
      <c r="B85" s="125" t="str">
        <f t="shared" si="20"/>
        <v>문강연</v>
      </c>
      <c r="C85" s="126" t="str">
        <f t="shared" si="21"/>
        <v>D</v>
      </c>
      <c r="D85" s="127">
        <f t="shared" si="22"/>
        <v>0.82982106282412493</v>
      </c>
      <c r="E85" s="128">
        <f t="shared" si="23"/>
        <v>9570</v>
      </c>
      <c r="F85" s="129" t="str">
        <f t="shared" si="24"/>
        <v>62</v>
      </c>
      <c r="G85" s="130" t="str">
        <f t="shared" si="25"/>
        <v>70바3137</v>
      </c>
      <c r="H85" s="131">
        <f t="shared" si="26"/>
        <v>2</v>
      </c>
      <c r="I85" s="132">
        <f t="shared" si="27"/>
        <v>1615.5909999999999</v>
      </c>
      <c r="J85" s="133">
        <f t="shared" si="28"/>
        <v>2.5514019021750892E-2</v>
      </c>
      <c r="K85" s="133">
        <f t="shared" si="29"/>
        <v>0.36567269437878647</v>
      </c>
      <c r="L85" s="133">
        <f t="shared" si="30"/>
        <v>0.25439606930219344</v>
      </c>
      <c r="M85" s="134">
        <f t="shared" si="31"/>
        <v>13.973000000000001</v>
      </c>
      <c r="N85" s="135">
        <f t="shared" si="32"/>
        <v>0</v>
      </c>
      <c r="O85" s="135">
        <f t="shared" si="33"/>
        <v>3.3424301076200602</v>
      </c>
      <c r="P85" s="217">
        <f t="shared" si="34"/>
        <v>5</v>
      </c>
      <c r="Q85" s="218">
        <f t="shared" si="35"/>
        <v>0</v>
      </c>
      <c r="R85" s="218">
        <f t="shared" si="36"/>
        <v>54</v>
      </c>
      <c r="T85">
        <v>514</v>
      </c>
      <c r="U85">
        <v>9570</v>
      </c>
      <c r="V85" t="s">
        <v>375</v>
      </c>
      <c r="W85">
        <v>1615.5909999999999</v>
      </c>
      <c r="X85">
        <v>877.23599999999999</v>
      </c>
      <c r="Y85">
        <v>1.8420000000000001</v>
      </c>
      <c r="Z85">
        <v>13.973000000000001</v>
      </c>
      <c r="AA85">
        <v>118.038871</v>
      </c>
      <c r="AB85">
        <v>3.0116459999999998</v>
      </c>
      <c r="AC85">
        <v>43.163592000000001</v>
      </c>
      <c r="AD85" s="1">
        <v>411</v>
      </c>
      <c r="AE85">
        <v>0</v>
      </c>
      <c r="AF85">
        <v>54</v>
      </c>
      <c r="AG85">
        <v>78</v>
      </c>
      <c r="AH85">
        <v>13.68694</v>
      </c>
      <c r="AI85">
        <v>96.2</v>
      </c>
      <c r="AJ85">
        <v>0</v>
      </c>
      <c r="AK85">
        <v>5</v>
      </c>
      <c r="AL85">
        <v>452</v>
      </c>
      <c r="AM85">
        <v>0.82982106282412493</v>
      </c>
      <c r="AN85" t="s">
        <v>66</v>
      </c>
      <c r="AO85">
        <v>1503.1469999999999</v>
      </c>
      <c r="AP85" t="s">
        <v>979</v>
      </c>
      <c r="AQ85" t="s">
        <v>117</v>
      </c>
      <c r="AR85" t="s">
        <v>122</v>
      </c>
      <c r="AS85" t="s">
        <v>117</v>
      </c>
      <c r="AT85" t="s">
        <v>122</v>
      </c>
      <c r="AU85" t="s">
        <v>264</v>
      </c>
      <c r="AV85" t="s">
        <v>375</v>
      </c>
      <c r="AW85" t="s">
        <v>66</v>
      </c>
      <c r="AX85">
        <v>9570</v>
      </c>
      <c r="AY85" t="s">
        <v>667</v>
      </c>
      <c r="AZ85">
        <v>6</v>
      </c>
      <c r="BA85" t="s">
        <v>618</v>
      </c>
      <c r="BB85">
        <v>2</v>
      </c>
      <c r="BC85">
        <v>1</v>
      </c>
      <c r="BE85" t="s">
        <v>68</v>
      </c>
      <c r="BF85">
        <v>-1</v>
      </c>
      <c r="BG85" t="s">
        <v>513</v>
      </c>
      <c r="BI85" t="s">
        <v>117</v>
      </c>
      <c r="BJ85" t="s">
        <v>375</v>
      </c>
      <c r="BK85" t="s">
        <v>66</v>
      </c>
      <c r="BL85">
        <v>0.82982106282412493</v>
      </c>
      <c r="BM85">
        <v>9570</v>
      </c>
      <c r="BN85" t="s">
        <v>122</v>
      </c>
      <c r="BO85" t="s">
        <v>264</v>
      </c>
      <c r="BP85">
        <v>2</v>
      </c>
      <c r="BQ85">
        <v>1615.5909999999999</v>
      </c>
      <c r="BR85">
        <v>2.5514019021750892E-2</v>
      </c>
      <c r="BS85">
        <v>0.36567269437878647</v>
      </c>
      <c r="BT85">
        <v>0.25439606930219344</v>
      </c>
      <c r="BU85">
        <v>13.973000000000001</v>
      </c>
      <c r="BV85">
        <v>0</v>
      </c>
      <c r="BW85">
        <v>3.3424301076200602</v>
      </c>
      <c r="BX85">
        <v>5</v>
      </c>
      <c r="BY85">
        <v>0</v>
      </c>
      <c r="BZ85">
        <v>54</v>
      </c>
    </row>
    <row r="86" spans="1:78" ht="16.5">
      <c r="A86" s="107" t="str">
        <f t="shared" si="19"/>
        <v>삼환교통</v>
      </c>
      <c r="B86" s="108" t="str">
        <f t="shared" si="20"/>
        <v>문정훈</v>
      </c>
      <c r="C86" s="109" t="str">
        <f t="shared" si="21"/>
        <v>F</v>
      </c>
      <c r="D86" s="110">
        <f t="shared" si="22"/>
        <v>0.76580838069263424</v>
      </c>
      <c r="E86" s="111">
        <f t="shared" si="23"/>
        <v>92</v>
      </c>
      <c r="F86" s="112" t="str">
        <f t="shared" si="24"/>
        <v>62</v>
      </c>
      <c r="G86" s="113" t="str">
        <f t="shared" si="25"/>
        <v>70바3130</v>
      </c>
      <c r="H86" s="114">
        <f t="shared" si="26"/>
        <v>9</v>
      </c>
      <c r="I86" s="115">
        <f t="shared" si="27"/>
        <v>1389.7170000000001</v>
      </c>
      <c r="J86" s="116">
        <f t="shared" si="28"/>
        <v>6.2617782433872842E-3</v>
      </c>
      <c r="K86" s="116">
        <f t="shared" si="29"/>
        <v>0.41845314120347732</v>
      </c>
      <c r="L86" s="116">
        <f t="shared" si="30"/>
        <v>0.25688683379421851</v>
      </c>
      <c r="M86" s="117">
        <f t="shared" si="31"/>
        <v>14.625</v>
      </c>
      <c r="N86" s="118">
        <f t="shared" si="32"/>
        <v>0.15639197458943194</v>
      </c>
      <c r="O86" s="118">
        <f t="shared" si="33"/>
        <v>49.185276008376348</v>
      </c>
      <c r="P86" s="219">
        <f t="shared" si="34"/>
        <v>18</v>
      </c>
      <c r="Q86" s="220">
        <f t="shared" si="35"/>
        <v>3</v>
      </c>
      <c r="R86" s="220">
        <f t="shared" si="36"/>
        <v>769</v>
      </c>
      <c r="T86">
        <v>514</v>
      </c>
      <c r="U86">
        <v>92</v>
      </c>
      <c r="V86" t="s">
        <v>376</v>
      </c>
      <c r="W86">
        <v>1433.6890000000001</v>
      </c>
      <c r="X86">
        <v>766.45500000000004</v>
      </c>
      <c r="Y86">
        <v>1.871</v>
      </c>
      <c r="Z86">
        <v>14.625</v>
      </c>
      <c r="AA86">
        <v>97.369146000000001</v>
      </c>
      <c r="AB86">
        <v>0.60970400000000002</v>
      </c>
      <c r="AC86">
        <v>40.744425</v>
      </c>
      <c r="AD86" s="1">
        <v>357</v>
      </c>
      <c r="AE86">
        <v>3</v>
      </c>
      <c r="AF86">
        <v>769</v>
      </c>
      <c r="AG86">
        <v>69</v>
      </c>
      <c r="AH86">
        <v>14.724263000000001</v>
      </c>
      <c r="AI86">
        <v>27.2</v>
      </c>
      <c r="AJ86">
        <v>0</v>
      </c>
      <c r="AK86">
        <v>18</v>
      </c>
      <c r="AL86">
        <v>3185</v>
      </c>
      <c r="AM86">
        <v>0.76580838069263424</v>
      </c>
      <c r="AN86" t="s">
        <v>69</v>
      </c>
      <c r="AO86">
        <v>332.48700000000002</v>
      </c>
      <c r="AP86" t="s">
        <v>980</v>
      </c>
      <c r="AQ86" t="s">
        <v>117</v>
      </c>
      <c r="AR86" t="s">
        <v>122</v>
      </c>
      <c r="AS86" t="s">
        <v>117</v>
      </c>
      <c r="AT86" t="s">
        <v>122</v>
      </c>
      <c r="AU86" t="s">
        <v>261</v>
      </c>
      <c r="AV86" t="s">
        <v>376</v>
      </c>
      <c r="AW86" t="s">
        <v>69</v>
      </c>
      <c r="AX86">
        <v>92</v>
      </c>
      <c r="AY86" t="s">
        <v>655</v>
      </c>
      <c r="AZ86">
        <v>5</v>
      </c>
      <c r="BA86" t="s">
        <v>270</v>
      </c>
      <c r="BB86">
        <v>9</v>
      </c>
      <c r="BC86">
        <v>1</v>
      </c>
      <c r="BE86" t="s">
        <v>69</v>
      </c>
      <c r="BF86">
        <v>0</v>
      </c>
      <c r="BG86" t="s">
        <v>514</v>
      </c>
      <c r="BI86" t="s">
        <v>117</v>
      </c>
      <c r="BJ86" t="s">
        <v>376</v>
      </c>
      <c r="BK86" t="s">
        <v>69</v>
      </c>
      <c r="BL86">
        <v>0.76580838069263424</v>
      </c>
      <c r="BM86">
        <v>92</v>
      </c>
      <c r="BN86" t="s">
        <v>122</v>
      </c>
      <c r="BO86" t="s">
        <v>261</v>
      </c>
      <c r="BP86">
        <v>9</v>
      </c>
      <c r="BQ86">
        <v>1389.7170000000001</v>
      </c>
      <c r="BR86">
        <v>6.2617782433872842E-3</v>
      </c>
      <c r="BS86">
        <v>0.41845314120347732</v>
      </c>
      <c r="BT86">
        <v>0.24900797871783908</v>
      </c>
      <c r="BU86">
        <v>14.625</v>
      </c>
      <c r="BV86">
        <v>0.15639197458943194</v>
      </c>
      <c r="BW86">
        <v>49.185276008376348</v>
      </c>
      <c r="BX86">
        <v>18</v>
      </c>
      <c r="BY86">
        <v>3</v>
      </c>
      <c r="BZ86">
        <v>769</v>
      </c>
    </row>
    <row r="87" spans="1:78" ht="16.5">
      <c r="A87" s="124" t="str">
        <f t="shared" si="19"/>
        <v>삼환교통</v>
      </c>
      <c r="B87" s="125" t="str">
        <f t="shared" si="20"/>
        <v>박건영</v>
      </c>
      <c r="C87" s="126" t="str">
        <f t="shared" si="21"/>
        <v>C</v>
      </c>
      <c r="D87" s="127">
        <f t="shared" si="22"/>
        <v>0.85736482463132524</v>
      </c>
      <c r="E87" s="128">
        <f t="shared" si="23"/>
        <v>5579</v>
      </c>
      <c r="F87" s="129" t="str">
        <f t="shared" si="24"/>
        <v>4</v>
      </c>
      <c r="G87" s="130" t="str">
        <f t="shared" si="25"/>
        <v>72아1226</v>
      </c>
      <c r="H87" s="131">
        <f t="shared" si="26"/>
        <v>3</v>
      </c>
      <c r="I87" s="132">
        <f t="shared" si="27"/>
        <v>2101.2570000000001</v>
      </c>
      <c r="J87" s="133">
        <f t="shared" si="28"/>
        <v>2.0239533631197858E-2</v>
      </c>
      <c r="K87" s="133">
        <f t="shared" si="29"/>
        <v>0.33631322964252192</v>
      </c>
      <c r="L87" s="133">
        <f t="shared" si="30"/>
        <v>0.16656696444080851</v>
      </c>
      <c r="M87" s="134">
        <f t="shared" si="31"/>
        <v>11.132</v>
      </c>
      <c r="N87" s="135">
        <f t="shared" si="32"/>
        <v>0.28554336761281462</v>
      </c>
      <c r="O87" s="135">
        <f t="shared" si="33"/>
        <v>6.2343635262131185</v>
      </c>
      <c r="P87" s="217">
        <f t="shared" si="34"/>
        <v>5</v>
      </c>
      <c r="Q87" s="218">
        <f t="shared" si="35"/>
        <v>6</v>
      </c>
      <c r="R87" s="218">
        <f t="shared" si="36"/>
        <v>131</v>
      </c>
      <c r="T87">
        <v>514</v>
      </c>
      <c r="U87">
        <v>5579</v>
      </c>
      <c r="V87" t="s">
        <v>377</v>
      </c>
      <c r="W87">
        <v>2101.2570000000001</v>
      </c>
      <c r="X87">
        <v>845.14800000000002</v>
      </c>
      <c r="Y87">
        <v>2.4860000000000002</v>
      </c>
      <c r="Z87">
        <v>11.132</v>
      </c>
      <c r="AA87">
        <v>125.49553</v>
      </c>
      <c r="AB87">
        <v>2.539971</v>
      </c>
      <c r="AC87">
        <v>42.205807</v>
      </c>
      <c r="AD87" s="1">
        <v>350</v>
      </c>
      <c r="AE87">
        <v>6</v>
      </c>
      <c r="AF87">
        <v>131</v>
      </c>
      <c r="AG87">
        <v>63</v>
      </c>
      <c r="AH87">
        <v>16.743680000000001</v>
      </c>
      <c r="AI87">
        <v>0</v>
      </c>
      <c r="AJ87">
        <v>0</v>
      </c>
      <c r="AK87">
        <v>5</v>
      </c>
      <c r="AL87">
        <v>3815</v>
      </c>
      <c r="AM87">
        <v>0.85736482463132524</v>
      </c>
      <c r="AN87" t="s">
        <v>68</v>
      </c>
      <c r="AO87">
        <v>1893.568</v>
      </c>
      <c r="AP87" t="s">
        <v>981</v>
      </c>
      <c r="AQ87" t="s">
        <v>117</v>
      </c>
      <c r="AR87" t="s">
        <v>120</v>
      </c>
      <c r="AS87" t="s">
        <v>117</v>
      </c>
      <c r="AT87" t="s">
        <v>120</v>
      </c>
      <c r="AU87" t="s">
        <v>235</v>
      </c>
      <c r="AV87" t="s">
        <v>377</v>
      </c>
      <c r="AW87" t="s">
        <v>68</v>
      </c>
      <c r="AX87">
        <v>5579</v>
      </c>
      <c r="AY87" t="s">
        <v>654</v>
      </c>
      <c r="AZ87">
        <v>17</v>
      </c>
      <c r="BA87" t="s">
        <v>686</v>
      </c>
      <c r="BB87">
        <v>3</v>
      </c>
      <c r="BC87">
        <v>1</v>
      </c>
      <c r="BE87" t="s">
        <v>66</v>
      </c>
      <c r="BF87">
        <v>1</v>
      </c>
      <c r="BG87" t="s">
        <v>512</v>
      </c>
      <c r="BI87" t="s">
        <v>117</v>
      </c>
      <c r="BJ87" t="s">
        <v>377</v>
      </c>
      <c r="BK87" t="s">
        <v>68</v>
      </c>
      <c r="BL87">
        <v>0.85736482463132524</v>
      </c>
      <c r="BM87">
        <v>5579</v>
      </c>
      <c r="BN87" t="s">
        <v>120</v>
      </c>
      <c r="BO87" t="s">
        <v>235</v>
      </c>
      <c r="BP87">
        <v>3</v>
      </c>
      <c r="BQ87">
        <v>2101.2570000000001</v>
      </c>
      <c r="BR87">
        <v>2.0239533631197858E-2</v>
      </c>
      <c r="BS87">
        <v>0.33631322964252192</v>
      </c>
      <c r="BT87">
        <v>0.16656696444080851</v>
      </c>
      <c r="BU87">
        <v>11.132</v>
      </c>
      <c r="BV87">
        <v>0.28554336761281462</v>
      </c>
      <c r="BW87">
        <v>6.2343635262131185</v>
      </c>
      <c r="BX87">
        <v>5</v>
      </c>
      <c r="BY87">
        <v>6</v>
      </c>
      <c r="BZ87">
        <v>131</v>
      </c>
    </row>
    <row r="88" spans="1:78" ht="16.5">
      <c r="A88" s="107" t="str">
        <f t="shared" si="19"/>
        <v>삼환교통</v>
      </c>
      <c r="B88" s="108" t="str">
        <f t="shared" si="20"/>
        <v>박경모</v>
      </c>
      <c r="C88" s="109" t="str">
        <f t="shared" si="21"/>
        <v>A</v>
      </c>
      <c r="D88" s="110">
        <f t="shared" si="22"/>
        <v>0.97949025596410311</v>
      </c>
      <c r="E88" s="111">
        <f t="shared" si="23"/>
        <v>7630</v>
      </c>
      <c r="F88" s="112" t="str">
        <f t="shared" si="24"/>
        <v>4</v>
      </c>
      <c r="G88" s="113" t="str">
        <f t="shared" si="25"/>
        <v>72아1220</v>
      </c>
      <c r="H88" s="114">
        <f t="shared" si="26"/>
        <v>3</v>
      </c>
      <c r="I88" s="115">
        <f t="shared" si="27"/>
        <v>2142.69</v>
      </c>
      <c r="J88" s="116">
        <f t="shared" si="28"/>
        <v>1.0954722450957131E-2</v>
      </c>
      <c r="K88" s="116">
        <f t="shared" si="29"/>
        <v>0.30431798162101165</v>
      </c>
      <c r="L88" s="116">
        <f t="shared" si="30"/>
        <v>0.18994814928897788</v>
      </c>
      <c r="M88" s="117">
        <f t="shared" si="31"/>
        <v>8.2370000000000001</v>
      </c>
      <c r="N88" s="118">
        <f t="shared" si="32"/>
        <v>0.18668122780243526</v>
      </c>
      <c r="O88" s="118">
        <f t="shared" si="33"/>
        <v>8.4473255580601947</v>
      </c>
      <c r="P88" s="219">
        <f t="shared" si="34"/>
        <v>6</v>
      </c>
      <c r="Q88" s="220">
        <f t="shared" si="35"/>
        <v>4</v>
      </c>
      <c r="R88" s="220">
        <f t="shared" si="36"/>
        <v>181</v>
      </c>
      <c r="T88">
        <v>514</v>
      </c>
      <c r="U88">
        <v>7630</v>
      </c>
      <c r="V88" t="s">
        <v>378</v>
      </c>
      <c r="W88">
        <v>2142.69</v>
      </c>
      <c r="X88">
        <v>759.18700000000001</v>
      </c>
      <c r="Y88">
        <v>2.8220000000000001</v>
      </c>
      <c r="Z88">
        <v>8.2370000000000001</v>
      </c>
      <c r="AA88">
        <v>125.38775</v>
      </c>
      <c r="AB88">
        <v>1.373588</v>
      </c>
      <c r="AC88">
        <v>38.157747000000001</v>
      </c>
      <c r="AD88" s="1">
        <v>407</v>
      </c>
      <c r="AE88">
        <v>4</v>
      </c>
      <c r="AF88">
        <v>181</v>
      </c>
      <c r="AG88">
        <v>72</v>
      </c>
      <c r="AH88">
        <v>17.088511</v>
      </c>
      <c r="AI88">
        <v>173.8</v>
      </c>
      <c r="AJ88">
        <v>0</v>
      </c>
      <c r="AK88">
        <v>6</v>
      </c>
      <c r="AL88">
        <v>1334</v>
      </c>
      <c r="AM88">
        <v>0.97949025596410311</v>
      </c>
      <c r="AN88" t="s">
        <v>65</v>
      </c>
      <c r="AO88">
        <v>1934.32</v>
      </c>
      <c r="AP88" t="s">
        <v>982</v>
      </c>
      <c r="AQ88" t="s">
        <v>117</v>
      </c>
      <c r="AR88" t="s">
        <v>120</v>
      </c>
      <c r="AS88" t="s">
        <v>117</v>
      </c>
      <c r="AT88" t="s">
        <v>120</v>
      </c>
      <c r="AU88" t="s">
        <v>230</v>
      </c>
      <c r="AV88" t="s">
        <v>378</v>
      </c>
      <c r="AW88" t="s">
        <v>65</v>
      </c>
      <c r="AX88">
        <v>7630</v>
      </c>
      <c r="AY88" t="s">
        <v>662</v>
      </c>
      <c r="AZ88">
        <v>3</v>
      </c>
      <c r="BA88" t="s">
        <v>781</v>
      </c>
      <c r="BB88">
        <v>3</v>
      </c>
      <c r="BC88">
        <v>1</v>
      </c>
      <c r="BE88" t="s">
        <v>65</v>
      </c>
      <c r="BF88">
        <v>0</v>
      </c>
      <c r="BG88" t="s">
        <v>514</v>
      </c>
      <c r="BI88" t="s">
        <v>117</v>
      </c>
      <c r="BJ88" t="s">
        <v>378</v>
      </c>
      <c r="BK88" t="s">
        <v>65</v>
      </c>
      <c r="BL88">
        <v>0.97949025596410311</v>
      </c>
      <c r="BM88">
        <v>7630</v>
      </c>
      <c r="BN88" t="s">
        <v>120</v>
      </c>
      <c r="BO88" t="s">
        <v>230</v>
      </c>
      <c r="BP88">
        <v>3</v>
      </c>
      <c r="BQ88">
        <v>2142.69</v>
      </c>
      <c r="BR88">
        <v>1.0954722450957131E-2</v>
      </c>
      <c r="BS88">
        <v>0.30431798162101165</v>
      </c>
      <c r="BT88">
        <v>0.18994814928897788</v>
      </c>
      <c r="BU88">
        <v>8.2370000000000001</v>
      </c>
      <c r="BV88">
        <v>0.18668122780243526</v>
      </c>
      <c r="BW88">
        <v>8.4473255580601947</v>
      </c>
      <c r="BX88">
        <v>6</v>
      </c>
      <c r="BY88">
        <v>4</v>
      </c>
      <c r="BZ88">
        <v>181</v>
      </c>
    </row>
    <row r="89" spans="1:78" ht="16.5">
      <c r="A89" s="124" t="str">
        <f t="shared" si="19"/>
        <v>삼환교통</v>
      </c>
      <c r="B89" s="125" t="str">
        <f t="shared" si="20"/>
        <v>박광웅</v>
      </c>
      <c r="C89" s="126" t="str">
        <f t="shared" si="21"/>
        <v>C</v>
      </c>
      <c r="D89" s="127">
        <f t="shared" si="22"/>
        <v>0.86376655830323557</v>
      </c>
      <c r="E89" s="128">
        <f t="shared" si="23"/>
        <v>3087</v>
      </c>
      <c r="F89" s="129" t="str">
        <f t="shared" si="24"/>
        <v>58</v>
      </c>
      <c r="G89" s="130" t="str">
        <f t="shared" si="25"/>
        <v>72아1199</v>
      </c>
      <c r="H89" s="131">
        <f t="shared" si="26"/>
        <v>4</v>
      </c>
      <c r="I89" s="132">
        <f t="shared" si="27"/>
        <v>2077.2159999999999</v>
      </c>
      <c r="J89" s="133">
        <f t="shared" si="28"/>
        <v>3.4650307120472471E-2</v>
      </c>
      <c r="K89" s="133">
        <f t="shared" si="29"/>
        <v>0.35211625297732635</v>
      </c>
      <c r="L89" s="133">
        <f t="shared" si="30"/>
        <v>0.28162694683653505</v>
      </c>
      <c r="M89" s="134">
        <f t="shared" si="31"/>
        <v>10.388999999999999</v>
      </c>
      <c r="N89" s="135">
        <f t="shared" si="32"/>
        <v>9.6282716867191476E-2</v>
      </c>
      <c r="O89" s="135">
        <f t="shared" si="33"/>
        <v>22.096883521020445</v>
      </c>
      <c r="P89" s="217">
        <f t="shared" si="34"/>
        <v>6</v>
      </c>
      <c r="Q89" s="218">
        <f t="shared" si="35"/>
        <v>2</v>
      </c>
      <c r="R89" s="218">
        <f t="shared" si="36"/>
        <v>459</v>
      </c>
      <c r="T89">
        <v>514</v>
      </c>
      <c r="U89">
        <v>3087</v>
      </c>
      <c r="V89" t="s">
        <v>379</v>
      </c>
      <c r="W89">
        <v>2077.2159999999999</v>
      </c>
      <c r="X89">
        <v>839.05700000000002</v>
      </c>
      <c r="Y89">
        <v>2.476</v>
      </c>
      <c r="Z89">
        <v>10.388999999999999</v>
      </c>
      <c r="AA89">
        <v>136.68219400000001</v>
      </c>
      <c r="AB89">
        <v>4.7360800000000003</v>
      </c>
      <c r="AC89">
        <v>48.128022000000001</v>
      </c>
      <c r="AD89" s="1">
        <v>585</v>
      </c>
      <c r="AE89">
        <v>2</v>
      </c>
      <c r="AF89">
        <v>459</v>
      </c>
      <c r="AG89">
        <v>78</v>
      </c>
      <c r="AH89">
        <v>15.197414</v>
      </c>
      <c r="AI89">
        <v>2963.5</v>
      </c>
      <c r="AJ89">
        <v>0</v>
      </c>
      <c r="AK89">
        <v>6</v>
      </c>
      <c r="AL89">
        <v>772</v>
      </c>
      <c r="AM89">
        <v>0.86376655830323557</v>
      </c>
      <c r="AN89" t="s">
        <v>68</v>
      </c>
      <c r="AO89">
        <v>1375.223</v>
      </c>
      <c r="AP89" t="s">
        <v>983</v>
      </c>
      <c r="AQ89" t="s">
        <v>117</v>
      </c>
      <c r="AR89" t="s">
        <v>121</v>
      </c>
      <c r="AS89" t="s">
        <v>117</v>
      </c>
      <c r="AT89" t="s">
        <v>121</v>
      </c>
      <c r="AU89" t="s">
        <v>251</v>
      </c>
      <c r="AV89" t="s">
        <v>379</v>
      </c>
      <c r="AW89" t="s">
        <v>68</v>
      </c>
      <c r="AX89">
        <v>3087</v>
      </c>
      <c r="AY89" t="s">
        <v>679</v>
      </c>
      <c r="AZ89">
        <v>3</v>
      </c>
      <c r="BA89" t="s">
        <v>615</v>
      </c>
      <c r="BB89">
        <v>4</v>
      </c>
      <c r="BC89">
        <v>1</v>
      </c>
      <c r="BE89" t="s">
        <v>67</v>
      </c>
      <c r="BF89">
        <v>-1</v>
      </c>
      <c r="BG89" t="s">
        <v>513</v>
      </c>
      <c r="BI89" t="s">
        <v>117</v>
      </c>
      <c r="BJ89" t="s">
        <v>379</v>
      </c>
      <c r="BK89" t="s">
        <v>68</v>
      </c>
      <c r="BL89">
        <v>0.86376655830323557</v>
      </c>
      <c r="BM89">
        <v>3087</v>
      </c>
      <c r="BN89" t="s">
        <v>121</v>
      </c>
      <c r="BO89" t="s">
        <v>251</v>
      </c>
      <c r="BP89">
        <v>4</v>
      </c>
      <c r="BQ89">
        <v>2077.2159999999999</v>
      </c>
      <c r="BR89">
        <v>3.4650307120472471E-2</v>
      </c>
      <c r="BS89">
        <v>0.35211625297732635</v>
      </c>
      <c r="BT89">
        <v>0.28162694683653505</v>
      </c>
      <c r="BU89">
        <v>10.388999999999999</v>
      </c>
      <c r="BV89">
        <v>9.6282716867191476E-2</v>
      </c>
      <c r="BW89">
        <v>22.096883521020445</v>
      </c>
      <c r="BX89">
        <v>6</v>
      </c>
      <c r="BY89">
        <v>2</v>
      </c>
      <c r="BZ89">
        <v>459</v>
      </c>
    </row>
    <row r="90" spans="1:78" ht="16.5">
      <c r="A90" s="107" t="str">
        <f t="shared" si="19"/>
        <v>삼환교통</v>
      </c>
      <c r="B90" s="108" t="str">
        <f t="shared" si="20"/>
        <v>박광호</v>
      </c>
      <c r="C90" s="109" t="str">
        <f t="shared" si="21"/>
        <v>D</v>
      </c>
      <c r="D90" s="110">
        <f t="shared" si="22"/>
        <v>0.82160980681854923</v>
      </c>
      <c r="E90" s="111">
        <f t="shared" si="23"/>
        <v>5082</v>
      </c>
      <c r="F90" s="112" t="str">
        <f t="shared" si="24"/>
        <v>79</v>
      </c>
      <c r="G90" s="113" t="str">
        <f t="shared" si="25"/>
        <v>70바3198</v>
      </c>
      <c r="H90" s="114">
        <f t="shared" si="26"/>
        <v>4</v>
      </c>
      <c r="I90" s="115">
        <f t="shared" si="27"/>
        <v>2315.7460000000001</v>
      </c>
      <c r="J90" s="116">
        <f t="shared" si="28"/>
        <v>3.631177585445565E-2</v>
      </c>
      <c r="K90" s="116">
        <f t="shared" si="29"/>
        <v>0.37130032502000249</v>
      </c>
      <c r="L90" s="116">
        <f t="shared" si="30"/>
        <v>0.19173087203864325</v>
      </c>
      <c r="M90" s="117">
        <f t="shared" si="31"/>
        <v>14.17</v>
      </c>
      <c r="N90" s="118">
        <f t="shared" si="32"/>
        <v>8.6365257675064533E-2</v>
      </c>
      <c r="O90" s="118">
        <f t="shared" si="33"/>
        <v>20.295835553640167</v>
      </c>
      <c r="P90" s="219">
        <f t="shared" si="34"/>
        <v>15</v>
      </c>
      <c r="Q90" s="220">
        <f t="shared" si="35"/>
        <v>2</v>
      </c>
      <c r="R90" s="220">
        <f t="shared" si="36"/>
        <v>470</v>
      </c>
      <c r="T90">
        <v>514</v>
      </c>
      <c r="U90">
        <v>5082</v>
      </c>
      <c r="V90" t="s">
        <v>380</v>
      </c>
      <c r="W90">
        <v>2315.7460000000001</v>
      </c>
      <c r="X90">
        <v>1173.2809999999999</v>
      </c>
      <c r="Y90">
        <v>1.974</v>
      </c>
      <c r="Z90">
        <v>14.17</v>
      </c>
      <c r="AA90">
        <v>129.95384799999999</v>
      </c>
      <c r="AB90">
        <v>4.7188549999999996</v>
      </c>
      <c r="AC90">
        <v>48.251905999999998</v>
      </c>
      <c r="AD90" s="1">
        <v>444</v>
      </c>
      <c r="AE90">
        <v>2</v>
      </c>
      <c r="AF90">
        <v>470</v>
      </c>
      <c r="AG90">
        <v>85</v>
      </c>
      <c r="AH90">
        <v>17.819756999999999</v>
      </c>
      <c r="AI90">
        <v>744.1</v>
      </c>
      <c r="AJ90">
        <v>6</v>
      </c>
      <c r="AK90">
        <v>15</v>
      </c>
      <c r="AL90">
        <v>5511</v>
      </c>
      <c r="AM90">
        <v>0.82160980681854923</v>
      </c>
      <c r="AN90" t="s">
        <v>66</v>
      </c>
      <c r="AO90">
        <v>2003.539</v>
      </c>
      <c r="AP90" t="s">
        <v>984</v>
      </c>
      <c r="AQ90" t="s">
        <v>117</v>
      </c>
      <c r="AR90" t="s">
        <v>123</v>
      </c>
      <c r="AS90" t="s">
        <v>117</v>
      </c>
      <c r="AT90" t="s">
        <v>123</v>
      </c>
      <c r="AU90" t="s">
        <v>305</v>
      </c>
      <c r="AV90" t="s">
        <v>380</v>
      </c>
      <c r="AW90" t="s">
        <v>66</v>
      </c>
      <c r="AX90">
        <v>5082</v>
      </c>
      <c r="AY90" t="s">
        <v>660</v>
      </c>
      <c r="AZ90">
        <v>7</v>
      </c>
      <c r="BA90" t="s">
        <v>527</v>
      </c>
      <c r="BB90">
        <v>4</v>
      </c>
      <c r="BC90">
        <v>1</v>
      </c>
      <c r="BE90" t="s">
        <v>66</v>
      </c>
      <c r="BF90">
        <v>0</v>
      </c>
      <c r="BG90" t="s">
        <v>514</v>
      </c>
      <c r="BI90" t="s">
        <v>117</v>
      </c>
      <c r="BJ90" t="s">
        <v>380</v>
      </c>
      <c r="BK90" t="s">
        <v>66</v>
      </c>
      <c r="BL90">
        <v>0.82160980681854923</v>
      </c>
      <c r="BM90">
        <v>5082</v>
      </c>
      <c r="BN90" t="s">
        <v>123</v>
      </c>
      <c r="BO90" t="s">
        <v>305</v>
      </c>
      <c r="BP90">
        <v>4</v>
      </c>
      <c r="BQ90">
        <v>2315.7460000000001</v>
      </c>
      <c r="BR90">
        <v>3.631177585445565E-2</v>
      </c>
      <c r="BS90">
        <v>0.37130032502000249</v>
      </c>
      <c r="BT90">
        <v>0.19173087203864325</v>
      </c>
      <c r="BU90">
        <v>14.17</v>
      </c>
      <c r="BV90">
        <v>8.6365257675064533E-2</v>
      </c>
      <c r="BW90">
        <v>20.295835553640167</v>
      </c>
      <c r="BX90">
        <v>15</v>
      </c>
      <c r="BY90">
        <v>2</v>
      </c>
      <c r="BZ90">
        <v>470</v>
      </c>
    </row>
    <row r="91" spans="1:78" ht="16.5">
      <c r="A91" s="124" t="str">
        <f t="shared" si="19"/>
        <v>삼환교통</v>
      </c>
      <c r="B91" s="125" t="str">
        <f t="shared" si="20"/>
        <v>박상호</v>
      </c>
      <c r="C91" s="126" t="str">
        <f t="shared" si="21"/>
        <v>C</v>
      </c>
      <c r="D91" s="127">
        <f t="shared" si="22"/>
        <v>0.88229599029717987</v>
      </c>
      <c r="E91" s="128">
        <f t="shared" si="23"/>
        <v>3053</v>
      </c>
      <c r="F91" s="129" t="str">
        <f t="shared" si="24"/>
        <v>급행99</v>
      </c>
      <c r="G91" s="130" t="str">
        <f t="shared" si="25"/>
        <v>70바3147</v>
      </c>
      <c r="H91" s="131">
        <f t="shared" si="26"/>
        <v>16</v>
      </c>
      <c r="I91" s="132">
        <f t="shared" si="27"/>
        <v>2473.6910000000003</v>
      </c>
      <c r="J91" s="133">
        <f t="shared" si="28"/>
        <v>2.664511599118629E-2</v>
      </c>
      <c r="K91" s="133">
        <f t="shared" si="29"/>
        <v>0.37006438196066577</v>
      </c>
      <c r="L91" s="133">
        <f t="shared" si="30"/>
        <v>0.23365893314888558</v>
      </c>
      <c r="M91" s="134">
        <f t="shared" si="31"/>
        <v>12.275</v>
      </c>
      <c r="N91" s="135">
        <f t="shared" si="32"/>
        <v>0.28297794672010368</v>
      </c>
      <c r="O91" s="135">
        <f t="shared" si="33"/>
        <v>12.895709286244724</v>
      </c>
      <c r="P91" s="217">
        <f t="shared" si="34"/>
        <v>15</v>
      </c>
      <c r="Q91" s="218">
        <f t="shared" si="35"/>
        <v>7</v>
      </c>
      <c r="R91" s="218">
        <f t="shared" si="36"/>
        <v>319</v>
      </c>
      <c r="T91">
        <v>514</v>
      </c>
      <c r="U91">
        <v>3053</v>
      </c>
      <c r="V91" t="s">
        <v>535</v>
      </c>
      <c r="W91">
        <v>2473.6909999999998</v>
      </c>
      <c r="X91">
        <v>974.88800000000003</v>
      </c>
      <c r="Y91">
        <v>2.5369999999999999</v>
      </c>
      <c r="Z91">
        <v>12.275</v>
      </c>
      <c r="AA91">
        <v>145.33496500000001</v>
      </c>
      <c r="AB91">
        <v>3.8724669999999999</v>
      </c>
      <c r="AC91">
        <v>53.783293999999998</v>
      </c>
      <c r="AD91" s="1">
        <v>578</v>
      </c>
      <c r="AE91">
        <v>7</v>
      </c>
      <c r="AF91">
        <v>319</v>
      </c>
      <c r="AG91">
        <v>72</v>
      </c>
      <c r="AH91">
        <v>17.020617999999999</v>
      </c>
      <c r="AI91">
        <v>1287.8</v>
      </c>
      <c r="AJ91">
        <v>0</v>
      </c>
      <c r="AK91">
        <v>15</v>
      </c>
      <c r="AL91">
        <v>1069</v>
      </c>
      <c r="AM91">
        <v>0.88229599029717987</v>
      </c>
      <c r="AN91" t="s">
        <v>68</v>
      </c>
      <c r="AO91">
        <v>274.89600000000002</v>
      </c>
      <c r="AP91" t="s">
        <v>985</v>
      </c>
      <c r="AQ91" t="s">
        <v>117</v>
      </c>
      <c r="AR91" t="s">
        <v>124</v>
      </c>
      <c r="AS91" t="s">
        <v>117</v>
      </c>
      <c r="AT91" t="s">
        <v>124</v>
      </c>
      <c r="AU91" t="s">
        <v>312</v>
      </c>
      <c r="AV91" t="s">
        <v>535</v>
      </c>
      <c r="AW91" t="s">
        <v>68</v>
      </c>
      <c r="AX91">
        <v>3053</v>
      </c>
      <c r="AY91" t="s">
        <v>687</v>
      </c>
      <c r="AZ91">
        <v>4</v>
      </c>
      <c r="BA91" t="s">
        <v>756</v>
      </c>
      <c r="BB91">
        <v>16</v>
      </c>
      <c r="BC91">
        <v>1</v>
      </c>
      <c r="BE91" t="s">
        <v>67</v>
      </c>
      <c r="BF91">
        <v>-1</v>
      </c>
      <c r="BG91" t="s">
        <v>513</v>
      </c>
      <c r="BI91" t="s">
        <v>117</v>
      </c>
      <c r="BJ91" t="s">
        <v>535</v>
      </c>
      <c r="BK91" t="s">
        <v>68</v>
      </c>
      <c r="BL91">
        <v>0.88229599029717987</v>
      </c>
      <c r="BM91">
        <v>3053</v>
      </c>
      <c r="BN91" t="s">
        <v>124</v>
      </c>
      <c r="BO91" t="s">
        <v>312</v>
      </c>
      <c r="BP91">
        <v>16</v>
      </c>
      <c r="BQ91">
        <v>2473.6910000000003</v>
      </c>
      <c r="BR91">
        <v>2.664511599118629E-2</v>
      </c>
      <c r="BS91">
        <v>0.37006438196066577</v>
      </c>
      <c r="BT91">
        <v>0.23365893314888564</v>
      </c>
      <c r="BU91">
        <v>12.275</v>
      </c>
      <c r="BV91">
        <v>0.28297794672010368</v>
      </c>
      <c r="BW91">
        <v>12.895709286244724</v>
      </c>
      <c r="BX91">
        <v>15</v>
      </c>
      <c r="BY91">
        <v>7</v>
      </c>
      <c r="BZ91">
        <v>319</v>
      </c>
    </row>
    <row r="92" spans="1:78" ht="16.5">
      <c r="A92" s="107" t="str">
        <f t="shared" si="19"/>
        <v>삼환교통</v>
      </c>
      <c r="B92" s="108" t="str">
        <f t="shared" si="20"/>
        <v>박석훈</v>
      </c>
      <c r="C92" s="109" t="str">
        <f t="shared" si="21"/>
        <v>D</v>
      </c>
      <c r="D92" s="110">
        <f t="shared" si="22"/>
        <v>0.81226653377889158</v>
      </c>
      <c r="E92" s="111">
        <f t="shared" si="23"/>
        <v>6513</v>
      </c>
      <c r="F92" s="112" t="str">
        <f t="shared" si="24"/>
        <v>79</v>
      </c>
      <c r="G92" s="113" t="str">
        <f t="shared" si="25"/>
        <v>70바3102</v>
      </c>
      <c r="H92" s="114">
        <f t="shared" si="26"/>
        <v>2</v>
      </c>
      <c r="I92" s="115">
        <f t="shared" si="27"/>
        <v>2095.4960000000001</v>
      </c>
      <c r="J92" s="116">
        <f t="shared" si="28"/>
        <v>6.3065063123069004E-2</v>
      </c>
      <c r="K92" s="116">
        <f t="shared" si="29"/>
        <v>0.37088931119953039</v>
      </c>
      <c r="L92" s="116">
        <f t="shared" si="30"/>
        <v>0.24528798909661481</v>
      </c>
      <c r="M92" s="117">
        <f t="shared" si="31"/>
        <v>15.071</v>
      </c>
      <c r="N92" s="118">
        <f t="shared" si="32"/>
        <v>4.7721398656928954E-2</v>
      </c>
      <c r="O92" s="118">
        <f t="shared" si="33"/>
        <v>11.644021272290665</v>
      </c>
      <c r="P92" s="219">
        <f t="shared" si="34"/>
        <v>43</v>
      </c>
      <c r="Q92" s="220">
        <f t="shared" si="35"/>
        <v>1</v>
      </c>
      <c r="R92" s="220">
        <f t="shared" si="36"/>
        <v>244</v>
      </c>
      <c r="T92">
        <v>514</v>
      </c>
      <c r="U92">
        <v>6513</v>
      </c>
      <c r="V92" t="s">
        <v>381</v>
      </c>
      <c r="W92">
        <v>2095.4960000000001</v>
      </c>
      <c r="X92">
        <v>1157.673</v>
      </c>
      <c r="Y92">
        <v>1.81</v>
      </c>
      <c r="Z92">
        <v>15.071</v>
      </c>
      <c r="AA92">
        <v>126.487196</v>
      </c>
      <c r="AB92">
        <v>7.9769230000000002</v>
      </c>
      <c r="AC92">
        <v>46.912748999999998</v>
      </c>
      <c r="AD92" s="1">
        <v>514</v>
      </c>
      <c r="AE92">
        <v>1</v>
      </c>
      <c r="AF92">
        <v>244</v>
      </c>
      <c r="AG92">
        <v>79</v>
      </c>
      <c r="AH92">
        <v>16.566862</v>
      </c>
      <c r="AI92">
        <v>1790</v>
      </c>
      <c r="AJ92">
        <v>0</v>
      </c>
      <c r="AK92">
        <v>43</v>
      </c>
      <c r="AL92">
        <v>10981</v>
      </c>
      <c r="AM92">
        <v>0.81226653377889158</v>
      </c>
      <c r="AN92" t="s">
        <v>66</v>
      </c>
      <c r="AO92">
        <v>1977.3119999999999</v>
      </c>
      <c r="AP92" t="s">
        <v>986</v>
      </c>
      <c r="AQ92" t="s">
        <v>117</v>
      </c>
      <c r="AR92" t="s">
        <v>123</v>
      </c>
      <c r="AS92" t="s">
        <v>117</v>
      </c>
      <c r="AT92" t="s">
        <v>123</v>
      </c>
      <c r="AU92" t="s">
        <v>286</v>
      </c>
      <c r="AV92" t="s">
        <v>381</v>
      </c>
      <c r="AW92" t="s">
        <v>66</v>
      </c>
      <c r="AX92">
        <v>6513</v>
      </c>
      <c r="AY92" t="s">
        <v>660</v>
      </c>
      <c r="AZ92">
        <v>11</v>
      </c>
      <c r="BA92" t="s">
        <v>761</v>
      </c>
      <c r="BB92">
        <v>2</v>
      </c>
      <c r="BC92">
        <v>1</v>
      </c>
      <c r="BE92" t="s">
        <v>66</v>
      </c>
      <c r="BF92">
        <v>0</v>
      </c>
      <c r="BG92" t="s">
        <v>514</v>
      </c>
      <c r="BI92" t="s">
        <v>117</v>
      </c>
      <c r="BJ92" t="s">
        <v>381</v>
      </c>
      <c r="BK92" t="s">
        <v>66</v>
      </c>
      <c r="BL92">
        <v>0.81226653377889158</v>
      </c>
      <c r="BM92">
        <v>6513</v>
      </c>
      <c r="BN92" t="s">
        <v>123</v>
      </c>
      <c r="BO92" t="s">
        <v>286</v>
      </c>
      <c r="BP92">
        <v>2</v>
      </c>
      <c r="BQ92">
        <v>2095.4960000000001</v>
      </c>
      <c r="BR92">
        <v>6.3065063123069004E-2</v>
      </c>
      <c r="BS92">
        <v>0.37088931119953039</v>
      </c>
      <c r="BT92">
        <v>0.24528798909661481</v>
      </c>
      <c r="BU92">
        <v>15.071</v>
      </c>
      <c r="BV92">
        <v>4.7721398656928954E-2</v>
      </c>
      <c r="BW92">
        <v>11.644021272290665</v>
      </c>
      <c r="BX92">
        <v>43</v>
      </c>
      <c r="BY92">
        <v>1</v>
      </c>
      <c r="BZ92">
        <v>244</v>
      </c>
    </row>
    <row r="93" spans="1:78" ht="16.5">
      <c r="A93" s="124" t="str">
        <f t="shared" si="19"/>
        <v>삼환교통</v>
      </c>
      <c r="B93" s="125" t="str">
        <f t="shared" si="20"/>
        <v>박용산</v>
      </c>
      <c r="C93" s="126" t="str">
        <f t="shared" si="21"/>
        <v>C</v>
      </c>
      <c r="D93" s="127">
        <f t="shared" si="22"/>
        <v>0.89665369014581009</v>
      </c>
      <c r="E93" s="128">
        <f t="shared" si="23"/>
        <v>5963</v>
      </c>
      <c r="F93" s="129" t="str">
        <f t="shared" si="24"/>
        <v>4</v>
      </c>
      <c r="G93" s="130" t="str">
        <f t="shared" si="25"/>
        <v>72아1216</v>
      </c>
      <c r="H93" s="131">
        <f t="shared" si="26"/>
        <v>3</v>
      </c>
      <c r="I93" s="132">
        <f t="shared" si="27"/>
        <v>2519.1009999999997</v>
      </c>
      <c r="J93" s="133">
        <f t="shared" si="28"/>
        <v>2.5310022557083388E-2</v>
      </c>
      <c r="K93" s="133">
        <f t="shared" si="29"/>
        <v>0.32238616499897399</v>
      </c>
      <c r="L93" s="133">
        <f t="shared" si="30"/>
        <v>0.26517396483904382</v>
      </c>
      <c r="M93" s="134">
        <f t="shared" si="31"/>
        <v>9.5980000000000008</v>
      </c>
      <c r="N93" s="135">
        <f t="shared" si="32"/>
        <v>7.9393402646420308E-2</v>
      </c>
      <c r="O93" s="135">
        <f t="shared" si="33"/>
        <v>10.40053574668106</v>
      </c>
      <c r="P93" s="217">
        <f t="shared" si="34"/>
        <v>5</v>
      </c>
      <c r="Q93" s="218">
        <f t="shared" si="35"/>
        <v>2</v>
      </c>
      <c r="R93" s="218">
        <f t="shared" si="36"/>
        <v>262</v>
      </c>
      <c r="T93">
        <v>514</v>
      </c>
      <c r="U93">
        <v>5963</v>
      </c>
      <c r="V93" t="s">
        <v>382</v>
      </c>
      <c r="W93">
        <v>2519.1010000000001</v>
      </c>
      <c r="X93">
        <v>970.49300000000005</v>
      </c>
      <c r="Y93">
        <v>2.5960000000000001</v>
      </c>
      <c r="Z93">
        <v>9.5980000000000008</v>
      </c>
      <c r="AA93">
        <v>158.09357700000001</v>
      </c>
      <c r="AB93">
        <v>4.0013519999999998</v>
      </c>
      <c r="AC93">
        <v>50.967182000000001</v>
      </c>
      <c r="AD93" s="1">
        <v>668</v>
      </c>
      <c r="AE93">
        <v>2</v>
      </c>
      <c r="AF93">
        <v>262</v>
      </c>
      <c r="AG93">
        <v>65</v>
      </c>
      <c r="AH93">
        <v>15.934240000000001</v>
      </c>
      <c r="AI93">
        <v>8.1</v>
      </c>
      <c r="AJ93">
        <v>0</v>
      </c>
      <c r="AK93">
        <v>5</v>
      </c>
      <c r="AL93">
        <v>1386</v>
      </c>
      <c r="AM93">
        <v>0.89665369014581009</v>
      </c>
      <c r="AN93" t="s">
        <v>68</v>
      </c>
      <c r="AO93">
        <v>2369.2959999999998</v>
      </c>
      <c r="AP93" t="s">
        <v>987</v>
      </c>
      <c r="AQ93" t="s">
        <v>117</v>
      </c>
      <c r="AR93" t="s">
        <v>120</v>
      </c>
      <c r="AS93" t="s">
        <v>117</v>
      </c>
      <c r="AT93" t="s">
        <v>120</v>
      </c>
      <c r="AU93" t="s">
        <v>224</v>
      </c>
      <c r="AV93" t="s">
        <v>382</v>
      </c>
      <c r="AW93" t="s">
        <v>68</v>
      </c>
      <c r="AX93">
        <v>5963</v>
      </c>
      <c r="AY93" t="s">
        <v>654</v>
      </c>
      <c r="AZ93">
        <v>2</v>
      </c>
      <c r="BA93" t="s">
        <v>544</v>
      </c>
      <c r="BB93">
        <v>3</v>
      </c>
      <c r="BC93">
        <v>1</v>
      </c>
      <c r="BE93" t="s">
        <v>68</v>
      </c>
      <c r="BF93">
        <v>0</v>
      </c>
      <c r="BG93" t="s">
        <v>514</v>
      </c>
      <c r="BI93" t="s">
        <v>117</v>
      </c>
      <c r="BJ93" t="s">
        <v>382</v>
      </c>
      <c r="BK93" t="s">
        <v>68</v>
      </c>
      <c r="BL93">
        <v>0.89665369014581009</v>
      </c>
      <c r="BM93">
        <v>5963</v>
      </c>
      <c r="BN93" t="s">
        <v>120</v>
      </c>
      <c r="BO93" t="s">
        <v>224</v>
      </c>
      <c r="BP93">
        <v>3</v>
      </c>
      <c r="BQ93">
        <v>2519.1009999999997</v>
      </c>
      <c r="BR93">
        <v>2.5310022557083388E-2</v>
      </c>
      <c r="BS93">
        <v>0.32238616499897399</v>
      </c>
      <c r="BT93">
        <v>0.26517396483904376</v>
      </c>
      <c r="BU93">
        <v>9.5980000000000008</v>
      </c>
      <c r="BV93">
        <v>7.9393402646420308E-2</v>
      </c>
      <c r="BW93">
        <v>10.40053574668106</v>
      </c>
      <c r="BX93">
        <v>5</v>
      </c>
      <c r="BY93">
        <v>2</v>
      </c>
      <c r="BZ93">
        <v>262</v>
      </c>
    </row>
    <row r="94" spans="1:78" ht="16.5">
      <c r="A94" s="107" t="str">
        <f t="shared" si="19"/>
        <v>삼환교통</v>
      </c>
      <c r="B94" s="108" t="str">
        <f t="shared" si="20"/>
        <v>박일우</v>
      </c>
      <c r="C94" s="109" t="str">
        <f t="shared" si="21"/>
        <v>B</v>
      </c>
      <c r="D94" s="110">
        <f t="shared" si="22"/>
        <v>0.9145833333333333</v>
      </c>
      <c r="E94" s="111">
        <f t="shared" si="23"/>
        <v>3762</v>
      </c>
      <c r="F94" s="112" t="str">
        <f t="shared" si="24"/>
        <v>62</v>
      </c>
      <c r="G94" s="113" t="str">
        <f t="shared" si="25"/>
        <v>70바3174</v>
      </c>
      <c r="H94" s="114">
        <f t="shared" si="26"/>
        <v>1</v>
      </c>
      <c r="I94" s="115">
        <f t="shared" si="27"/>
        <v>2099.076</v>
      </c>
      <c r="J94" s="116">
        <f t="shared" si="28"/>
        <v>1.3579269361464206E-2</v>
      </c>
      <c r="K94" s="116">
        <f t="shared" si="29"/>
        <v>0.375952200871363</v>
      </c>
      <c r="L94" s="116">
        <f t="shared" si="30"/>
        <v>0.23391244528544941</v>
      </c>
      <c r="M94" s="117">
        <f t="shared" si="31"/>
        <v>7.444</v>
      </c>
      <c r="N94" s="118">
        <f t="shared" si="32"/>
        <v>0</v>
      </c>
      <c r="O94" s="118">
        <f t="shared" si="33"/>
        <v>7.146001383465868</v>
      </c>
      <c r="P94" s="219">
        <f t="shared" si="34"/>
        <v>50</v>
      </c>
      <c r="Q94" s="220">
        <f t="shared" si="35"/>
        <v>0</v>
      </c>
      <c r="R94" s="220">
        <f t="shared" si="36"/>
        <v>150</v>
      </c>
      <c r="T94">
        <v>514</v>
      </c>
      <c r="U94">
        <v>3762</v>
      </c>
      <c r="V94" t="s">
        <v>383</v>
      </c>
      <c r="W94">
        <v>2099.076</v>
      </c>
      <c r="X94">
        <v>956.33500000000004</v>
      </c>
      <c r="Y94">
        <v>2.1949999999999998</v>
      </c>
      <c r="Z94">
        <v>7.444</v>
      </c>
      <c r="AA94">
        <v>149.67469500000001</v>
      </c>
      <c r="AB94">
        <v>2.032473</v>
      </c>
      <c r="AC94">
        <v>56.270530999999998</v>
      </c>
      <c r="AD94" s="1">
        <v>491</v>
      </c>
      <c r="AE94">
        <v>0</v>
      </c>
      <c r="AF94">
        <v>150</v>
      </c>
      <c r="AG94">
        <v>65</v>
      </c>
      <c r="AH94">
        <v>14.024254000000001</v>
      </c>
      <c r="AI94">
        <v>11</v>
      </c>
      <c r="AJ94">
        <v>0</v>
      </c>
      <c r="AK94">
        <v>50</v>
      </c>
      <c r="AL94">
        <v>7122</v>
      </c>
      <c r="AM94">
        <v>0.9145833333333333</v>
      </c>
      <c r="AN94" t="s">
        <v>67</v>
      </c>
      <c r="AO94">
        <v>2099.076</v>
      </c>
      <c r="AP94" t="s">
        <v>988</v>
      </c>
      <c r="AQ94" t="s">
        <v>117</v>
      </c>
      <c r="AR94" t="s">
        <v>122</v>
      </c>
      <c r="AS94" t="s">
        <v>117</v>
      </c>
      <c r="AT94" t="s">
        <v>122</v>
      </c>
      <c r="AU94" t="s">
        <v>273</v>
      </c>
      <c r="AV94" t="s">
        <v>383</v>
      </c>
      <c r="AW94" t="s">
        <v>67</v>
      </c>
      <c r="AX94">
        <v>3762</v>
      </c>
      <c r="AY94" t="s">
        <v>668</v>
      </c>
      <c r="AZ94">
        <v>2</v>
      </c>
      <c r="BA94" t="s">
        <v>669</v>
      </c>
      <c r="BB94">
        <v>1</v>
      </c>
      <c r="BC94">
        <v>1</v>
      </c>
      <c r="BE94" t="s">
        <v>65</v>
      </c>
      <c r="BF94">
        <v>-1</v>
      </c>
      <c r="BG94" t="s">
        <v>513</v>
      </c>
      <c r="BI94" t="s">
        <v>117</v>
      </c>
      <c r="BJ94" t="s">
        <v>383</v>
      </c>
      <c r="BK94" t="s">
        <v>67</v>
      </c>
      <c r="BL94">
        <v>0.9145833333333333</v>
      </c>
      <c r="BM94">
        <v>3762</v>
      </c>
      <c r="BN94" t="s">
        <v>122</v>
      </c>
      <c r="BO94" t="s">
        <v>273</v>
      </c>
      <c r="BP94">
        <v>1</v>
      </c>
      <c r="BQ94">
        <v>2099.076</v>
      </c>
      <c r="BR94">
        <v>1.3579269361464206E-2</v>
      </c>
      <c r="BS94">
        <v>0.375952200871363</v>
      </c>
      <c r="BT94">
        <v>0.23391244528544941</v>
      </c>
      <c r="BU94">
        <v>7.444</v>
      </c>
      <c r="BV94">
        <v>0</v>
      </c>
      <c r="BW94">
        <v>7.146001383465868</v>
      </c>
      <c r="BX94">
        <v>50</v>
      </c>
      <c r="BY94">
        <v>0</v>
      </c>
      <c r="BZ94">
        <v>150</v>
      </c>
    </row>
    <row r="95" spans="1:78" ht="16.5">
      <c r="A95" s="124" t="str">
        <f t="shared" si="19"/>
        <v>삼환교통</v>
      </c>
      <c r="B95" s="125" t="str">
        <f t="shared" si="20"/>
        <v>박창남</v>
      </c>
      <c r="C95" s="126" t="str">
        <f t="shared" si="21"/>
        <v>S</v>
      </c>
      <c r="D95" s="127">
        <f t="shared" si="22"/>
        <v>1.0198945667592356</v>
      </c>
      <c r="E95" s="128">
        <f t="shared" si="23"/>
        <v>6991</v>
      </c>
      <c r="F95" s="129" t="str">
        <f t="shared" si="24"/>
        <v>79</v>
      </c>
      <c r="G95" s="130" t="str">
        <f t="shared" si="25"/>
        <v>70바3166</v>
      </c>
      <c r="H95" s="131">
        <f t="shared" si="26"/>
        <v>12</v>
      </c>
      <c r="I95" s="132">
        <f t="shared" si="27"/>
        <v>2348.4</v>
      </c>
      <c r="J95" s="133">
        <f t="shared" si="28"/>
        <v>2.6592704904853035E-2</v>
      </c>
      <c r="K95" s="133">
        <f t="shared" si="29"/>
        <v>0.33053864233314961</v>
      </c>
      <c r="L95" s="133">
        <f t="shared" si="30"/>
        <v>0.10262306251064554</v>
      </c>
      <c r="M95" s="134">
        <f t="shared" si="31"/>
        <v>8.6929999999999996</v>
      </c>
      <c r="N95" s="135">
        <f t="shared" si="32"/>
        <v>0.25549310168625444</v>
      </c>
      <c r="O95" s="135">
        <f t="shared" si="33"/>
        <v>27.678419349344232</v>
      </c>
      <c r="P95" s="217">
        <f t="shared" si="34"/>
        <v>3</v>
      </c>
      <c r="Q95" s="218">
        <f t="shared" si="35"/>
        <v>6</v>
      </c>
      <c r="R95" s="218">
        <f t="shared" si="36"/>
        <v>650</v>
      </c>
      <c r="T95">
        <v>514</v>
      </c>
      <c r="U95">
        <v>6991</v>
      </c>
      <c r="V95" t="s">
        <v>384</v>
      </c>
      <c r="W95">
        <v>2348.4</v>
      </c>
      <c r="X95">
        <v>964.923</v>
      </c>
      <c r="Y95">
        <v>2.4340000000000002</v>
      </c>
      <c r="Z95">
        <v>8.6929999999999996</v>
      </c>
      <c r="AA95">
        <v>133.065516</v>
      </c>
      <c r="AB95">
        <v>3.5385719999999998</v>
      </c>
      <c r="AC95">
        <v>43.983294999999998</v>
      </c>
      <c r="AD95" s="1">
        <v>241</v>
      </c>
      <c r="AE95">
        <v>6</v>
      </c>
      <c r="AF95">
        <v>650</v>
      </c>
      <c r="AG95">
        <v>74</v>
      </c>
      <c r="AH95">
        <v>17.648448999999999</v>
      </c>
      <c r="AI95">
        <v>339.2</v>
      </c>
      <c r="AJ95">
        <v>0</v>
      </c>
      <c r="AK95">
        <v>3</v>
      </c>
      <c r="AL95">
        <v>356</v>
      </c>
      <c r="AM95">
        <v>1.0198945667592356</v>
      </c>
      <c r="AN95" t="s">
        <v>560</v>
      </c>
      <c r="AO95">
        <v>397.90199999999999</v>
      </c>
      <c r="AP95" t="s">
        <v>989</v>
      </c>
      <c r="AQ95" t="s">
        <v>117</v>
      </c>
      <c r="AR95" t="s">
        <v>123</v>
      </c>
      <c r="AS95" t="s">
        <v>117</v>
      </c>
      <c r="AT95" t="s">
        <v>123</v>
      </c>
      <c r="AU95" t="s">
        <v>295</v>
      </c>
      <c r="AV95" t="s">
        <v>384</v>
      </c>
      <c r="AW95" t="s">
        <v>560</v>
      </c>
      <c r="AX95">
        <v>6991</v>
      </c>
      <c r="AY95" t="s">
        <v>697</v>
      </c>
      <c r="AZ95">
        <v>2</v>
      </c>
      <c r="BA95" t="s">
        <v>844</v>
      </c>
      <c r="BB95">
        <v>12</v>
      </c>
      <c r="BC95">
        <v>1</v>
      </c>
      <c r="BE95" t="s">
        <v>560</v>
      </c>
      <c r="BF95">
        <v>0</v>
      </c>
      <c r="BG95" t="s">
        <v>514</v>
      </c>
      <c r="BI95" t="s">
        <v>117</v>
      </c>
      <c r="BJ95" t="s">
        <v>384</v>
      </c>
      <c r="BK95" t="s">
        <v>560</v>
      </c>
      <c r="BL95">
        <v>1.0198945667592356</v>
      </c>
      <c r="BM95">
        <v>6991</v>
      </c>
      <c r="BN95" t="s">
        <v>123</v>
      </c>
      <c r="BO95" t="s">
        <v>295</v>
      </c>
      <c r="BP95">
        <v>12</v>
      </c>
      <c r="BQ95">
        <v>2348.4</v>
      </c>
      <c r="BR95">
        <v>2.6592704904853035E-2</v>
      </c>
      <c r="BS95">
        <v>0.33053864233314961</v>
      </c>
      <c r="BT95">
        <v>0.10262306251064554</v>
      </c>
      <c r="BU95">
        <v>8.6929999999999996</v>
      </c>
      <c r="BV95">
        <v>0.25549310168625444</v>
      </c>
      <c r="BW95">
        <v>27.678419349344232</v>
      </c>
      <c r="BX95">
        <v>3</v>
      </c>
      <c r="BY95">
        <v>6</v>
      </c>
      <c r="BZ95">
        <v>650</v>
      </c>
    </row>
    <row r="96" spans="1:78" ht="16.5">
      <c r="A96" s="107" t="str">
        <f t="shared" si="19"/>
        <v>삼환교통</v>
      </c>
      <c r="B96" s="108" t="str">
        <f t="shared" si="20"/>
        <v>박철우</v>
      </c>
      <c r="C96" s="109" t="str">
        <f t="shared" si="21"/>
        <v>F</v>
      </c>
      <c r="D96" s="110">
        <f t="shared" si="22"/>
        <v>0.78893084330417906</v>
      </c>
      <c r="E96" s="111">
        <f t="shared" si="23"/>
        <v>5945</v>
      </c>
      <c r="F96" s="112" t="str">
        <f t="shared" si="24"/>
        <v>62</v>
      </c>
      <c r="G96" s="113" t="str">
        <f t="shared" si="25"/>
        <v>70바3176</v>
      </c>
      <c r="H96" s="114">
        <f t="shared" si="26"/>
        <v>9</v>
      </c>
      <c r="I96" s="115">
        <f t="shared" si="27"/>
        <v>1299.6490000000001</v>
      </c>
      <c r="J96" s="116">
        <f t="shared" si="28"/>
        <v>3.7380299696531158E-2</v>
      </c>
      <c r="K96" s="116">
        <f t="shared" si="29"/>
        <v>0.39123288329391864</v>
      </c>
      <c r="L96" s="116">
        <f t="shared" si="30"/>
        <v>0.23237043232441987</v>
      </c>
      <c r="M96" s="117">
        <f t="shared" si="31"/>
        <v>12.721</v>
      </c>
      <c r="N96" s="118">
        <f t="shared" si="32"/>
        <v>7.6943851763052934E-2</v>
      </c>
      <c r="O96" s="118">
        <f t="shared" si="33"/>
        <v>31.623923074614758</v>
      </c>
      <c r="P96" s="219">
        <f t="shared" si="34"/>
        <v>12</v>
      </c>
      <c r="Q96" s="220">
        <f t="shared" si="35"/>
        <v>1</v>
      </c>
      <c r="R96" s="220">
        <f t="shared" si="36"/>
        <v>411</v>
      </c>
      <c r="T96">
        <v>514</v>
      </c>
      <c r="U96">
        <v>5945</v>
      </c>
      <c r="V96" t="s">
        <v>385</v>
      </c>
      <c r="W96">
        <v>1299.6489999999999</v>
      </c>
      <c r="X96">
        <v>685.45100000000002</v>
      </c>
      <c r="Y96">
        <v>1.8959999999999999</v>
      </c>
      <c r="Z96">
        <v>12.721</v>
      </c>
      <c r="AA96">
        <v>95.326094999999995</v>
      </c>
      <c r="AB96">
        <v>3.5633180000000002</v>
      </c>
      <c r="AC96">
        <v>37.294702999999998</v>
      </c>
      <c r="AD96" s="1">
        <v>302</v>
      </c>
      <c r="AE96">
        <v>1</v>
      </c>
      <c r="AF96">
        <v>411</v>
      </c>
      <c r="AG96">
        <v>65</v>
      </c>
      <c r="AH96">
        <v>13.633716</v>
      </c>
      <c r="AI96">
        <v>9.3000000000000007</v>
      </c>
      <c r="AJ96">
        <v>0</v>
      </c>
      <c r="AK96">
        <v>12</v>
      </c>
      <c r="AL96">
        <v>3621</v>
      </c>
      <c r="AM96">
        <v>0.78893084330417906</v>
      </c>
      <c r="AN96" t="s">
        <v>69</v>
      </c>
      <c r="AO96">
        <v>260.02999999999997</v>
      </c>
      <c r="AP96" t="s">
        <v>990</v>
      </c>
      <c r="AQ96" t="s">
        <v>117</v>
      </c>
      <c r="AR96" t="s">
        <v>122</v>
      </c>
      <c r="AS96" t="s">
        <v>117</v>
      </c>
      <c r="AT96" t="s">
        <v>122</v>
      </c>
      <c r="AU96" t="s">
        <v>274</v>
      </c>
      <c r="AV96" t="s">
        <v>385</v>
      </c>
      <c r="AW96" t="s">
        <v>69</v>
      </c>
      <c r="AX96">
        <v>5945</v>
      </c>
      <c r="AY96" t="s">
        <v>655</v>
      </c>
      <c r="AZ96">
        <v>2</v>
      </c>
      <c r="BA96" t="s">
        <v>263</v>
      </c>
      <c r="BB96">
        <v>9</v>
      </c>
      <c r="BC96">
        <v>1</v>
      </c>
      <c r="BE96" t="s">
        <v>66</v>
      </c>
      <c r="BF96">
        <v>-1</v>
      </c>
      <c r="BG96" t="s">
        <v>513</v>
      </c>
      <c r="BI96" t="s">
        <v>117</v>
      </c>
      <c r="BJ96" t="s">
        <v>385</v>
      </c>
      <c r="BK96" t="s">
        <v>69</v>
      </c>
      <c r="BL96">
        <v>0.78893084330417906</v>
      </c>
      <c r="BM96">
        <v>5945</v>
      </c>
      <c r="BN96" t="s">
        <v>122</v>
      </c>
      <c r="BO96" t="s">
        <v>274</v>
      </c>
      <c r="BP96">
        <v>9</v>
      </c>
      <c r="BQ96">
        <v>1299.6490000000001</v>
      </c>
      <c r="BR96">
        <v>3.7380299696531158E-2</v>
      </c>
      <c r="BS96">
        <v>0.39123288329391864</v>
      </c>
      <c r="BT96">
        <v>0.23237043232441992</v>
      </c>
      <c r="BU96">
        <v>12.721</v>
      </c>
      <c r="BV96">
        <v>7.6943851763052934E-2</v>
      </c>
      <c r="BW96">
        <v>31.623923074614758</v>
      </c>
      <c r="BX96">
        <v>12</v>
      </c>
      <c r="BY96">
        <v>1</v>
      </c>
      <c r="BZ96">
        <v>411</v>
      </c>
    </row>
    <row r="97" spans="1:78" ht="16.5">
      <c r="A97" s="124" t="str">
        <f t="shared" si="19"/>
        <v>삼환교통</v>
      </c>
      <c r="B97" s="125" t="str">
        <f t="shared" si="20"/>
        <v>박해석</v>
      </c>
      <c r="C97" s="126" t="str">
        <f t="shared" si="21"/>
        <v>B</v>
      </c>
      <c r="D97" s="127">
        <f t="shared" si="22"/>
        <v>0.90374329417092103</v>
      </c>
      <c r="E97" s="128">
        <f t="shared" si="23"/>
        <v>2098</v>
      </c>
      <c r="F97" s="129" t="str">
        <f t="shared" si="24"/>
        <v>62</v>
      </c>
      <c r="G97" s="130" t="str">
        <f t="shared" si="25"/>
        <v>70바3119</v>
      </c>
      <c r="H97" s="131">
        <f t="shared" si="26"/>
        <v>11</v>
      </c>
      <c r="I97" s="132">
        <f t="shared" si="27"/>
        <v>1769.0449999999998</v>
      </c>
      <c r="J97" s="133">
        <f t="shared" si="28"/>
        <v>6.5132992789010075E-3</v>
      </c>
      <c r="K97" s="133">
        <f t="shared" si="29"/>
        <v>0.36217568535128736</v>
      </c>
      <c r="L97" s="133">
        <f t="shared" si="30"/>
        <v>0.18767187946038683</v>
      </c>
      <c r="M97" s="134">
        <f t="shared" si="31"/>
        <v>9.907</v>
      </c>
      <c r="N97" s="135">
        <f t="shared" si="32"/>
        <v>0.39569372175382767</v>
      </c>
      <c r="O97" s="135">
        <f t="shared" si="33"/>
        <v>3.9004095430020156</v>
      </c>
      <c r="P97" s="217">
        <f t="shared" si="34"/>
        <v>4</v>
      </c>
      <c r="Q97" s="218">
        <f t="shared" si="35"/>
        <v>7</v>
      </c>
      <c r="R97" s="218">
        <f t="shared" si="36"/>
        <v>70</v>
      </c>
      <c r="T97">
        <v>514</v>
      </c>
      <c r="U97">
        <v>2098</v>
      </c>
      <c r="V97" t="s">
        <v>386</v>
      </c>
      <c r="W97">
        <v>1786.136</v>
      </c>
      <c r="X97">
        <v>825.44299999999998</v>
      </c>
      <c r="Y97">
        <v>2.1640000000000001</v>
      </c>
      <c r="Z97">
        <v>9.907</v>
      </c>
      <c r="AA97">
        <v>121.49940700000001</v>
      </c>
      <c r="AB97">
        <v>0.79136200000000001</v>
      </c>
      <c r="AC97">
        <v>44.004131000000001</v>
      </c>
      <c r="AD97" s="1">
        <v>332</v>
      </c>
      <c r="AE97">
        <v>7</v>
      </c>
      <c r="AF97">
        <v>70</v>
      </c>
      <c r="AG97">
        <v>75</v>
      </c>
      <c r="AH97">
        <v>14.700779000000001</v>
      </c>
      <c r="AI97">
        <v>16.8</v>
      </c>
      <c r="AJ97">
        <v>0</v>
      </c>
      <c r="AK97">
        <v>4</v>
      </c>
      <c r="AL97">
        <v>446</v>
      </c>
      <c r="AM97">
        <v>0.90374329417092103</v>
      </c>
      <c r="AN97" t="s">
        <v>67</v>
      </c>
      <c r="AO97">
        <v>226.33799999999999</v>
      </c>
      <c r="AP97" t="s">
        <v>991</v>
      </c>
      <c r="AQ97" t="s">
        <v>117</v>
      </c>
      <c r="AR97" t="s">
        <v>122</v>
      </c>
      <c r="AS97" t="s">
        <v>117</v>
      </c>
      <c r="AT97" t="s">
        <v>122</v>
      </c>
      <c r="AU97" t="s">
        <v>260</v>
      </c>
      <c r="AV97" t="s">
        <v>386</v>
      </c>
      <c r="AW97" t="s">
        <v>67</v>
      </c>
      <c r="AX97">
        <v>2098</v>
      </c>
      <c r="AY97" t="s">
        <v>668</v>
      </c>
      <c r="AZ97">
        <v>4</v>
      </c>
      <c r="BA97" t="s">
        <v>811</v>
      </c>
      <c r="BB97">
        <v>11</v>
      </c>
      <c r="BC97">
        <v>1</v>
      </c>
      <c r="BE97" t="s">
        <v>68</v>
      </c>
      <c r="BF97">
        <v>1</v>
      </c>
      <c r="BG97" t="s">
        <v>512</v>
      </c>
      <c r="BI97" t="s">
        <v>117</v>
      </c>
      <c r="BJ97" t="s">
        <v>386</v>
      </c>
      <c r="BK97" t="s">
        <v>67</v>
      </c>
      <c r="BL97">
        <v>0.90374329417092103</v>
      </c>
      <c r="BM97">
        <v>2098</v>
      </c>
      <c r="BN97" t="s">
        <v>122</v>
      </c>
      <c r="BO97" t="s">
        <v>260</v>
      </c>
      <c r="BP97">
        <v>11</v>
      </c>
      <c r="BQ97">
        <v>1769.0449999999998</v>
      </c>
      <c r="BR97">
        <v>6.5132992789010075E-3</v>
      </c>
      <c r="BS97">
        <v>0.36217568535128736</v>
      </c>
      <c r="BT97">
        <v>0.18587610349939759</v>
      </c>
      <c r="BU97">
        <v>9.907</v>
      </c>
      <c r="BV97">
        <v>0.39569372175382767</v>
      </c>
      <c r="BW97">
        <v>3.9004095430020156</v>
      </c>
      <c r="BX97">
        <v>4</v>
      </c>
      <c r="BY97">
        <v>7</v>
      </c>
      <c r="BZ97">
        <v>70</v>
      </c>
    </row>
    <row r="98" spans="1:78" ht="16.5">
      <c r="A98" s="107" t="str">
        <f t="shared" si="19"/>
        <v>삼환교통</v>
      </c>
      <c r="B98" s="108" t="str">
        <f t="shared" si="20"/>
        <v>박현기</v>
      </c>
      <c r="C98" s="109" t="str">
        <f t="shared" si="21"/>
        <v>D</v>
      </c>
      <c r="D98" s="110">
        <f t="shared" si="22"/>
        <v>0.806686069711118</v>
      </c>
      <c r="E98" s="111">
        <f t="shared" si="23"/>
        <v>5209</v>
      </c>
      <c r="F98" s="112" t="str">
        <f t="shared" si="24"/>
        <v>4</v>
      </c>
      <c r="G98" s="113" t="str">
        <f t="shared" si="25"/>
        <v>72아1213</v>
      </c>
      <c r="H98" s="114">
        <f t="shared" si="26"/>
        <v>5</v>
      </c>
      <c r="I98" s="115">
        <f t="shared" si="27"/>
        <v>1028.0070000000001</v>
      </c>
      <c r="J98" s="116">
        <f t="shared" si="28"/>
        <v>2.2010690479304162E-2</v>
      </c>
      <c r="K98" s="116">
        <f t="shared" si="29"/>
        <v>0.31769428948254014</v>
      </c>
      <c r="L98" s="116">
        <f t="shared" si="30"/>
        <v>0.29766334275933914</v>
      </c>
      <c r="M98" s="117">
        <f t="shared" si="31"/>
        <v>11.212999999999999</v>
      </c>
      <c r="N98" s="118">
        <f t="shared" si="32"/>
        <v>9.7275602208934372E-2</v>
      </c>
      <c r="O98" s="118">
        <f t="shared" si="33"/>
        <v>18.190537613070727</v>
      </c>
      <c r="P98" s="219">
        <f t="shared" si="34"/>
        <v>1</v>
      </c>
      <c r="Q98" s="220">
        <f t="shared" si="35"/>
        <v>1</v>
      </c>
      <c r="R98" s="220">
        <f t="shared" si="36"/>
        <v>187</v>
      </c>
      <c r="T98">
        <v>514</v>
      </c>
      <c r="U98">
        <v>5209</v>
      </c>
      <c r="V98" t="s">
        <v>387</v>
      </c>
      <c r="W98">
        <v>1028.0070000000001</v>
      </c>
      <c r="X98">
        <v>443.35899999999998</v>
      </c>
      <c r="Y98">
        <v>2.319</v>
      </c>
      <c r="Z98">
        <v>11.212999999999999</v>
      </c>
      <c r="AA98">
        <v>61.219706000000002</v>
      </c>
      <c r="AB98">
        <v>1.347488</v>
      </c>
      <c r="AC98">
        <v>19.449151000000001</v>
      </c>
      <c r="AD98" s="1">
        <v>306</v>
      </c>
      <c r="AE98">
        <v>1</v>
      </c>
      <c r="AF98">
        <v>187</v>
      </c>
      <c r="AG98">
        <v>74</v>
      </c>
      <c r="AH98">
        <v>16.792093000000001</v>
      </c>
      <c r="AI98">
        <v>129.69999999999999</v>
      </c>
      <c r="AJ98">
        <v>0</v>
      </c>
      <c r="AK98">
        <v>1</v>
      </c>
      <c r="AL98">
        <v>28</v>
      </c>
      <c r="AM98">
        <v>0.806686069711118</v>
      </c>
      <c r="AN98" t="s">
        <v>66</v>
      </c>
      <c r="AO98">
        <v>648.16600000000005</v>
      </c>
      <c r="AP98" t="s">
        <v>992</v>
      </c>
      <c r="AQ98" t="s">
        <v>117</v>
      </c>
      <c r="AR98" t="s">
        <v>120</v>
      </c>
      <c r="AS98" t="s">
        <v>117</v>
      </c>
      <c r="AT98" t="s">
        <v>120</v>
      </c>
      <c r="AU98" t="s">
        <v>221</v>
      </c>
      <c r="AV98" t="s">
        <v>387</v>
      </c>
      <c r="AW98" t="s">
        <v>66</v>
      </c>
      <c r="AX98">
        <v>5209</v>
      </c>
      <c r="AY98" t="s">
        <v>650</v>
      </c>
      <c r="AZ98">
        <v>9</v>
      </c>
      <c r="BA98" t="s">
        <v>754</v>
      </c>
      <c r="BB98">
        <v>5</v>
      </c>
      <c r="BC98">
        <v>1</v>
      </c>
      <c r="BE98" t="s">
        <v>66</v>
      </c>
      <c r="BF98">
        <v>0</v>
      </c>
      <c r="BG98" t="s">
        <v>514</v>
      </c>
      <c r="BI98" t="s">
        <v>117</v>
      </c>
      <c r="BJ98" t="s">
        <v>387</v>
      </c>
      <c r="BK98" t="s">
        <v>66</v>
      </c>
      <c r="BL98">
        <v>0.806686069711118</v>
      </c>
      <c r="BM98">
        <v>5209</v>
      </c>
      <c r="BN98" t="s">
        <v>120</v>
      </c>
      <c r="BO98" t="s">
        <v>221</v>
      </c>
      <c r="BP98">
        <v>5</v>
      </c>
      <c r="BQ98">
        <v>1028.0070000000001</v>
      </c>
      <c r="BR98">
        <v>2.2010690479304162E-2</v>
      </c>
      <c r="BS98">
        <v>0.31769428948254014</v>
      </c>
      <c r="BT98">
        <v>0.29766334275933914</v>
      </c>
      <c r="BU98">
        <v>11.212999999999999</v>
      </c>
      <c r="BV98">
        <v>9.7275602208934372E-2</v>
      </c>
      <c r="BW98">
        <v>18.190537613070727</v>
      </c>
      <c r="BX98">
        <v>1</v>
      </c>
      <c r="BY98">
        <v>1</v>
      </c>
      <c r="BZ98">
        <v>187</v>
      </c>
    </row>
    <row r="99" spans="1:78" ht="16.5">
      <c r="A99" s="124" t="str">
        <f t="shared" si="19"/>
        <v>삼환교통</v>
      </c>
      <c r="B99" s="125" t="str">
        <f t="shared" si="20"/>
        <v>백기관</v>
      </c>
      <c r="C99" s="126" t="str">
        <f t="shared" si="21"/>
        <v>C</v>
      </c>
      <c r="D99" s="127">
        <f t="shared" si="22"/>
        <v>0.88260869565217392</v>
      </c>
      <c r="E99" s="128">
        <f t="shared" si="23"/>
        <v>4291</v>
      </c>
      <c r="F99" s="129" t="str">
        <f t="shared" si="24"/>
        <v>62</v>
      </c>
      <c r="G99" s="130" t="str">
        <f t="shared" si="25"/>
        <v>70바3172</v>
      </c>
      <c r="H99" s="131">
        <f t="shared" si="26"/>
        <v>1</v>
      </c>
      <c r="I99" s="132">
        <f t="shared" si="27"/>
        <v>1647.8979999999999</v>
      </c>
      <c r="J99" s="133">
        <f t="shared" si="28"/>
        <v>2.0042451190053639E-2</v>
      </c>
      <c r="K99" s="133">
        <f t="shared" si="29"/>
        <v>0.34495230973086483</v>
      </c>
      <c r="L99" s="133">
        <f t="shared" si="30"/>
        <v>0.23120363032177962</v>
      </c>
      <c r="M99" s="134">
        <f t="shared" si="31"/>
        <v>8.7100000000000009</v>
      </c>
      <c r="N99" s="135">
        <f t="shared" si="32"/>
        <v>0.18205010261557453</v>
      </c>
      <c r="O99" s="135">
        <f t="shared" si="33"/>
        <v>39.383505532502618</v>
      </c>
      <c r="P99" s="217">
        <f t="shared" si="34"/>
        <v>25</v>
      </c>
      <c r="Q99" s="218">
        <f t="shared" si="35"/>
        <v>3</v>
      </c>
      <c r="R99" s="218">
        <f t="shared" si="36"/>
        <v>649</v>
      </c>
      <c r="T99">
        <v>514</v>
      </c>
      <c r="U99">
        <v>4291</v>
      </c>
      <c r="V99" t="s">
        <v>388</v>
      </c>
      <c r="W99">
        <v>1647.8979999999999</v>
      </c>
      <c r="X99">
        <v>811.59900000000005</v>
      </c>
      <c r="Y99">
        <v>2.0299999999999998</v>
      </c>
      <c r="Z99">
        <v>8.7100000000000009</v>
      </c>
      <c r="AA99">
        <v>114.713863</v>
      </c>
      <c r="AB99">
        <v>2.2991470000000001</v>
      </c>
      <c r="AC99">
        <v>39.570811999999997</v>
      </c>
      <c r="AD99" s="1">
        <v>381</v>
      </c>
      <c r="AE99">
        <v>3</v>
      </c>
      <c r="AF99">
        <v>649</v>
      </c>
      <c r="AG99">
        <v>71</v>
      </c>
      <c r="AH99">
        <v>14.36529</v>
      </c>
      <c r="AI99">
        <v>117.7</v>
      </c>
      <c r="AJ99">
        <v>0</v>
      </c>
      <c r="AK99">
        <v>25</v>
      </c>
      <c r="AL99">
        <v>2000</v>
      </c>
      <c r="AM99">
        <v>0.88260869565217392</v>
      </c>
      <c r="AN99" t="s">
        <v>68</v>
      </c>
      <c r="AO99">
        <v>1647.8979999999999</v>
      </c>
      <c r="AP99" t="s">
        <v>993</v>
      </c>
      <c r="AQ99" t="s">
        <v>117</v>
      </c>
      <c r="AR99" t="s">
        <v>122</v>
      </c>
      <c r="AS99" t="s">
        <v>117</v>
      </c>
      <c r="AT99" t="s">
        <v>122</v>
      </c>
      <c r="AU99" t="s">
        <v>271</v>
      </c>
      <c r="AV99" t="s">
        <v>388</v>
      </c>
      <c r="AW99" t="s">
        <v>68</v>
      </c>
      <c r="AX99">
        <v>4291</v>
      </c>
      <c r="AY99" t="s">
        <v>675</v>
      </c>
      <c r="AZ99">
        <v>2</v>
      </c>
      <c r="BA99" t="s">
        <v>777</v>
      </c>
      <c r="BB99">
        <v>1</v>
      </c>
      <c r="BC99">
        <v>1</v>
      </c>
      <c r="BE99" t="s">
        <v>67</v>
      </c>
      <c r="BF99">
        <v>-1</v>
      </c>
      <c r="BG99" t="s">
        <v>513</v>
      </c>
      <c r="BI99" t="s">
        <v>117</v>
      </c>
      <c r="BJ99" t="s">
        <v>388</v>
      </c>
      <c r="BK99" t="s">
        <v>68</v>
      </c>
      <c r="BL99">
        <v>0.88260869565217392</v>
      </c>
      <c r="BM99">
        <v>4291</v>
      </c>
      <c r="BN99" t="s">
        <v>122</v>
      </c>
      <c r="BO99" t="s">
        <v>271</v>
      </c>
      <c r="BP99">
        <v>1</v>
      </c>
      <c r="BQ99">
        <v>1647.8979999999999</v>
      </c>
      <c r="BR99">
        <v>2.0042451190053639E-2</v>
      </c>
      <c r="BS99">
        <v>0.34495230973086483</v>
      </c>
      <c r="BT99">
        <v>0.23120363032177962</v>
      </c>
      <c r="BU99">
        <v>8.7100000000000009</v>
      </c>
      <c r="BV99">
        <v>0.18205010261557453</v>
      </c>
      <c r="BW99">
        <v>39.383505532502618</v>
      </c>
      <c r="BX99">
        <v>25</v>
      </c>
      <c r="BY99">
        <v>3</v>
      </c>
      <c r="BZ99">
        <v>649</v>
      </c>
    </row>
    <row r="100" spans="1:78" ht="16.5">
      <c r="A100" s="107" t="str">
        <f t="shared" si="19"/>
        <v>삼환교통</v>
      </c>
      <c r="B100" s="108" t="str">
        <f t="shared" si="20"/>
        <v>백만석</v>
      </c>
      <c r="C100" s="109" t="str">
        <f t="shared" si="21"/>
        <v>A</v>
      </c>
      <c r="D100" s="110">
        <f t="shared" si="22"/>
        <v>0.95850000000000002</v>
      </c>
      <c r="E100" s="111">
        <f t="shared" si="23"/>
        <v>5444</v>
      </c>
      <c r="F100" s="112" t="str">
        <f t="shared" si="24"/>
        <v>14</v>
      </c>
      <c r="G100" s="113" t="str">
        <f t="shared" si="25"/>
        <v>70바3143</v>
      </c>
      <c r="H100" s="114">
        <f t="shared" si="26"/>
        <v>1</v>
      </c>
      <c r="I100" s="115">
        <f t="shared" si="27"/>
        <v>1675.1379999999999</v>
      </c>
      <c r="J100" s="116">
        <f t="shared" si="28"/>
        <v>2.9384721922246934E-2</v>
      </c>
      <c r="K100" s="116">
        <f t="shared" si="29"/>
        <v>0.32100004919559383</v>
      </c>
      <c r="L100" s="116">
        <f t="shared" si="30"/>
        <v>0.2704254813633265</v>
      </c>
      <c r="M100" s="117">
        <f t="shared" si="31"/>
        <v>10.986000000000001</v>
      </c>
      <c r="N100" s="118">
        <f t="shared" si="32"/>
        <v>5.9696574252389958E-2</v>
      </c>
      <c r="O100" s="118">
        <f t="shared" si="33"/>
        <v>2.2684698215908181</v>
      </c>
      <c r="P100" s="219">
        <f t="shared" si="34"/>
        <v>36</v>
      </c>
      <c r="Q100" s="220">
        <f t="shared" si="35"/>
        <v>1</v>
      </c>
      <c r="R100" s="220">
        <f t="shared" si="36"/>
        <v>38</v>
      </c>
      <c r="T100">
        <v>514</v>
      </c>
      <c r="U100">
        <v>5444</v>
      </c>
      <c r="V100" t="s">
        <v>389</v>
      </c>
      <c r="W100">
        <v>1675.1379999999999</v>
      </c>
      <c r="X100">
        <v>873.71299999999997</v>
      </c>
      <c r="Y100">
        <v>1.917</v>
      </c>
      <c r="Z100">
        <v>10.986000000000001</v>
      </c>
      <c r="AA100">
        <v>109.948871</v>
      </c>
      <c r="AB100">
        <v>3.230817</v>
      </c>
      <c r="AC100">
        <v>35.293593000000001</v>
      </c>
      <c r="AD100" s="1">
        <v>453</v>
      </c>
      <c r="AE100">
        <v>1</v>
      </c>
      <c r="AF100">
        <v>38</v>
      </c>
      <c r="AG100">
        <v>79</v>
      </c>
      <c r="AH100">
        <v>15.235607999999999</v>
      </c>
      <c r="AI100">
        <v>1031.7</v>
      </c>
      <c r="AJ100">
        <v>0</v>
      </c>
      <c r="AK100">
        <v>36</v>
      </c>
      <c r="AL100">
        <v>10260</v>
      </c>
      <c r="AM100">
        <v>0.95850000000000002</v>
      </c>
      <c r="AN100" t="s">
        <v>65</v>
      </c>
      <c r="AO100">
        <v>1675.1379999999999</v>
      </c>
      <c r="AP100" t="s">
        <v>994</v>
      </c>
      <c r="AQ100" t="s">
        <v>117</v>
      </c>
      <c r="AR100" t="s">
        <v>118</v>
      </c>
      <c r="AS100" t="s">
        <v>117</v>
      </c>
      <c r="AT100" t="s">
        <v>118</v>
      </c>
      <c r="AU100" t="s">
        <v>605</v>
      </c>
      <c r="AV100" t="s">
        <v>389</v>
      </c>
      <c r="AW100" t="s">
        <v>65</v>
      </c>
      <c r="AX100">
        <v>5444</v>
      </c>
      <c r="AY100" t="s">
        <v>862</v>
      </c>
      <c r="AZ100">
        <v>2</v>
      </c>
      <c r="BA100" t="s">
        <v>995</v>
      </c>
      <c r="BB100">
        <v>1</v>
      </c>
      <c r="BC100">
        <v>1</v>
      </c>
      <c r="BE100" t="s">
        <v>68</v>
      </c>
      <c r="BF100">
        <v>2</v>
      </c>
      <c r="BG100" t="s">
        <v>512</v>
      </c>
      <c r="BI100" t="s">
        <v>117</v>
      </c>
      <c r="BJ100" t="s">
        <v>389</v>
      </c>
      <c r="BK100" t="s">
        <v>65</v>
      </c>
      <c r="BL100">
        <v>0.95850000000000002</v>
      </c>
      <c r="BM100">
        <v>5444</v>
      </c>
      <c r="BN100" t="s">
        <v>118</v>
      </c>
      <c r="BO100" t="s">
        <v>605</v>
      </c>
      <c r="BP100">
        <v>1</v>
      </c>
      <c r="BQ100">
        <v>1675.1379999999999</v>
      </c>
      <c r="BR100">
        <v>2.9384721922246934E-2</v>
      </c>
      <c r="BS100">
        <v>0.32100004919559383</v>
      </c>
      <c r="BT100">
        <v>0.2704254813633265</v>
      </c>
      <c r="BU100">
        <v>10.986000000000001</v>
      </c>
      <c r="BV100">
        <v>5.9696574252389958E-2</v>
      </c>
      <c r="BW100">
        <v>2.2684698215908181</v>
      </c>
      <c r="BX100">
        <v>36</v>
      </c>
      <c r="BY100">
        <v>1</v>
      </c>
      <c r="BZ100">
        <v>38</v>
      </c>
    </row>
    <row r="101" spans="1:78" ht="16.5">
      <c r="A101" s="124" t="str">
        <f t="shared" si="19"/>
        <v>삼환교통</v>
      </c>
      <c r="B101" s="125" t="str">
        <f t="shared" si="20"/>
        <v>백석주</v>
      </c>
      <c r="C101" s="126" t="str">
        <f t="shared" si="21"/>
        <v>F</v>
      </c>
      <c r="D101" s="127">
        <f t="shared" si="22"/>
        <v>0.79557028504721161</v>
      </c>
      <c r="E101" s="128">
        <f t="shared" si="23"/>
        <v>9735</v>
      </c>
      <c r="F101" s="129" t="str">
        <f t="shared" si="24"/>
        <v>58</v>
      </c>
      <c r="G101" s="130" t="str">
        <f t="shared" si="25"/>
        <v>72아1201</v>
      </c>
      <c r="H101" s="131">
        <f t="shared" si="26"/>
        <v>10</v>
      </c>
      <c r="I101" s="132">
        <f t="shared" si="27"/>
        <v>2142.7960000000003</v>
      </c>
      <c r="J101" s="133">
        <f t="shared" si="28"/>
        <v>4.0063233353073262E-2</v>
      </c>
      <c r="K101" s="133">
        <f t="shared" si="29"/>
        <v>0.38455038467891384</v>
      </c>
      <c r="L101" s="133">
        <f t="shared" si="30"/>
        <v>0.26040743029201097</v>
      </c>
      <c r="M101" s="134">
        <f t="shared" si="31"/>
        <v>15.641999999999999</v>
      </c>
      <c r="N101" s="135">
        <f t="shared" si="32"/>
        <v>4.6667998260217017E-2</v>
      </c>
      <c r="O101" s="135">
        <f t="shared" si="33"/>
        <v>29.540842898717372</v>
      </c>
      <c r="P101" s="217">
        <f t="shared" si="34"/>
        <v>8</v>
      </c>
      <c r="Q101" s="218">
        <f t="shared" si="35"/>
        <v>1</v>
      </c>
      <c r="R101" s="218">
        <f t="shared" si="36"/>
        <v>648</v>
      </c>
      <c r="T101">
        <v>514</v>
      </c>
      <c r="U101">
        <v>9735</v>
      </c>
      <c r="V101" t="s">
        <v>390</v>
      </c>
      <c r="W101">
        <v>2181.6529999999998</v>
      </c>
      <c r="X101">
        <v>979.64800000000002</v>
      </c>
      <c r="Y101">
        <v>2.2269999999999999</v>
      </c>
      <c r="Z101">
        <v>15.641999999999999</v>
      </c>
      <c r="AA101">
        <v>130.13385500000001</v>
      </c>
      <c r="AB101">
        <v>5.2135829999999999</v>
      </c>
      <c r="AC101">
        <v>50.043024000000003</v>
      </c>
      <c r="AD101" s="1">
        <v>558</v>
      </c>
      <c r="AE101">
        <v>1</v>
      </c>
      <c r="AF101">
        <v>648</v>
      </c>
      <c r="AG101">
        <v>74</v>
      </c>
      <c r="AH101">
        <v>16.764683999999999</v>
      </c>
      <c r="AI101">
        <v>1777</v>
      </c>
      <c r="AJ101">
        <v>0</v>
      </c>
      <c r="AK101">
        <v>8</v>
      </c>
      <c r="AL101">
        <v>1655</v>
      </c>
      <c r="AM101">
        <v>0.79557028504721161</v>
      </c>
      <c r="AN101" t="s">
        <v>69</v>
      </c>
      <c r="AO101">
        <v>699.01</v>
      </c>
      <c r="AP101" t="s">
        <v>996</v>
      </c>
      <c r="AQ101" t="s">
        <v>117</v>
      </c>
      <c r="AR101" t="s">
        <v>121</v>
      </c>
      <c r="AS101" t="s">
        <v>117</v>
      </c>
      <c r="AT101" t="s">
        <v>121</v>
      </c>
      <c r="AU101" t="s">
        <v>253</v>
      </c>
      <c r="AV101" t="s">
        <v>390</v>
      </c>
      <c r="AW101" t="s">
        <v>69</v>
      </c>
      <c r="AX101">
        <v>9735</v>
      </c>
      <c r="AY101" t="s">
        <v>658</v>
      </c>
      <c r="AZ101">
        <v>2</v>
      </c>
      <c r="BA101" t="s">
        <v>257</v>
      </c>
      <c r="BB101">
        <v>10</v>
      </c>
      <c r="BC101">
        <v>1</v>
      </c>
      <c r="BE101" t="s">
        <v>66</v>
      </c>
      <c r="BF101">
        <v>-1</v>
      </c>
      <c r="BG101" t="s">
        <v>513</v>
      </c>
      <c r="BI101" t="s">
        <v>117</v>
      </c>
      <c r="BJ101" t="s">
        <v>390</v>
      </c>
      <c r="BK101" t="s">
        <v>69</v>
      </c>
      <c r="BL101">
        <v>0.79557028504721161</v>
      </c>
      <c r="BM101">
        <v>9735</v>
      </c>
      <c r="BN101" t="s">
        <v>121</v>
      </c>
      <c r="BO101" t="s">
        <v>253</v>
      </c>
      <c r="BP101">
        <v>10</v>
      </c>
      <c r="BQ101">
        <v>2142.7960000000003</v>
      </c>
      <c r="BR101">
        <v>4.0063233353073262E-2</v>
      </c>
      <c r="BS101">
        <v>0.38455038467891384</v>
      </c>
      <c r="BT101">
        <v>0.25576936387225652</v>
      </c>
      <c r="BU101">
        <v>15.641999999999999</v>
      </c>
      <c r="BV101">
        <v>4.6667998260217017E-2</v>
      </c>
      <c r="BW101">
        <v>29.540842898717372</v>
      </c>
      <c r="BX101">
        <v>8</v>
      </c>
      <c r="BY101">
        <v>1</v>
      </c>
      <c r="BZ101">
        <v>648</v>
      </c>
    </row>
    <row r="102" spans="1:78" ht="16.5">
      <c r="A102" s="107" t="str">
        <f t="shared" si="19"/>
        <v>삼환교통</v>
      </c>
      <c r="B102" s="108" t="str">
        <f t="shared" si="20"/>
        <v>백성진</v>
      </c>
      <c r="C102" s="109" t="str">
        <f t="shared" si="21"/>
        <v>D</v>
      </c>
      <c r="D102" s="110">
        <f t="shared" si="22"/>
        <v>0.83009093102880593</v>
      </c>
      <c r="E102" s="111">
        <f t="shared" si="23"/>
        <v>120</v>
      </c>
      <c r="F102" s="112" t="str">
        <f t="shared" si="24"/>
        <v>79</v>
      </c>
      <c r="G102" s="113" t="str">
        <f t="shared" si="25"/>
        <v>70바3165</v>
      </c>
      <c r="H102" s="114">
        <f t="shared" si="26"/>
        <v>11</v>
      </c>
      <c r="I102" s="115">
        <f t="shared" si="27"/>
        <v>1854.7740000000001</v>
      </c>
      <c r="J102" s="116">
        <f t="shared" si="28"/>
        <v>2.3454885206609096E-2</v>
      </c>
      <c r="K102" s="116">
        <f t="shared" si="29"/>
        <v>0.37775871035018588</v>
      </c>
      <c r="L102" s="116">
        <f t="shared" si="30"/>
        <v>0.17144945961071267</v>
      </c>
      <c r="M102" s="117">
        <f t="shared" si="31"/>
        <v>13.425000000000001</v>
      </c>
      <c r="N102" s="118">
        <f t="shared" si="32"/>
        <v>0.64697909287061384</v>
      </c>
      <c r="O102" s="118">
        <f t="shared" si="33"/>
        <v>43.239769373519358</v>
      </c>
      <c r="P102" s="219">
        <f t="shared" si="34"/>
        <v>2</v>
      </c>
      <c r="Q102" s="220">
        <f t="shared" si="35"/>
        <v>12</v>
      </c>
      <c r="R102" s="220">
        <f t="shared" si="36"/>
        <v>802</v>
      </c>
      <c r="T102">
        <v>514</v>
      </c>
      <c r="U102">
        <v>120</v>
      </c>
      <c r="V102" t="s">
        <v>391</v>
      </c>
      <c r="W102">
        <v>1854.7739999999999</v>
      </c>
      <c r="X102">
        <v>965.43</v>
      </c>
      <c r="Y102">
        <v>1.921</v>
      </c>
      <c r="Z102">
        <v>13.425000000000001</v>
      </c>
      <c r="AA102">
        <v>108.58774099999999</v>
      </c>
      <c r="AB102">
        <v>2.546913</v>
      </c>
      <c r="AC102">
        <v>41.019964999999999</v>
      </c>
      <c r="AD102" s="1">
        <v>318</v>
      </c>
      <c r="AE102">
        <v>12</v>
      </c>
      <c r="AF102">
        <v>802</v>
      </c>
      <c r="AG102">
        <v>81</v>
      </c>
      <c r="AH102">
        <v>17.080877999999998</v>
      </c>
      <c r="AI102">
        <v>935</v>
      </c>
      <c r="AJ102">
        <v>0</v>
      </c>
      <c r="AK102">
        <v>2</v>
      </c>
      <c r="AL102">
        <v>410</v>
      </c>
      <c r="AM102">
        <v>0.83009093102880593</v>
      </c>
      <c r="AN102" t="s">
        <v>66</v>
      </c>
      <c r="AO102">
        <v>388.99</v>
      </c>
      <c r="AP102" t="s">
        <v>997</v>
      </c>
      <c r="AQ102" t="s">
        <v>117</v>
      </c>
      <c r="AR102" t="s">
        <v>123</v>
      </c>
      <c r="AS102" t="s">
        <v>117</v>
      </c>
      <c r="AT102" t="s">
        <v>123</v>
      </c>
      <c r="AU102" t="s">
        <v>293</v>
      </c>
      <c r="AV102" t="s">
        <v>391</v>
      </c>
      <c r="AW102" t="s">
        <v>66</v>
      </c>
      <c r="AX102">
        <v>120</v>
      </c>
      <c r="AY102" t="s">
        <v>660</v>
      </c>
      <c r="AZ102">
        <v>5</v>
      </c>
      <c r="BA102" t="s">
        <v>518</v>
      </c>
      <c r="BB102">
        <v>11</v>
      </c>
      <c r="BC102">
        <v>1</v>
      </c>
      <c r="BE102" t="s">
        <v>66</v>
      </c>
      <c r="BF102">
        <v>0</v>
      </c>
      <c r="BG102" t="s">
        <v>514</v>
      </c>
      <c r="BI102" t="s">
        <v>117</v>
      </c>
      <c r="BJ102" t="s">
        <v>391</v>
      </c>
      <c r="BK102" t="s">
        <v>66</v>
      </c>
      <c r="BL102">
        <v>0.83009093102880593</v>
      </c>
      <c r="BM102">
        <v>120</v>
      </c>
      <c r="BN102" t="s">
        <v>123</v>
      </c>
      <c r="BO102" t="s">
        <v>293</v>
      </c>
      <c r="BP102">
        <v>11</v>
      </c>
      <c r="BQ102">
        <v>1854.7740000000001</v>
      </c>
      <c r="BR102">
        <v>2.3454885206609096E-2</v>
      </c>
      <c r="BS102">
        <v>0.37775871035018588</v>
      </c>
      <c r="BT102">
        <v>0.1714494596107127</v>
      </c>
      <c r="BU102">
        <v>13.425000000000001</v>
      </c>
      <c r="BV102">
        <v>0.64697909287061384</v>
      </c>
      <c r="BW102">
        <v>43.239769373519358</v>
      </c>
      <c r="BX102">
        <v>2</v>
      </c>
      <c r="BY102">
        <v>12</v>
      </c>
      <c r="BZ102">
        <v>802</v>
      </c>
    </row>
    <row r="103" spans="1:78" ht="16.5">
      <c r="A103" s="124" t="str">
        <f t="shared" si="19"/>
        <v>삼환교통</v>
      </c>
      <c r="B103" s="125" t="str">
        <f t="shared" si="20"/>
        <v>사재호</v>
      </c>
      <c r="C103" s="126" t="str">
        <f t="shared" si="21"/>
        <v>A</v>
      </c>
      <c r="D103" s="127">
        <f t="shared" si="22"/>
        <v>0.98512682153332309</v>
      </c>
      <c r="E103" s="128">
        <f t="shared" si="23"/>
        <v>9141</v>
      </c>
      <c r="F103" s="129" t="str">
        <f t="shared" si="24"/>
        <v>62</v>
      </c>
      <c r="G103" s="130" t="str">
        <f t="shared" si="25"/>
        <v>70바3193</v>
      </c>
      <c r="H103" s="131">
        <f t="shared" si="26"/>
        <v>2</v>
      </c>
      <c r="I103" s="132">
        <f t="shared" si="27"/>
        <v>1804.1889999999999</v>
      </c>
      <c r="J103" s="133">
        <f t="shared" si="28"/>
        <v>2.2895650343187988E-2</v>
      </c>
      <c r="K103" s="133">
        <f t="shared" si="29"/>
        <v>0.35578315146910994</v>
      </c>
      <c r="L103" s="133">
        <f t="shared" si="30"/>
        <v>4.1569924215256827E-2</v>
      </c>
      <c r="M103" s="134">
        <f t="shared" si="31"/>
        <v>7.3109999999999999</v>
      </c>
      <c r="N103" s="135">
        <f t="shared" si="32"/>
        <v>0</v>
      </c>
      <c r="O103" s="135">
        <f t="shared" si="33"/>
        <v>2.8267548466374643</v>
      </c>
      <c r="P103" s="217">
        <f t="shared" si="34"/>
        <v>33</v>
      </c>
      <c r="Q103" s="218">
        <f t="shared" si="35"/>
        <v>0</v>
      </c>
      <c r="R103" s="218">
        <f t="shared" si="36"/>
        <v>51</v>
      </c>
      <c r="T103">
        <v>514</v>
      </c>
      <c r="U103">
        <v>9141</v>
      </c>
      <c r="V103" t="s">
        <v>392</v>
      </c>
      <c r="W103">
        <v>1841.623</v>
      </c>
      <c r="X103">
        <v>756.39200000000005</v>
      </c>
      <c r="Y103">
        <v>2.4350000000000001</v>
      </c>
      <c r="Z103">
        <v>7.3109999999999999</v>
      </c>
      <c r="AA103">
        <v>129.17191500000001</v>
      </c>
      <c r="AB103">
        <v>2.9574750000000001</v>
      </c>
      <c r="AC103">
        <v>45.957191000000002</v>
      </c>
      <c r="AD103" s="1">
        <v>75</v>
      </c>
      <c r="AE103">
        <v>0</v>
      </c>
      <c r="AF103">
        <v>51</v>
      </c>
      <c r="AG103">
        <v>83</v>
      </c>
      <c r="AH103">
        <v>14.257147</v>
      </c>
      <c r="AI103">
        <v>68.3</v>
      </c>
      <c r="AJ103">
        <v>6</v>
      </c>
      <c r="AK103">
        <v>33</v>
      </c>
      <c r="AL103">
        <v>5447</v>
      </c>
      <c r="AM103">
        <v>0.98512682153332309</v>
      </c>
      <c r="AN103" t="s">
        <v>65</v>
      </c>
      <c r="AO103">
        <v>1692.8689999999999</v>
      </c>
      <c r="AP103" t="s">
        <v>998</v>
      </c>
      <c r="AQ103" t="s">
        <v>117</v>
      </c>
      <c r="AR103" t="s">
        <v>122</v>
      </c>
      <c r="AS103" t="s">
        <v>117</v>
      </c>
      <c r="AT103" t="s">
        <v>122</v>
      </c>
      <c r="AU103" t="s">
        <v>277</v>
      </c>
      <c r="AV103" t="s">
        <v>392</v>
      </c>
      <c r="AW103" t="s">
        <v>65</v>
      </c>
      <c r="AX103">
        <v>9141</v>
      </c>
      <c r="AY103" t="s">
        <v>701</v>
      </c>
      <c r="AZ103">
        <v>2</v>
      </c>
      <c r="BA103" t="s">
        <v>768</v>
      </c>
      <c r="BB103">
        <v>2</v>
      </c>
      <c r="BC103">
        <v>1</v>
      </c>
      <c r="BE103" t="s">
        <v>65</v>
      </c>
      <c r="BF103">
        <v>0</v>
      </c>
      <c r="BG103" t="s">
        <v>514</v>
      </c>
      <c r="BI103" t="s">
        <v>117</v>
      </c>
      <c r="BJ103" t="s">
        <v>392</v>
      </c>
      <c r="BK103" t="s">
        <v>65</v>
      </c>
      <c r="BL103">
        <v>0.98512682153332309</v>
      </c>
      <c r="BM103">
        <v>9141</v>
      </c>
      <c r="BN103" t="s">
        <v>122</v>
      </c>
      <c r="BO103" t="s">
        <v>277</v>
      </c>
      <c r="BP103">
        <v>2</v>
      </c>
      <c r="BQ103">
        <v>1804.1889999999999</v>
      </c>
      <c r="BR103">
        <v>2.2895650343187988E-2</v>
      </c>
      <c r="BS103">
        <v>0.35578315146910994</v>
      </c>
      <c r="BT103">
        <v>4.0724947505542668E-2</v>
      </c>
      <c r="BU103">
        <v>7.3109999999999999</v>
      </c>
      <c r="BV103">
        <v>0</v>
      </c>
      <c r="BW103">
        <v>2.8267548466374643</v>
      </c>
      <c r="BX103">
        <v>33</v>
      </c>
      <c r="BY103">
        <v>0</v>
      </c>
      <c r="BZ103">
        <v>51</v>
      </c>
    </row>
    <row r="104" spans="1:78" ht="16.5">
      <c r="A104" s="107" t="str">
        <f t="shared" si="19"/>
        <v>삼환교통</v>
      </c>
      <c r="B104" s="108" t="str">
        <f t="shared" si="20"/>
        <v>서남서</v>
      </c>
      <c r="C104" s="109" t="str">
        <f t="shared" si="21"/>
        <v>C</v>
      </c>
      <c r="D104" s="110">
        <f t="shared" si="22"/>
        <v>0.87666666666666659</v>
      </c>
      <c r="E104" s="111">
        <f t="shared" si="23"/>
        <v>7240</v>
      </c>
      <c r="F104" s="112" t="str">
        <f t="shared" si="24"/>
        <v>급행99</v>
      </c>
      <c r="G104" s="113" t="str">
        <f t="shared" si="25"/>
        <v>70바3151</v>
      </c>
      <c r="H104" s="114">
        <f t="shared" si="26"/>
        <v>1</v>
      </c>
      <c r="I104" s="115">
        <f t="shared" si="27"/>
        <v>2605.5300000000002</v>
      </c>
      <c r="J104" s="116">
        <f t="shared" si="28"/>
        <v>2.9402943019355941E-2</v>
      </c>
      <c r="K104" s="116">
        <f t="shared" si="29"/>
        <v>0.35414522335489262</v>
      </c>
      <c r="L104" s="116">
        <f t="shared" si="30"/>
        <v>0.22298726170875022</v>
      </c>
      <c r="M104" s="117">
        <f t="shared" si="31"/>
        <v>12.112</v>
      </c>
      <c r="N104" s="118">
        <f t="shared" si="32"/>
        <v>0</v>
      </c>
      <c r="O104" s="118">
        <f t="shared" si="33"/>
        <v>6.5245842496536213</v>
      </c>
      <c r="P104" s="219">
        <f t="shared" si="34"/>
        <v>25</v>
      </c>
      <c r="Q104" s="220">
        <f t="shared" si="35"/>
        <v>0</v>
      </c>
      <c r="R104" s="220">
        <f t="shared" si="36"/>
        <v>170</v>
      </c>
      <c r="T104">
        <v>514</v>
      </c>
      <c r="U104">
        <v>7240</v>
      </c>
      <c r="V104" t="s">
        <v>393</v>
      </c>
      <c r="W104">
        <v>2605.5300000000002</v>
      </c>
      <c r="X104">
        <v>990.84199999999998</v>
      </c>
      <c r="Y104">
        <v>2.63</v>
      </c>
      <c r="Z104">
        <v>12.112</v>
      </c>
      <c r="AA104">
        <v>148.84108699999999</v>
      </c>
      <c r="AB104">
        <v>4.376366</v>
      </c>
      <c r="AC104">
        <v>52.711359999999999</v>
      </c>
      <c r="AD104" s="1">
        <v>581</v>
      </c>
      <c r="AE104">
        <v>0</v>
      </c>
      <c r="AF104">
        <v>170</v>
      </c>
      <c r="AG104">
        <v>68</v>
      </c>
      <c r="AH104">
        <v>17.505448000000001</v>
      </c>
      <c r="AI104">
        <v>319</v>
      </c>
      <c r="AJ104">
        <v>0</v>
      </c>
      <c r="AK104">
        <v>25</v>
      </c>
      <c r="AL104">
        <v>14078</v>
      </c>
      <c r="AM104">
        <v>0.87666666666666659</v>
      </c>
      <c r="AN104" t="s">
        <v>68</v>
      </c>
      <c r="AO104">
        <v>2605.5300000000002</v>
      </c>
      <c r="AP104" t="s">
        <v>999</v>
      </c>
      <c r="AQ104" t="s">
        <v>117</v>
      </c>
      <c r="AR104" t="s">
        <v>124</v>
      </c>
      <c r="AS104" t="s">
        <v>117</v>
      </c>
      <c r="AT104" t="s">
        <v>124</v>
      </c>
      <c r="AU104" t="s">
        <v>314</v>
      </c>
      <c r="AV104" t="s">
        <v>393</v>
      </c>
      <c r="AW104" t="s">
        <v>68</v>
      </c>
      <c r="AX104">
        <v>7240</v>
      </c>
      <c r="AY104" t="s">
        <v>687</v>
      </c>
      <c r="AZ104">
        <v>6</v>
      </c>
      <c r="BA104" t="s">
        <v>847</v>
      </c>
      <c r="BB104">
        <v>1</v>
      </c>
      <c r="BC104">
        <v>1</v>
      </c>
      <c r="BE104" t="s">
        <v>68</v>
      </c>
      <c r="BF104">
        <v>0</v>
      </c>
      <c r="BG104" t="s">
        <v>514</v>
      </c>
      <c r="BI104" t="s">
        <v>117</v>
      </c>
      <c r="BJ104" t="s">
        <v>393</v>
      </c>
      <c r="BK104" t="s">
        <v>68</v>
      </c>
      <c r="BL104">
        <v>0.87666666666666659</v>
      </c>
      <c r="BM104">
        <v>7240</v>
      </c>
      <c r="BN104" t="s">
        <v>124</v>
      </c>
      <c r="BO104" t="s">
        <v>314</v>
      </c>
      <c r="BP104">
        <v>1</v>
      </c>
      <c r="BQ104">
        <v>2605.5300000000002</v>
      </c>
      <c r="BR104">
        <v>2.9402943019355941E-2</v>
      </c>
      <c r="BS104">
        <v>0.35414522335489262</v>
      </c>
      <c r="BT104">
        <v>0.22298726170875022</v>
      </c>
      <c r="BU104">
        <v>12.112</v>
      </c>
      <c r="BV104">
        <v>0</v>
      </c>
      <c r="BW104">
        <v>6.5245842496536213</v>
      </c>
      <c r="BX104">
        <v>25</v>
      </c>
      <c r="BY104">
        <v>0</v>
      </c>
      <c r="BZ104">
        <v>170</v>
      </c>
    </row>
    <row r="105" spans="1:78" ht="16.5">
      <c r="A105" s="124" t="str">
        <f t="shared" si="19"/>
        <v>삼환교통</v>
      </c>
      <c r="B105" s="125" t="str">
        <f t="shared" si="20"/>
        <v>서인오</v>
      </c>
      <c r="C105" s="126" t="str">
        <f t="shared" si="21"/>
        <v>C</v>
      </c>
      <c r="D105" s="127">
        <f t="shared" si="22"/>
        <v>0.88602439769916053</v>
      </c>
      <c r="E105" s="128">
        <f t="shared" si="23"/>
        <v>2849</v>
      </c>
      <c r="F105" s="129" t="str">
        <f t="shared" si="24"/>
        <v>23</v>
      </c>
      <c r="G105" s="130" t="str">
        <f t="shared" si="25"/>
        <v>70바3116</v>
      </c>
      <c r="H105" s="131">
        <f t="shared" si="26"/>
        <v>2</v>
      </c>
      <c r="I105" s="132">
        <f t="shared" si="27"/>
        <v>1356.8319999999999</v>
      </c>
      <c r="J105" s="133">
        <f t="shared" si="28"/>
        <v>1.9467229196220567E-2</v>
      </c>
      <c r="K105" s="133">
        <f t="shared" si="29"/>
        <v>0.35647707848263638</v>
      </c>
      <c r="L105" s="133">
        <f t="shared" si="30"/>
        <v>0.23952854885497984</v>
      </c>
      <c r="M105" s="134">
        <f t="shared" si="31"/>
        <v>12.852</v>
      </c>
      <c r="N105" s="135">
        <f t="shared" si="32"/>
        <v>7.3701091955378412E-2</v>
      </c>
      <c r="O105" s="135">
        <f t="shared" si="33"/>
        <v>2.5058371264828661</v>
      </c>
      <c r="P105" s="217">
        <f t="shared" si="34"/>
        <v>0</v>
      </c>
      <c r="Q105" s="218">
        <f t="shared" si="35"/>
        <v>1</v>
      </c>
      <c r="R105" s="218">
        <f t="shared" si="36"/>
        <v>34</v>
      </c>
      <c r="T105">
        <v>514</v>
      </c>
      <c r="U105">
        <v>2849</v>
      </c>
      <c r="V105" t="s">
        <v>394</v>
      </c>
      <c r="W105">
        <v>1356.8320000000001</v>
      </c>
      <c r="X105">
        <v>803.12</v>
      </c>
      <c r="Y105">
        <v>1.6890000000000001</v>
      </c>
      <c r="Z105">
        <v>12.852</v>
      </c>
      <c r="AA105">
        <v>87.795801999999995</v>
      </c>
      <c r="AB105">
        <v>1.709141</v>
      </c>
      <c r="AC105">
        <v>31.297191000000002</v>
      </c>
      <c r="AD105" s="1">
        <v>325</v>
      </c>
      <c r="AE105">
        <v>1</v>
      </c>
      <c r="AF105">
        <v>34</v>
      </c>
      <c r="AG105">
        <v>87</v>
      </c>
      <c r="AH105">
        <v>15.454406000000001</v>
      </c>
      <c r="AI105">
        <v>314.39999999999998</v>
      </c>
      <c r="AJ105">
        <v>2.2999999999999998</v>
      </c>
      <c r="AK105">
        <v>0</v>
      </c>
      <c r="AL105">
        <v>0</v>
      </c>
      <c r="AM105">
        <v>0.88602439769916053</v>
      </c>
      <c r="AN105" t="s">
        <v>68</v>
      </c>
      <c r="AO105">
        <v>1258.83</v>
      </c>
      <c r="AP105" t="s">
        <v>1000</v>
      </c>
      <c r="AQ105" t="s">
        <v>117</v>
      </c>
      <c r="AR105" t="s">
        <v>119</v>
      </c>
      <c r="AS105" t="s">
        <v>117</v>
      </c>
      <c r="AT105" t="s">
        <v>119</v>
      </c>
      <c r="AU105" t="s">
        <v>203</v>
      </c>
      <c r="AV105" t="s">
        <v>394</v>
      </c>
      <c r="AW105" t="s">
        <v>68</v>
      </c>
      <c r="AX105">
        <v>2849</v>
      </c>
      <c r="AY105" t="s">
        <v>690</v>
      </c>
      <c r="AZ105">
        <v>4</v>
      </c>
      <c r="BA105" t="s">
        <v>541</v>
      </c>
      <c r="BB105">
        <v>2</v>
      </c>
      <c r="BC105">
        <v>1</v>
      </c>
      <c r="BE105" t="s">
        <v>68</v>
      </c>
      <c r="BF105">
        <v>0</v>
      </c>
      <c r="BG105" t="s">
        <v>514</v>
      </c>
      <c r="BI105" t="s">
        <v>117</v>
      </c>
      <c r="BJ105" t="s">
        <v>394</v>
      </c>
      <c r="BK105" t="s">
        <v>68</v>
      </c>
      <c r="BL105">
        <v>0.88602439769916053</v>
      </c>
      <c r="BM105">
        <v>2849</v>
      </c>
      <c r="BN105" t="s">
        <v>119</v>
      </c>
      <c r="BO105" t="s">
        <v>203</v>
      </c>
      <c r="BP105">
        <v>2</v>
      </c>
      <c r="BQ105">
        <v>1356.8319999999999</v>
      </c>
      <c r="BR105">
        <v>1.9467229196220567E-2</v>
      </c>
      <c r="BS105">
        <v>0.35647707848263638</v>
      </c>
      <c r="BT105">
        <v>0.23952854885497982</v>
      </c>
      <c r="BU105">
        <v>12.852</v>
      </c>
      <c r="BV105">
        <v>7.3701091955378412E-2</v>
      </c>
      <c r="BW105">
        <v>2.5058371264828661</v>
      </c>
      <c r="BX105">
        <v>0</v>
      </c>
      <c r="BY105">
        <v>1</v>
      </c>
      <c r="BZ105">
        <v>34</v>
      </c>
    </row>
    <row r="106" spans="1:78" ht="16.5">
      <c r="A106" s="107" t="str">
        <f t="shared" si="19"/>
        <v>삼환교통</v>
      </c>
      <c r="B106" s="108" t="str">
        <f t="shared" si="20"/>
        <v>서효석</v>
      </c>
      <c r="C106" s="109" t="str">
        <f t="shared" si="21"/>
        <v>S</v>
      </c>
      <c r="D106" s="110">
        <f t="shared" si="22"/>
        <v>1.0595454545454543</v>
      </c>
      <c r="E106" s="111">
        <f t="shared" si="23"/>
        <v>3896</v>
      </c>
      <c r="F106" s="112" t="str">
        <f t="shared" si="24"/>
        <v>23</v>
      </c>
      <c r="G106" s="113" t="str">
        <f t="shared" si="25"/>
        <v>70바3192</v>
      </c>
      <c r="H106" s="114">
        <f t="shared" si="26"/>
        <v>1</v>
      </c>
      <c r="I106" s="115">
        <f t="shared" si="27"/>
        <v>1925.586</v>
      </c>
      <c r="J106" s="116">
        <f t="shared" si="28"/>
        <v>3.8741403671488533E-3</v>
      </c>
      <c r="K106" s="116">
        <f t="shared" si="29"/>
        <v>0.36178639380360161</v>
      </c>
      <c r="L106" s="116">
        <f t="shared" si="30"/>
        <v>0.20772897185584024</v>
      </c>
      <c r="M106" s="117">
        <f t="shared" si="31"/>
        <v>8.9109999999999996</v>
      </c>
      <c r="N106" s="118">
        <f t="shared" si="32"/>
        <v>0.31159345778376035</v>
      </c>
      <c r="O106" s="118">
        <f t="shared" si="33"/>
        <v>18.903336438881464</v>
      </c>
      <c r="P106" s="219">
        <f t="shared" si="34"/>
        <v>5</v>
      </c>
      <c r="Q106" s="220">
        <f t="shared" si="35"/>
        <v>6</v>
      </c>
      <c r="R106" s="220">
        <f t="shared" si="36"/>
        <v>364</v>
      </c>
      <c r="T106">
        <v>514</v>
      </c>
      <c r="U106">
        <v>3896</v>
      </c>
      <c r="V106" t="s">
        <v>395</v>
      </c>
      <c r="W106">
        <v>1925.586</v>
      </c>
      <c r="X106">
        <v>826.197</v>
      </c>
      <c r="Y106">
        <v>2.331</v>
      </c>
      <c r="Z106">
        <v>8.9109999999999996</v>
      </c>
      <c r="AA106">
        <v>117.86718</v>
      </c>
      <c r="AB106">
        <v>0.45663399999999998</v>
      </c>
      <c r="AC106">
        <v>42.642741999999998</v>
      </c>
      <c r="AD106" s="1">
        <v>400</v>
      </c>
      <c r="AE106">
        <v>6</v>
      </c>
      <c r="AF106">
        <v>364</v>
      </c>
      <c r="AG106">
        <v>86</v>
      </c>
      <c r="AH106">
        <v>16.336914</v>
      </c>
      <c r="AI106">
        <v>1630.6</v>
      </c>
      <c r="AJ106">
        <v>12.6</v>
      </c>
      <c r="AK106">
        <v>5</v>
      </c>
      <c r="AL106">
        <v>1620</v>
      </c>
      <c r="AM106">
        <v>1.0595454545454543</v>
      </c>
      <c r="AN106" t="s">
        <v>560</v>
      </c>
      <c r="AO106">
        <v>1925.586</v>
      </c>
      <c r="AP106" t="s">
        <v>1001</v>
      </c>
      <c r="AQ106" t="s">
        <v>117</v>
      </c>
      <c r="AR106" t="s">
        <v>119</v>
      </c>
      <c r="AS106" t="s">
        <v>117</v>
      </c>
      <c r="AT106" t="s">
        <v>119</v>
      </c>
      <c r="AU106" t="s">
        <v>213</v>
      </c>
      <c r="AV106" t="s">
        <v>395</v>
      </c>
      <c r="AW106" t="s">
        <v>560</v>
      </c>
      <c r="AX106">
        <v>3896</v>
      </c>
      <c r="AY106" t="s">
        <v>759</v>
      </c>
      <c r="AZ106">
        <v>2</v>
      </c>
      <c r="BA106" t="s">
        <v>803</v>
      </c>
      <c r="BB106">
        <v>1</v>
      </c>
      <c r="BC106">
        <v>1</v>
      </c>
      <c r="BE106" t="s">
        <v>560</v>
      </c>
      <c r="BF106">
        <v>0</v>
      </c>
      <c r="BG106" t="s">
        <v>514</v>
      </c>
      <c r="BI106" t="s">
        <v>117</v>
      </c>
      <c r="BJ106" t="s">
        <v>395</v>
      </c>
      <c r="BK106" t="s">
        <v>560</v>
      </c>
      <c r="BL106">
        <v>1.0595454545454543</v>
      </c>
      <c r="BM106">
        <v>3896</v>
      </c>
      <c r="BN106" t="s">
        <v>119</v>
      </c>
      <c r="BO106" t="s">
        <v>213</v>
      </c>
      <c r="BP106">
        <v>1</v>
      </c>
      <c r="BQ106">
        <v>1925.586</v>
      </c>
      <c r="BR106">
        <v>3.8741403671488533E-3</v>
      </c>
      <c r="BS106">
        <v>0.36178639380360161</v>
      </c>
      <c r="BT106">
        <v>0.20772897185584024</v>
      </c>
      <c r="BU106">
        <v>8.9109999999999996</v>
      </c>
      <c r="BV106">
        <v>0.31159345778376035</v>
      </c>
      <c r="BW106">
        <v>18.903336438881464</v>
      </c>
      <c r="BX106">
        <v>5</v>
      </c>
      <c r="BY106">
        <v>6</v>
      </c>
      <c r="BZ106">
        <v>364</v>
      </c>
    </row>
    <row r="107" spans="1:78" ht="16.5">
      <c r="A107" s="124" t="str">
        <f t="shared" si="19"/>
        <v>삼환교통</v>
      </c>
      <c r="B107" s="125" t="str">
        <f t="shared" si="20"/>
        <v>서희섭</v>
      </c>
      <c r="C107" s="126" t="str">
        <f t="shared" si="21"/>
        <v>D</v>
      </c>
      <c r="D107" s="127">
        <f t="shared" si="22"/>
        <v>0.83499999999999996</v>
      </c>
      <c r="E107" s="128">
        <f t="shared" si="23"/>
        <v>1207</v>
      </c>
      <c r="F107" s="129" t="str">
        <f t="shared" si="24"/>
        <v>23</v>
      </c>
      <c r="G107" s="130" t="str">
        <f t="shared" si="25"/>
        <v>70바3184</v>
      </c>
      <c r="H107" s="131">
        <f t="shared" si="26"/>
        <v>1</v>
      </c>
      <c r="I107" s="132">
        <f t="shared" si="27"/>
        <v>661.41300000000001</v>
      </c>
      <c r="J107" s="133">
        <f t="shared" si="28"/>
        <v>2.2019404584737577E-2</v>
      </c>
      <c r="K107" s="133">
        <f t="shared" si="29"/>
        <v>0.34261157865925895</v>
      </c>
      <c r="L107" s="133">
        <f t="shared" si="30"/>
        <v>0.28423995294921628</v>
      </c>
      <c r="M107" s="134">
        <f t="shared" si="31"/>
        <v>14.031000000000001</v>
      </c>
      <c r="N107" s="135">
        <f t="shared" si="32"/>
        <v>0</v>
      </c>
      <c r="O107" s="135">
        <f t="shared" si="33"/>
        <v>5.2917012517141329</v>
      </c>
      <c r="P107" s="217">
        <f t="shared" si="34"/>
        <v>2</v>
      </c>
      <c r="Q107" s="218">
        <f t="shared" si="35"/>
        <v>0</v>
      </c>
      <c r="R107" s="218">
        <f t="shared" si="36"/>
        <v>35</v>
      </c>
      <c r="T107">
        <v>514</v>
      </c>
      <c r="U107">
        <v>1207</v>
      </c>
      <c r="V107" t="s">
        <v>1002</v>
      </c>
      <c r="W107">
        <v>661.41300000000001</v>
      </c>
      <c r="X107">
        <v>396.12599999999998</v>
      </c>
      <c r="Y107">
        <v>1.67</v>
      </c>
      <c r="Z107">
        <v>14.031000000000001</v>
      </c>
      <c r="AA107">
        <v>41.793318999999997</v>
      </c>
      <c r="AB107">
        <v>0.92026399999999997</v>
      </c>
      <c r="AC107">
        <v>14.318875</v>
      </c>
      <c r="AD107" s="1">
        <v>188</v>
      </c>
      <c r="AE107">
        <v>0</v>
      </c>
      <c r="AF107">
        <v>35</v>
      </c>
      <c r="AG107">
        <v>70</v>
      </c>
      <c r="AH107">
        <v>15.825806</v>
      </c>
      <c r="AI107">
        <v>188.4</v>
      </c>
      <c r="AJ107">
        <v>0</v>
      </c>
      <c r="AK107">
        <v>2</v>
      </c>
      <c r="AL107">
        <v>182</v>
      </c>
      <c r="AM107">
        <v>0.83499999999999996</v>
      </c>
      <c r="AN107" t="s">
        <v>66</v>
      </c>
      <c r="AO107">
        <v>661.41300000000001</v>
      </c>
      <c r="AP107" t="s">
        <v>1003</v>
      </c>
      <c r="AQ107" t="s">
        <v>117</v>
      </c>
      <c r="AR107" t="s">
        <v>119</v>
      </c>
      <c r="AS107" t="s">
        <v>117</v>
      </c>
      <c r="AT107" t="s">
        <v>119</v>
      </c>
      <c r="AU107" t="s">
        <v>210</v>
      </c>
      <c r="AV107" t="s">
        <v>1002</v>
      </c>
      <c r="AW107" t="s">
        <v>66</v>
      </c>
      <c r="AX107">
        <v>1207</v>
      </c>
      <c r="AY107" t="s">
        <v>652</v>
      </c>
      <c r="AZ107">
        <v>6</v>
      </c>
      <c r="BA107" t="s">
        <v>677</v>
      </c>
      <c r="BB107">
        <v>1</v>
      </c>
      <c r="BC107">
        <v>1</v>
      </c>
      <c r="BE107" t="s">
        <v>569</v>
      </c>
      <c r="BF107" t="s">
        <v>570</v>
      </c>
      <c r="BG107" t="s">
        <v>569</v>
      </c>
      <c r="BI107" t="s">
        <v>117</v>
      </c>
      <c r="BJ107" t="s">
        <v>1002</v>
      </c>
      <c r="BK107" t="s">
        <v>66</v>
      </c>
      <c r="BL107">
        <v>0.83499999999999996</v>
      </c>
      <c r="BM107">
        <v>1207</v>
      </c>
      <c r="BN107" t="s">
        <v>119</v>
      </c>
      <c r="BO107" t="s">
        <v>210</v>
      </c>
      <c r="BP107">
        <v>1</v>
      </c>
      <c r="BQ107">
        <v>661.41300000000001</v>
      </c>
      <c r="BR107">
        <v>2.2019404584737577E-2</v>
      </c>
      <c r="BS107">
        <v>0.34261157865925895</v>
      </c>
      <c r="BT107">
        <v>0.28423995294921628</v>
      </c>
      <c r="BU107">
        <v>14.031000000000001</v>
      </c>
      <c r="BV107">
        <v>0</v>
      </c>
      <c r="BW107">
        <v>5.2917012517141329</v>
      </c>
      <c r="BX107">
        <v>2</v>
      </c>
      <c r="BY107">
        <v>0</v>
      </c>
      <c r="BZ107">
        <v>35</v>
      </c>
    </row>
    <row r="108" spans="1:78" ht="16.5">
      <c r="A108" s="107" t="str">
        <f t="shared" si="19"/>
        <v>삼환교통</v>
      </c>
      <c r="B108" s="108" t="str">
        <f t="shared" si="20"/>
        <v>석진천</v>
      </c>
      <c r="C108" s="109" t="str">
        <f t="shared" si="21"/>
        <v>D</v>
      </c>
      <c r="D108" s="110">
        <f t="shared" si="22"/>
        <v>0.83660727248963884</v>
      </c>
      <c r="E108" s="111">
        <f t="shared" si="23"/>
        <v>3133</v>
      </c>
      <c r="F108" s="112" t="str">
        <f t="shared" si="24"/>
        <v>58</v>
      </c>
      <c r="G108" s="113" t="str">
        <f t="shared" si="25"/>
        <v>72아1193</v>
      </c>
      <c r="H108" s="114">
        <f t="shared" si="26"/>
        <v>3</v>
      </c>
      <c r="I108" s="115">
        <f t="shared" si="27"/>
        <v>2847.335</v>
      </c>
      <c r="J108" s="116">
        <f t="shared" si="28"/>
        <v>3.5123580988634343E-2</v>
      </c>
      <c r="K108" s="116">
        <f t="shared" si="29"/>
        <v>0.37129974455992926</v>
      </c>
      <c r="L108" s="116">
        <f t="shared" si="30"/>
        <v>0.21669385583361284</v>
      </c>
      <c r="M108" s="117">
        <f t="shared" si="31"/>
        <v>10.704000000000001</v>
      </c>
      <c r="N108" s="118">
        <f t="shared" si="32"/>
        <v>0</v>
      </c>
      <c r="O108" s="118">
        <f t="shared" si="33"/>
        <v>10.18496242978083</v>
      </c>
      <c r="P108" s="219">
        <f t="shared" si="34"/>
        <v>31</v>
      </c>
      <c r="Q108" s="220">
        <f t="shared" si="35"/>
        <v>0</v>
      </c>
      <c r="R108" s="220">
        <f t="shared" si="36"/>
        <v>290</v>
      </c>
      <c r="T108">
        <v>514</v>
      </c>
      <c r="U108">
        <v>3133</v>
      </c>
      <c r="V108" t="s">
        <v>396</v>
      </c>
      <c r="W108">
        <v>2847.335</v>
      </c>
      <c r="X108">
        <v>1182.4100000000001</v>
      </c>
      <c r="Y108">
        <v>2.4079999999999999</v>
      </c>
      <c r="Z108">
        <v>10.704000000000001</v>
      </c>
      <c r="AA108">
        <v>191.67940200000001</v>
      </c>
      <c r="AB108">
        <v>6.7324669999999998</v>
      </c>
      <c r="AC108">
        <v>71.170513</v>
      </c>
      <c r="AD108" s="1">
        <v>617</v>
      </c>
      <c r="AE108">
        <v>0</v>
      </c>
      <c r="AF108">
        <v>290</v>
      </c>
      <c r="AG108">
        <v>79</v>
      </c>
      <c r="AH108">
        <v>14.854673</v>
      </c>
      <c r="AI108">
        <v>3659</v>
      </c>
      <c r="AJ108">
        <v>0</v>
      </c>
      <c r="AK108">
        <v>31</v>
      </c>
      <c r="AL108">
        <v>13899</v>
      </c>
      <c r="AM108">
        <v>0.83660727248963884</v>
      </c>
      <c r="AN108" t="s">
        <v>66</v>
      </c>
      <c r="AO108">
        <v>2276.21</v>
      </c>
      <c r="AP108" t="s">
        <v>1004</v>
      </c>
      <c r="AQ108" t="s">
        <v>117</v>
      </c>
      <c r="AR108" t="s">
        <v>121</v>
      </c>
      <c r="AS108" t="s">
        <v>117</v>
      </c>
      <c r="AT108" t="s">
        <v>121</v>
      </c>
      <c r="AU108" t="s">
        <v>243</v>
      </c>
      <c r="AV108" t="s">
        <v>396</v>
      </c>
      <c r="AW108" t="s">
        <v>66</v>
      </c>
      <c r="AX108">
        <v>3133</v>
      </c>
      <c r="AY108" t="s">
        <v>659</v>
      </c>
      <c r="AZ108">
        <v>3</v>
      </c>
      <c r="BA108" t="s">
        <v>548</v>
      </c>
      <c r="BB108">
        <v>3</v>
      </c>
      <c r="BC108">
        <v>1</v>
      </c>
      <c r="BE108" t="s">
        <v>66</v>
      </c>
      <c r="BF108">
        <v>0</v>
      </c>
      <c r="BG108" t="s">
        <v>514</v>
      </c>
      <c r="BI108" t="s">
        <v>117</v>
      </c>
      <c r="BJ108" t="s">
        <v>396</v>
      </c>
      <c r="BK108" t="s">
        <v>66</v>
      </c>
      <c r="BL108">
        <v>0.83660727248963884</v>
      </c>
      <c r="BM108">
        <v>3133</v>
      </c>
      <c r="BN108" t="s">
        <v>121</v>
      </c>
      <c r="BO108" t="s">
        <v>243</v>
      </c>
      <c r="BP108">
        <v>3</v>
      </c>
      <c r="BQ108">
        <v>2847.335</v>
      </c>
      <c r="BR108">
        <v>3.5123580988634343E-2</v>
      </c>
      <c r="BS108">
        <v>0.37129974455992926</v>
      </c>
      <c r="BT108">
        <v>0.21669385583361284</v>
      </c>
      <c r="BU108">
        <v>10.704000000000001</v>
      </c>
      <c r="BV108">
        <v>0</v>
      </c>
      <c r="BW108">
        <v>10.18496242978083</v>
      </c>
      <c r="BX108">
        <v>31</v>
      </c>
      <c r="BY108">
        <v>0</v>
      </c>
      <c r="BZ108">
        <v>290</v>
      </c>
    </row>
    <row r="109" spans="1:78" ht="16.5">
      <c r="A109" s="124" t="str">
        <f t="shared" si="19"/>
        <v>삼환교통</v>
      </c>
      <c r="B109" s="125" t="str">
        <f t="shared" si="20"/>
        <v>선영석</v>
      </c>
      <c r="C109" s="126" t="str">
        <f t="shared" si="21"/>
        <v>D</v>
      </c>
      <c r="D109" s="127">
        <f t="shared" si="22"/>
        <v>0.8103999999999999</v>
      </c>
      <c r="E109" s="128">
        <f t="shared" si="23"/>
        <v>3168</v>
      </c>
      <c r="F109" s="129" t="str">
        <f t="shared" si="24"/>
        <v>62</v>
      </c>
      <c r="G109" s="130" t="str">
        <f t="shared" si="25"/>
        <v>70바3161</v>
      </c>
      <c r="H109" s="131">
        <f t="shared" si="26"/>
        <v>1</v>
      </c>
      <c r="I109" s="132">
        <f t="shared" si="27"/>
        <v>2026.4179999999999</v>
      </c>
      <c r="J109" s="133">
        <f t="shared" si="28"/>
        <v>1.1880387467402791E-2</v>
      </c>
      <c r="K109" s="133">
        <f t="shared" si="29"/>
        <v>0.34249628409006966</v>
      </c>
      <c r="L109" s="133">
        <f t="shared" si="30"/>
        <v>0.24377991115357248</v>
      </c>
      <c r="M109" s="134">
        <f t="shared" si="31"/>
        <v>13.081</v>
      </c>
      <c r="N109" s="135">
        <f t="shared" si="32"/>
        <v>0.29608896091527021</v>
      </c>
      <c r="O109" s="135">
        <f t="shared" si="33"/>
        <v>3.2076304099154274</v>
      </c>
      <c r="P109" s="217">
        <f t="shared" si="34"/>
        <v>27</v>
      </c>
      <c r="Q109" s="218">
        <f t="shared" si="35"/>
        <v>6</v>
      </c>
      <c r="R109" s="218">
        <f t="shared" si="36"/>
        <v>65</v>
      </c>
      <c r="T109">
        <v>514</v>
      </c>
      <c r="U109">
        <v>3168</v>
      </c>
      <c r="V109" t="s">
        <v>397</v>
      </c>
      <c r="W109">
        <v>2026.4179999999999</v>
      </c>
      <c r="X109">
        <v>1000.3049999999999</v>
      </c>
      <c r="Y109">
        <v>2.0259999999999998</v>
      </c>
      <c r="Z109">
        <v>13.081</v>
      </c>
      <c r="AA109">
        <v>141.19691</v>
      </c>
      <c r="AB109">
        <v>1.6774739999999999</v>
      </c>
      <c r="AC109">
        <v>48.359417000000001</v>
      </c>
      <c r="AD109" s="1">
        <v>494</v>
      </c>
      <c r="AE109">
        <v>6</v>
      </c>
      <c r="AF109">
        <v>65</v>
      </c>
      <c r="AG109">
        <v>76</v>
      </c>
      <c r="AH109">
        <v>14.351716</v>
      </c>
      <c r="AI109">
        <v>58.1</v>
      </c>
      <c r="AJ109">
        <v>0</v>
      </c>
      <c r="AK109">
        <v>27</v>
      </c>
      <c r="AL109">
        <v>3141</v>
      </c>
      <c r="AM109">
        <v>0.8103999999999999</v>
      </c>
      <c r="AN109" t="s">
        <v>66</v>
      </c>
      <c r="AO109">
        <v>2026.4179999999999</v>
      </c>
      <c r="AP109" t="s">
        <v>1005</v>
      </c>
      <c r="AQ109" t="s">
        <v>117</v>
      </c>
      <c r="AR109" t="s">
        <v>122</v>
      </c>
      <c r="AS109" t="s">
        <v>117</v>
      </c>
      <c r="AT109" t="s">
        <v>122</v>
      </c>
      <c r="AU109" t="s">
        <v>267</v>
      </c>
      <c r="AV109" t="s">
        <v>397</v>
      </c>
      <c r="AW109" t="s">
        <v>66</v>
      </c>
      <c r="AX109">
        <v>3168</v>
      </c>
      <c r="AY109" t="s">
        <v>667</v>
      </c>
      <c r="AZ109">
        <v>10</v>
      </c>
      <c r="BA109" t="s">
        <v>1006</v>
      </c>
      <c r="BB109">
        <v>1</v>
      </c>
      <c r="BC109">
        <v>1</v>
      </c>
      <c r="BE109" t="s">
        <v>66</v>
      </c>
      <c r="BF109">
        <v>0</v>
      </c>
      <c r="BG109" t="s">
        <v>514</v>
      </c>
      <c r="BI109" t="s">
        <v>117</v>
      </c>
      <c r="BJ109" t="s">
        <v>397</v>
      </c>
      <c r="BK109" t="s">
        <v>66</v>
      </c>
      <c r="BL109">
        <v>0.8103999999999999</v>
      </c>
      <c r="BM109">
        <v>3168</v>
      </c>
      <c r="BN109" t="s">
        <v>122</v>
      </c>
      <c r="BO109" t="s">
        <v>267</v>
      </c>
      <c r="BP109">
        <v>1</v>
      </c>
      <c r="BQ109">
        <v>2026.4179999999999</v>
      </c>
      <c r="BR109">
        <v>1.1880387467402791E-2</v>
      </c>
      <c r="BS109">
        <v>0.34249628409006966</v>
      </c>
      <c r="BT109">
        <v>0.24377991115357248</v>
      </c>
      <c r="BU109">
        <v>13.081</v>
      </c>
      <c r="BV109">
        <v>0.29608896091527021</v>
      </c>
      <c r="BW109">
        <v>3.2076304099154274</v>
      </c>
      <c r="BX109">
        <v>27</v>
      </c>
      <c r="BY109">
        <v>6</v>
      </c>
      <c r="BZ109">
        <v>65</v>
      </c>
    </row>
    <row r="110" spans="1:78" ht="16.5">
      <c r="A110" s="107" t="str">
        <f t="shared" si="19"/>
        <v>삼환교통</v>
      </c>
      <c r="B110" s="108" t="str">
        <f t="shared" si="20"/>
        <v>성명제</v>
      </c>
      <c r="C110" s="109" t="str">
        <f t="shared" si="21"/>
        <v>D</v>
      </c>
      <c r="D110" s="110">
        <f t="shared" si="22"/>
        <v>0.81318545873272441</v>
      </c>
      <c r="E110" s="111">
        <f t="shared" si="23"/>
        <v>4865</v>
      </c>
      <c r="F110" s="112" t="str">
        <f t="shared" si="24"/>
        <v>79</v>
      </c>
      <c r="G110" s="113" t="str">
        <f t="shared" si="25"/>
        <v>70바3198</v>
      </c>
      <c r="H110" s="114">
        <f t="shared" si="26"/>
        <v>13</v>
      </c>
      <c r="I110" s="115">
        <f t="shared" si="27"/>
        <v>2052.4689999999996</v>
      </c>
      <c r="J110" s="116">
        <f t="shared" si="28"/>
        <v>5.0786124808241177E-2</v>
      </c>
      <c r="K110" s="116">
        <f t="shared" si="29"/>
        <v>0.36992012487905113</v>
      </c>
      <c r="L110" s="116">
        <f t="shared" si="30"/>
        <v>0.13690827973528469</v>
      </c>
      <c r="M110" s="117">
        <f t="shared" si="31"/>
        <v>12.051</v>
      </c>
      <c r="N110" s="118">
        <f t="shared" si="32"/>
        <v>1.023157962434512</v>
      </c>
      <c r="O110" s="118">
        <f t="shared" si="33"/>
        <v>52.375943315100017</v>
      </c>
      <c r="P110" s="219">
        <f t="shared" si="34"/>
        <v>64</v>
      </c>
      <c r="Q110" s="220">
        <f t="shared" si="35"/>
        <v>21</v>
      </c>
      <c r="R110" s="220">
        <f t="shared" si="36"/>
        <v>1075</v>
      </c>
      <c r="T110">
        <v>514</v>
      </c>
      <c r="U110">
        <v>4865</v>
      </c>
      <c r="V110" t="s">
        <v>398</v>
      </c>
      <c r="W110">
        <v>2052.4690000000001</v>
      </c>
      <c r="X110">
        <v>1053.73</v>
      </c>
      <c r="Y110">
        <v>1.948</v>
      </c>
      <c r="Z110">
        <v>12.051</v>
      </c>
      <c r="AA110">
        <v>131.252759</v>
      </c>
      <c r="AB110">
        <v>6.6658189999999999</v>
      </c>
      <c r="AC110">
        <v>48.553037000000003</v>
      </c>
      <c r="AD110" s="1">
        <v>281</v>
      </c>
      <c r="AE110">
        <v>21</v>
      </c>
      <c r="AF110">
        <v>1075</v>
      </c>
      <c r="AG110">
        <v>80</v>
      </c>
      <c r="AH110">
        <v>15.63753</v>
      </c>
      <c r="AI110">
        <v>1362.5</v>
      </c>
      <c r="AJ110">
        <v>0</v>
      </c>
      <c r="AK110">
        <v>64</v>
      </c>
      <c r="AL110">
        <v>15137</v>
      </c>
      <c r="AM110">
        <v>0.81318545873272441</v>
      </c>
      <c r="AN110" t="s">
        <v>66</v>
      </c>
      <c r="AO110">
        <v>300.76299999999998</v>
      </c>
      <c r="AP110" t="s">
        <v>1007</v>
      </c>
      <c r="AQ110" t="s">
        <v>117</v>
      </c>
      <c r="AR110" t="s">
        <v>123</v>
      </c>
      <c r="AS110" t="s">
        <v>117</v>
      </c>
      <c r="AT110" t="s">
        <v>123</v>
      </c>
      <c r="AU110" t="s">
        <v>305</v>
      </c>
      <c r="AV110" t="s">
        <v>398</v>
      </c>
      <c r="AW110" t="s">
        <v>66</v>
      </c>
      <c r="AX110">
        <v>4865</v>
      </c>
      <c r="AY110" t="s">
        <v>660</v>
      </c>
      <c r="AZ110">
        <v>10</v>
      </c>
      <c r="BA110" t="s">
        <v>700</v>
      </c>
      <c r="BB110">
        <v>13</v>
      </c>
      <c r="BC110">
        <v>1</v>
      </c>
      <c r="BE110" t="s">
        <v>66</v>
      </c>
      <c r="BF110">
        <v>0</v>
      </c>
      <c r="BG110" t="s">
        <v>514</v>
      </c>
      <c r="BI110" t="s">
        <v>117</v>
      </c>
      <c r="BJ110" t="s">
        <v>398</v>
      </c>
      <c r="BK110" t="s">
        <v>66</v>
      </c>
      <c r="BL110">
        <v>0.81318545873272441</v>
      </c>
      <c r="BM110">
        <v>4865</v>
      </c>
      <c r="BN110" t="s">
        <v>123</v>
      </c>
      <c r="BO110" t="s">
        <v>305</v>
      </c>
      <c r="BP110">
        <v>13</v>
      </c>
      <c r="BQ110">
        <v>2052.4689999999996</v>
      </c>
      <c r="BR110">
        <v>5.0786124808241177E-2</v>
      </c>
      <c r="BS110">
        <v>0.36992012487905113</v>
      </c>
      <c r="BT110">
        <v>0.13690827973528466</v>
      </c>
      <c r="BU110">
        <v>12.051</v>
      </c>
      <c r="BV110">
        <v>1.023157962434512</v>
      </c>
      <c r="BW110">
        <v>52.375943315100017</v>
      </c>
      <c r="BX110">
        <v>64</v>
      </c>
      <c r="BY110">
        <v>21</v>
      </c>
      <c r="BZ110">
        <v>1075</v>
      </c>
    </row>
    <row r="111" spans="1:78" ht="16.5">
      <c r="A111" s="124" t="str">
        <f t="shared" si="19"/>
        <v>삼환교통</v>
      </c>
      <c r="B111" s="125" t="str">
        <f t="shared" si="20"/>
        <v>손보영</v>
      </c>
      <c r="C111" s="126" t="str">
        <f t="shared" si="21"/>
        <v>C</v>
      </c>
      <c r="D111" s="127">
        <f t="shared" si="22"/>
        <v>0.87169613224677311</v>
      </c>
      <c r="E111" s="128">
        <f t="shared" si="23"/>
        <v>315</v>
      </c>
      <c r="F111" s="129" t="str">
        <f t="shared" si="24"/>
        <v>4</v>
      </c>
      <c r="G111" s="130" t="str">
        <f t="shared" si="25"/>
        <v>72아1219</v>
      </c>
      <c r="H111" s="131">
        <f t="shared" si="26"/>
        <v>3</v>
      </c>
      <c r="I111" s="132">
        <f t="shared" si="27"/>
        <v>647.67200000000003</v>
      </c>
      <c r="J111" s="133">
        <f t="shared" si="28"/>
        <v>6.1272015190488381E-2</v>
      </c>
      <c r="K111" s="133">
        <f t="shared" si="29"/>
        <v>0.28812594449210832</v>
      </c>
      <c r="L111" s="133">
        <f t="shared" si="30"/>
        <v>0.18527896836670413</v>
      </c>
      <c r="M111" s="134">
        <f t="shared" si="31"/>
        <v>9.6289999999999996</v>
      </c>
      <c r="N111" s="135">
        <f t="shared" si="32"/>
        <v>0.61759656122234707</v>
      </c>
      <c r="O111" s="135">
        <f t="shared" si="33"/>
        <v>11.116738102002248</v>
      </c>
      <c r="P111" s="217">
        <f t="shared" si="34"/>
        <v>4</v>
      </c>
      <c r="Q111" s="218">
        <f t="shared" si="35"/>
        <v>4</v>
      </c>
      <c r="R111" s="218">
        <f t="shared" si="36"/>
        <v>72</v>
      </c>
      <c r="T111">
        <v>514</v>
      </c>
      <c r="U111">
        <v>315</v>
      </c>
      <c r="V111" t="s">
        <v>399</v>
      </c>
      <c r="W111">
        <v>647.67200000000003</v>
      </c>
      <c r="X111">
        <v>257.63200000000001</v>
      </c>
      <c r="Y111">
        <v>2.5139999999999998</v>
      </c>
      <c r="Z111">
        <v>9.6289999999999996</v>
      </c>
      <c r="AA111">
        <v>39.636381999999998</v>
      </c>
      <c r="AB111">
        <v>2.428601</v>
      </c>
      <c r="AC111">
        <v>11.42027</v>
      </c>
      <c r="AD111" s="1">
        <v>120</v>
      </c>
      <c r="AE111">
        <v>4</v>
      </c>
      <c r="AF111">
        <v>72</v>
      </c>
      <c r="AG111">
        <v>78</v>
      </c>
      <c r="AH111">
        <v>16.340340999999999</v>
      </c>
      <c r="AI111">
        <v>194.8</v>
      </c>
      <c r="AJ111">
        <v>0</v>
      </c>
      <c r="AK111">
        <v>4</v>
      </c>
      <c r="AL111">
        <v>1342</v>
      </c>
      <c r="AM111">
        <v>0.87169613224677311</v>
      </c>
      <c r="AN111" t="s">
        <v>68</v>
      </c>
      <c r="AO111">
        <v>353.94600000000003</v>
      </c>
      <c r="AP111" t="s">
        <v>1008</v>
      </c>
      <c r="AQ111" t="s">
        <v>117</v>
      </c>
      <c r="AR111" t="s">
        <v>120</v>
      </c>
      <c r="AS111" t="s">
        <v>117</v>
      </c>
      <c r="AT111" t="s">
        <v>120</v>
      </c>
      <c r="AU111" t="s">
        <v>229</v>
      </c>
      <c r="AV111" t="s">
        <v>399</v>
      </c>
      <c r="AW111" t="s">
        <v>68</v>
      </c>
      <c r="AX111">
        <v>315</v>
      </c>
      <c r="AY111" t="s">
        <v>654</v>
      </c>
      <c r="AZ111">
        <v>11</v>
      </c>
      <c r="BA111" t="s">
        <v>758</v>
      </c>
      <c r="BB111">
        <v>3</v>
      </c>
      <c r="BC111">
        <v>1</v>
      </c>
      <c r="BE111" t="s">
        <v>69</v>
      </c>
      <c r="BF111">
        <v>2</v>
      </c>
      <c r="BG111" t="s">
        <v>512</v>
      </c>
      <c r="BI111" t="s">
        <v>117</v>
      </c>
      <c r="BJ111" t="s">
        <v>399</v>
      </c>
      <c r="BK111" t="s">
        <v>68</v>
      </c>
      <c r="BL111">
        <v>0.87169613224677311</v>
      </c>
      <c r="BM111">
        <v>315</v>
      </c>
      <c r="BN111" t="s">
        <v>120</v>
      </c>
      <c r="BO111" t="s">
        <v>229</v>
      </c>
      <c r="BP111">
        <v>3</v>
      </c>
      <c r="BQ111">
        <v>647.67200000000003</v>
      </c>
      <c r="BR111">
        <v>6.1272015190488381E-2</v>
      </c>
      <c r="BS111">
        <v>0.28812594449210832</v>
      </c>
      <c r="BT111">
        <v>0.18527896836670413</v>
      </c>
      <c r="BU111">
        <v>9.6289999999999996</v>
      </c>
      <c r="BV111">
        <v>0.61759656122234707</v>
      </c>
      <c r="BW111">
        <v>11.116738102002248</v>
      </c>
      <c r="BX111">
        <v>4</v>
      </c>
      <c r="BY111">
        <v>4</v>
      </c>
      <c r="BZ111">
        <v>72</v>
      </c>
    </row>
    <row r="112" spans="1:78" ht="16.5">
      <c r="A112" s="107" t="str">
        <f t="shared" si="19"/>
        <v>삼환교통</v>
      </c>
      <c r="B112" s="108" t="str">
        <f t="shared" si="20"/>
        <v>손현수</v>
      </c>
      <c r="C112" s="109" t="str">
        <f t="shared" si="21"/>
        <v>D</v>
      </c>
      <c r="D112" s="110">
        <f t="shared" si="22"/>
        <v>0.81438540615182076</v>
      </c>
      <c r="E112" s="111">
        <f t="shared" si="23"/>
        <v>5147</v>
      </c>
      <c r="F112" s="112" t="str">
        <f t="shared" si="24"/>
        <v>14</v>
      </c>
      <c r="G112" s="113" t="str">
        <f t="shared" si="25"/>
        <v>70바3110</v>
      </c>
      <c r="H112" s="114">
        <f t="shared" si="26"/>
        <v>10</v>
      </c>
      <c r="I112" s="115">
        <f t="shared" si="27"/>
        <v>1070.1010000000001</v>
      </c>
      <c r="J112" s="116">
        <f t="shared" si="28"/>
        <v>3.2107731593903462E-2</v>
      </c>
      <c r="K112" s="116">
        <f t="shared" si="29"/>
        <v>0.3660850748840091</v>
      </c>
      <c r="L112" s="116">
        <f t="shared" si="30"/>
        <v>0.19904663204688153</v>
      </c>
      <c r="M112" s="117">
        <f t="shared" si="31"/>
        <v>11.311</v>
      </c>
      <c r="N112" s="118">
        <f t="shared" si="32"/>
        <v>0.46724561513352475</v>
      </c>
      <c r="O112" s="118">
        <f t="shared" si="33"/>
        <v>29.810270245518879</v>
      </c>
      <c r="P112" s="219">
        <f t="shared" si="34"/>
        <v>15</v>
      </c>
      <c r="Q112" s="220">
        <f t="shared" si="35"/>
        <v>5</v>
      </c>
      <c r="R112" s="220">
        <f t="shared" si="36"/>
        <v>322</v>
      </c>
      <c r="T112">
        <v>514</v>
      </c>
      <c r="U112">
        <v>5147</v>
      </c>
      <c r="V112" t="s">
        <v>400</v>
      </c>
      <c r="W112">
        <v>1091.933</v>
      </c>
      <c r="X112">
        <v>611.52</v>
      </c>
      <c r="Y112">
        <v>1.786</v>
      </c>
      <c r="Z112">
        <v>11.311</v>
      </c>
      <c r="AA112">
        <v>72.472481999999999</v>
      </c>
      <c r="AB112">
        <v>2.326927</v>
      </c>
      <c r="AC112">
        <v>26.531094</v>
      </c>
      <c r="AD112" s="1">
        <v>213</v>
      </c>
      <c r="AE112">
        <v>5</v>
      </c>
      <c r="AF112">
        <v>322</v>
      </c>
      <c r="AG112">
        <v>78</v>
      </c>
      <c r="AH112">
        <v>15.066863</v>
      </c>
      <c r="AI112">
        <v>143.6</v>
      </c>
      <c r="AJ112">
        <v>0</v>
      </c>
      <c r="AK112">
        <v>15</v>
      </c>
      <c r="AL112">
        <v>3183</v>
      </c>
      <c r="AM112">
        <v>0.81438540615182076</v>
      </c>
      <c r="AN112" t="s">
        <v>66</v>
      </c>
      <c r="AO112">
        <v>138.965</v>
      </c>
      <c r="AP112" t="s">
        <v>1009</v>
      </c>
      <c r="AQ112" t="s">
        <v>117</v>
      </c>
      <c r="AR112" t="s">
        <v>118</v>
      </c>
      <c r="AS112" t="s">
        <v>117</v>
      </c>
      <c r="AT112" t="s">
        <v>118</v>
      </c>
      <c r="AU112" t="s">
        <v>180</v>
      </c>
      <c r="AV112" t="s">
        <v>400</v>
      </c>
      <c r="AW112" t="s">
        <v>66</v>
      </c>
      <c r="AX112">
        <v>5147</v>
      </c>
      <c r="AY112" t="s">
        <v>681</v>
      </c>
      <c r="AZ112">
        <v>13</v>
      </c>
      <c r="BA112" t="s">
        <v>1010</v>
      </c>
      <c r="BB112">
        <v>10</v>
      </c>
      <c r="BC112">
        <v>1</v>
      </c>
      <c r="BE112" t="s">
        <v>68</v>
      </c>
      <c r="BF112">
        <v>-1</v>
      </c>
      <c r="BG112" t="s">
        <v>513</v>
      </c>
      <c r="BI112" t="s">
        <v>117</v>
      </c>
      <c r="BJ112" t="s">
        <v>400</v>
      </c>
      <c r="BK112" t="s">
        <v>66</v>
      </c>
      <c r="BL112">
        <v>0.81438540615182076</v>
      </c>
      <c r="BM112">
        <v>5147</v>
      </c>
      <c r="BN112" t="s">
        <v>118</v>
      </c>
      <c r="BO112" t="s">
        <v>180</v>
      </c>
      <c r="BP112">
        <v>10</v>
      </c>
      <c r="BQ112">
        <v>1070.1010000000001</v>
      </c>
      <c r="BR112">
        <v>3.2107731593903462E-2</v>
      </c>
      <c r="BS112">
        <v>0.3660850748840091</v>
      </c>
      <c r="BT112">
        <v>0.19506691344615468</v>
      </c>
      <c r="BU112">
        <v>11.311</v>
      </c>
      <c r="BV112">
        <v>0.46724561513352475</v>
      </c>
      <c r="BW112">
        <v>29.810270245518879</v>
      </c>
      <c r="BX112">
        <v>15</v>
      </c>
      <c r="BY112">
        <v>5</v>
      </c>
      <c r="BZ112">
        <v>322</v>
      </c>
    </row>
    <row r="113" spans="1:78" ht="16.5">
      <c r="A113" s="124" t="str">
        <f t="shared" si="19"/>
        <v>삼환교통</v>
      </c>
      <c r="B113" s="125" t="str">
        <f t="shared" si="20"/>
        <v>송백석</v>
      </c>
      <c r="C113" s="126" t="str">
        <f t="shared" si="21"/>
        <v>C</v>
      </c>
      <c r="D113" s="127">
        <f t="shared" si="22"/>
        <v>0.85</v>
      </c>
      <c r="E113" s="128">
        <f t="shared" si="23"/>
        <v>9627</v>
      </c>
      <c r="F113" s="129" t="str">
        <f t="shared" si="24"/>
        <v>급행99</v>
      </c>
      <c r="G113" s="130" t="str">
        <f t="shared" si="25"/>
        <v>70바3149</v>
      </c>
      <c r="H113" s="131">
        <f t="shared" si="26"/>
        <v>1</v>
      </c>
      <c r="I113" s="132">
        <f t="shared" si="27"/>
        <v>2845.0479999999998</v>
      </c>
      <c r="J113" s="133">
        <f t="shared" si="28"/>
        <v>2.4924998592271208E-2</v>
      </c>
      <c r="K113" s="133">
        <f t="shared" si="29"/>
        <v>0.34047082425444891</v>
      </c>
      <c r="L113" s="133">
        <f t="shared" si="30"/>
        <v>0.20351150490255351</v>
      </c>
      <c r="M113" s="134">
        <f t="shared" si="31"/>
        <v>11.747999999999999</v>
      </c>
      <c r="N113" s="135">
        <f t="shared" si="32"/>
        <v>3.5148791865725997E-2</v>
      </c>
      <c r="O113" s="135">
        <f t="shared" si="33"/>
        <v>6.8540144138165688</v>
      </c>
      <c r="P113" s="217">
        <f t="shared" si="34"/>
        <v>11</v>
      </c>
      <c r="Q113" s="218">
        <f t="shared" si="35"/>
        <v>1</v>
      </c>
      <c r="R113" s="218">
        <f t="shared" si="36"/>
        <v>195</v>
      </c>
      <c r="T113">
        <v>514</v>
      </c>
      <c r="U113">
        <v>9627</v>
      </c>
      <c r="V113" t="s">
        <v>401</v>
      </c>
      <c r="W113">
        <v>2845.0479999999998</v>
      </c>
      <c r="X113">
        <v>1046.049</v>
      </c>
      <c r="Y113">
        <v>2.72</v>
      </c>
      <c r="Z113">
        <v>11.747999999999999</v>
      </c>
      <c r="AA113">
        <v>158.251363</v>
      </c>
      <c r="AB113">
        <v>3.9444149999999998</v>
      </c>
      <c r="AC113">
        <v>53.879972000000002</v>
      </c>
      <c r="AD113" s="1">
        <v>579</v>
      </c>
      <c r="AE113">
        <v>1</v>
      </c>
      <c r="AF113">
        <v>195</v>
      </c>
      <c r="AG113">
        <v>68</v>
      </c>
      <c r="AH113">
        <v>17.978031000000001</v>
      </c>
      <c r="AI113">
        <v>326.3</v>
      </c>
      <c r="AJ113">
        <v>0</v>
      </c>
      <c r="AK113">
        <v>11</v>
      </c>
      <c r="AL113">
        <v>11826</v>
      </c>
      <c r="AM113">
        <v>0.85</v>
      </c>
      <c r="AN113" t="s">
        <v>68</v>
      </c>
      <c r="AO113">
        <v>2845.0479999999998</v>
      </c>
      <c r="AP113" t="s">
        <v>1011</v>
      </c>
      <c r="AQ113" t="s">
        <v>117</v>
      </c>
      <c r="AR113" t="s">
        <v>124</v>
      </c>
      <c r="AS113" t="s">
        <v>117</v>
      </c>
      <c r="AT113" t="s">
        <v>124</v>
      </c>
      <c r="AU113" t="s">
        <v>313</v>
      </c>
      <c r="AV113" t="s">
        <v>401</v>
      </c>
      <c r="AW113" t="s">
        <v>68</v>
      </c>
      <c r="AX113">
        <v>9627</v>
      </c>
      <c r="AY113" t="s">
        <v>687</v>
      </c>
      <c r="AZ113">
        <v>9</v>
      </c>
      <c r="BA113" t="s">
        <v>1012</v>
      </c>
      <c r="BB113">
        <v>1</v>
      </c>
      <c r="BC113">
        <v>1</v>
      </c>
      <c r="BE113" t="s">
        <v>68</v>
      </c>
      <c r="BF113">
        <v>0</v>
      </c>
      <c r="BG113" t="s">
        <v>514</v>
      </c>
      <c r="BI113" t="s">
        <v>117</v>
      </c>
      <c r="BJ113" t="s">
        <v>401</v>
      </c>
      <c r="BK113" t="s">
        <v>68</v>
      </c>
      <c r="BL113">
        <v>0.85</v>
      </c>
      <c r="BM113">
        <v>9627</v>
      </c>
      <c r="BN113" t="s">
        <v>124</v>
      </c>
      <c r="BO113" t="s">
        <v>313</v>
      </c>
      <c r="BP113">
        <v>1</v>
      </c>
      <c r="BQ113">
        <v>2845.0479999999998</v>
      </c>
      <c r="BR113">
        <v>2.4924998592271208E-2</v>
      </c>
      <c r="BS113">
        <v>0.34047082425444891</v>
      </c>
      <c r="BT113">
        <v>0.20351150490255351</v>
      </c>
      <c r="BU113">
        <v>11.747999999999999</v>
      </c>
      <c r="BV113">
        <v>3.5148791865725997E-2</v>
      </c>
      <c r="BW113">
        <v>6.8540144138165688</v>
      </c>
      <c r="BX113">
        <v>11</v>
      </c>
      <c r="BY113">
        <v>1</v>
      </c>
      <c r="BZ113">
        <v>195</v>
      </c>
    </row>
    <row r="114" spans="1:78" ht="16.5">
      <c r="A114" s="107" t="str">
        <f t="shared" si="19"/>
        <v>삼환교통</v>
      </c>
      <c r="B114" s="108" t="str">
        <f t="shared" si="20"/>
        <v>송병무</v>
      </c>
      <c r="C114" s="109" t="str">
        <f t="shared" si="21"/>
        <v>F</v>
      </c>
      <c r="D114" s="110">
        <f t="shared" si="22"/>
        <v>0.73515022496074167</v>
      </c>
      <c r="E114" s="111">
        <f t="shared" si="23"/>
        <v>9956</v>
      </c>
      <c r="F114" s="112" t="str">
        <f t="shared" si="24"/>
        <v>62</v>
      </c>
      <c r="G114" s="113" t="str">
        <f t="shared" si="25"/>
        <v>70바3199</v>
      </c>
      <c r="H114" s="114">
        <f t="shared" si="26"/>
        <v>7</v>
      </c>
      <c r="I114" s="115">
        <f t="shared" si="27"/>
        <v>951.702</v>
      </c>
      <c r="J114" s="116">
        <f t="shared" si="28"/>
        <v>2.324963045145087E-2</v>
      </c>
      <c r="K114" s="116">
        <f t="shared" si="29"/>
        <v>0.4212765310770567</v>
      </c>
      <c r="L114" s="116">
        <f t="shared" si="30"/>
        <v>0.30471723291534536</v>
      </c>
      <c r="M114" s="117">
        <f t="shared" si="31"/>
        <v>14.125</v>
      </c>
      <c r="N114" s="118">
        <f t="shared" si="32"/>
        <v>0.31522472370552967</v>
      </c>
      <c r="O114" s="118">
        <f t="shared" si="33"/>
        <v>9.1415169874603599</v>
      </c>
      <c r="P114" s="219">
        <f t="shared" si="34"/>
        <v>21</v>
      </c>
      <c r="Q114" s="220">
        <f t="shared" si="35"/>
        <v>4</v>
      </c>
      <c r="R114" s="220">
        <f t="shared" si="36"/>
        <v>111</v>
      </c>
      <c r="T114">
        <v>514</v>
      </c>
      <c r="U114">
        <v>9956</v>
      </c>
      <c r="V114" t="s">
        <v>596</v>
      </c>
      <c r="W114">
        <v>1143.078</v>
      </c>
      <c r="X114">
        <v>635.24599999999998</v>
      </c>
      <c r="Y114">
        <v>1.7989999999999999</v>
      </c>
      <c r="Z114">
        <v>14.125</v>
      </c>
      <c r="AA114">
        <v>81.793042</v>
      </c>
      <c r="AB114">
        <v>1.9016580000000001</v>
      </c>
      <c r="AC114">
        <v>34.457489000000002</v>
      </c>
      <c r="AD114" s="1">
        <v>290</v>
      </c>
      <c r="AE114">
        <v>4</v>
      </c>
      <c r="AF114">
        <v>111</v>
      </c>
      <c r="AG114">
        <v>67</v>
      </c>
      <c r="AH114">
        <v>13.975247</v>
      </c>
      <c r="AI114">
        <v>38.5</v>
      </c>
      <c r="AJ114">
        <v>0</v>
      </c>
      <c r="AK114">
        <v>21</v>
      </c>
      <c r="AL114">
        <v>8793</v>
      </c>
      <c r="AM114">
        <v>0.73515022496074167</v>
      </c>
      <c r="AN114" t="s">
        <v>69</v>
      </c>
      <c r="AO114">
        <v>223.11099999999999</v>
      </c>
      <c r="AP114" t="s">
        <v>1013</v>
      </c>
      <c r="AQ114" t="s">
        <v>117</v>
      </c>
      <c r="AR114" t="s">
        <v>122</v>
      </c>
      <c r="AS114" t="s">
        <v>117</v>
      </c>
      <c r="AT114" t="s">
        <v>122</v>
      </c>
      <c r="AU114" t="s">
        <v>280</v>
      </c>
      <c r="AV114" t="s">
        <v>596</v>
      </c>
      <c r="AW114" t="s">
        <v>69</v>
      </c>
      <c r="AX114">
        <v>9956</v>
      </c>
      <c r="AY114" t="s">
        <v>655</v>
      </c>
      <c r="AZ114">
        <v>12</v>
      </c>
      <c r="BA114" t="s">
        <v>656</v>
      </c>
      <c r="BB114">
        <v>7</v>
      </c>
      <c r="BC114">
        <v>1</v>
      </c>
      <c r="BE114" t="s">
        <v>69</v>
      </c>
      <c r="BF114">
        <v>0</v>
      </c>
      <c r="BG114" t="s">
        <v>514</v>
      </c>
      <c r="BI114" t="s">
        <v>117</v>
      </c>
      <c r="BJ114" t="s">
        <v>596</v>
      </c>
      <c r="BK114" t="s">
        <v>69</v>
      </c>
      <c r="BL114">
        <v>0.73515022496074167</v>
      </c>
      <c r="BM114">
        <v>9956</v>
      </c>
      <c r="BN114" t="s">
        <v>122</v>
      </c>
      <c r="BO114" t="s">
        <v>280</v>
      </c>
      <c r="BP114">
        <v>7</v>
      </c>
      <c r="BQ114">
        <v>951.702</v>
      </c>
      <c r="BR114">
        <v>2.324963045145087E-2</v>
      </c>
      <c r="BS114">
        <v>0.4212765310770567</v>
      </c>
      <c r="BT114">
        <v>0.25370097228710553</v>
      </c>
      <c r="BU114">
        <v>14.125</v>
      </c>
      <c r="BV114">
        <v>0.31522472370552967</v>
      </c>
      <c r="BW114">
        <v>9.1415169874603599</v>
      </c>
      <c r="BX114">
        <v>21</v>
      </c>
      <c r="BY114">
        <v>4</v>
      </c>
      <c r="BZ114">
        <v>111</v>
      </c>
    </row>
    <row r="115" spans="1:78" ht="16.5">
      <c r="A115" s="124" t="str">
        <f t="shared" si="19"/>
        <v>삼환교통</v>
      </c>
      <c r="B115" s="125" t="str">
        <f t="shared" si="20"/>
        <v>송인만</v>
      </c>
      <c r="C115" s="126" t="str">
        <f t="shared" si="21"/>
        <v>S</v>
      </c>
      <c r="D115" s="127">
        <f t="shared" si="22"/>
        <v>1.0911986109766216</v>
      </c>
      <c r="E115" s="128">
        <f t="shared" si="23"/>
        <v>6995</v>
      </c>
      <c r="F115" s="129" t="str">
        <f t="shared" si="24"/>
        <v>급행99</v>
      </c>
      <c r="G115" s="130" t="str">
        <f t="shared" si="25"/>
        <v>70바3183</v>
      </c>
      <c r="H115" s="131">
        <f t="shared" si="26"/>
        <v>2</v>
      </c>
      <c r="I115" s="132">
        <f t="shared" si="27"/>
        <v>2339.5639999999999</v>
      </c>
      <c r="J115" s="133">
        <f t="shared" si="28"/>
        <v>8.4958661092855523E-3</v>
      </c>
      <c r="K115" s="133">
        <f t="shared" si="29"/>
        <v>0.34193604413655976</v>
      </c>
      <c r="L115" s="133">
        <f t="shared" si="30"/>
        <v>0.23508653749160102</v>
      </c>
      <c r="M115" s="134">
        <f t="shared" si="31"/>
        <v>9.9369999999999994</v>
      </c>
      <c r="N115" s="135">
        <f t="shared" si="32"/>
        <v>4.274300681665473E-2</v>
      </c>
      <c r="O115" s="135">
        <f t="shared" si="33"/>
        <v>3.8896136203155804</v>
      </c>
      <c r="P115" s="217">
        <f t="shared" si="34"/>
        <v>23</v>
      </c>
      <c r="Q115" s="218">
        <f t="shared" si="35"/>
        <v>1</v>
      </c>
      <c r="R115" s="218">
        <f t="shared" si="36"/>
        <v>91</v>
      </c>
      <c r="T115">
        <v>514</v>
      </c>
      <c r="U115">
        <v>6995</v>
      </c>
      <c r="V115" t="s">
        <v>559</v>
      </c>
      <c r="W115">
        <v>2339.5639999999999</v>
      </c>
      <c r="X115">
        <v>963.274</v>
      </c>
      <c r="Y115">
        <v>2.4289999999999998</v>
      </c>
      <c r="Z115">
        <v>9.9369999999999994</v>
      </c>
      <c r="AA115">
        <v>121.428585</v>
      </c>
      <c r="AB115">
        <v>1.031641</v>
      </c>
      <c r="AC115">
        <v>41.520809999999997</v>
      </c>
      <c r="AD115" s="1">
        <v>550</v>
      </c>
      <c r="AE115">
        <v>1</v>
      </c>
      <c r="AF115">
        <v>91</v>
      </c>
      <c r="AG115">
        <v>70</v>
      </c>
      <c r="AH115">
        <v>19.266995000000001</v>
      </c>
      <c r="AI115">
        <v>227.5</v>
      </c>
      <c r="AJ115">
        <v>0</v>
      </c>
      <c r="AK115">
        <v>23</v>
      </c>
      <c r="AL115">
        <v>5615</v>
      </c>
      <c r="AM115">
        <v>1.0911986109766216</v>
      </c>
      <c r="AN115" t="s">
        <v>560</v>
      </c>
      <c r="AO115">
        <v>2243.0219999999999</v>
      </c>
      <c r="AP115" t="s">
        <v>1014</v>
      </c>
      <c r="AQ115" t="s">
        <v>117</v>
      </c>
      <c r="AR115" t="s">
        <v>124</v>
      </c>
      <c r="AS115" t="s">
        <v>117</v>
      </c>
      <c r="AT115" t="s">
        <v>124</v>
      </c>
      <c r="AU115" t="s">
        <v>194</v>
      </c>
      <c r="AV115" t="s">
        <v>559</v>
      </c>
      <c r="AW115" t="s">
        <v>560</v>
      </c>
      <c r="AX115">
        <v>6995</v>
      </c>
      <c r="AY115" t="s">
        <v>728</v>
      </c>
      <c r="AZ115">
        <v>3</v>
      </c>
      <c r="BA115" t="s">
        <v>729</v>
      </c>
      <c r="BB115">
        <v>2</v>
      </c>
      <c r="BC115">
        <v>1</v>
      </c>
      <c r="BE115" t="s">
        <v>560</v>
      </c>
      <c r="BF115">
        <v>0</v>
      </c>
      <c r="BG115" t="s">
        <v>514</v>
      </c>
      <c r="BI115" t="s">
        <v>117</v>
      </c>
      <c r="BJ115" t="s">
        <v>559</v>
      </c>
      <c r="BK115" t="s">
        <v>560</v>
      </c>
      <c r="BL115">
        <v>1.0911986109766216</v>
      </c>
      <c r="BM115">
        <v>6995</v>
      </c>
      <c r="BN115" t="s">
        <v>124</v>
      </c>
      <c r="BO115" t="s">
        <v>194</v>
      </c>
      <c r="BP115">
        <v>2</v>
      </c>
      <c r="BQ115">
        <v>2339.5639999999999</v>
      </c>
      <c r="BR115">
        <v>8.4958661092855523E-3</v>
      </c>
      <c r="BS115">
        <v>0.34193604413655976</v>
      </c>
      <c r="BT115">
        <v>0.23508653749160102</v>
      </c>
      <c r="BU115">
        <v>9.9369999999999994</v>
      </c>
      <c r="BV115">
        <v>4.274300681665473E-2</v>
      </c>
      <c r="BW115">
        <v>3.8896136203155804</v>
      </c>
      <c r="BX115">
        <v>23</v>
      </c>
      <c r="BY115">
        <v>1</v>
      </c>
      <c r="BZ115">
        <v>91</v>
      </c>
    </row>
    <row r="116" spans="1:78" ht="16.5">
      <c r="A116" s="107" t="str">
        <f t="shared" si="19"/>
        <v>삼환교통</v>
      </c>
      <c r="B116" s="108" t="str">
        <f t="shared" si="20"/>
        <v>신동한</v>
      </c>
      <c r="C116" s="109" t="str">
        <f t="shared" si="21"/>
        <v>C</v>
      </c>
      <c r="D116" s="110">
        <f t="shared" si="22"/>
        <v>0.87916666666666665</v>
      </c>
      <c r="E116" s="111">
        <f t="shared" si="23"/>
        <v>4943</v>
      </c>
      <c r="F116" s="112" t="str">
        <f t="shared" si="24"/>
        <v>62</v>
      </c>
      <c r="G116" s="113" t="str">
        <f t="shared" si="25"/>
        <v>70바3199</v>
      </c>
      <c r="H116" s="114">
        <f t="shared" si="26"/>
        <v>1</v>
      </c>
      <c r="I116" s="115">
        <f t="shared" si="27"/>
        <v>2161.4079999999999</v>
      </c>
      <c r="J116" s="116">
        <f t="shared" si="28"/>
        <v>2.2085871481612313E-2</v>
      </c>
      <c r="K116" s="116">
        <f t="shared" si="29"/>
        <v>0.35274072206160062</v>
      </c>
      <c r="L116" s="116">
        <f t="shared" si="30"/>
        <v>0.11751598957716453</v>
      </c>
      <c r="M116" s="117">
        <f t="shared" si="31"/>
        <v>10.667999999999999</v>
      </c>
      <c r="N116" s="118">
        <f t="shared" si="32"/>
        <v>0</v>
      </c>
      <c r="O116" s="118">
        <f t="shared" si="33"/>
        <v>5.5056703778277862</v>
      </c>
      <c r="P116" s="219">
        <f t="shared" si="34"/>
        <v>10</v>
      </c>
      <c r="Q116" s="220">
        <f t="shared" si="35"/>
        <v>0</v>
      </c>
      <c r="R116" s="220">
        <f t="shared" si="36"/>
        <v>119</v>
      </c>
      <c r="T116">
        <v>514</v>
      </c>
      <c r="U116">
        <v>4943</v>
      </c>
      <c r="V116" t="s">
        <v>402</v>
      </c>
      <c r="W116">
        <v>2161.4079999999999</v>
      </c>
      <c r="X116">
        <v>1024.317</v>
      </c>
      <c r="Y116">
        <v>2.11</v>
      </c>
      <c r="Z116">
        <v>10.667999999999999</v>
      </c>
      <c r="AA116">
        <v>147.46495300000001</v>
      </c>
      <c r="AB116">
        <v>3.2568920000000001</v>
      </c>
      <c r="AC116">
        <v>52.016894000000001</v>
      </c>
      <c r="AD116" s="1">
        <v>254</v>
      </c>
      <c r="AE116">
        <v>0</v>
      </c>
      <c r="AF116">
        <v>119</v>
      </c>
      <c r="AG116">
        <v>84</v>
      </c>
      <c r="AH116">
        <v>14.657095999999999</v>
      </c>
      <c r="AI116">
        <v>15.3</v>
      </c>
      <c r="AJ116">
        <v>0</v>
      </c>
      <c r="AK116">
        <v>10</v>
      </c>
      <c r="AL116">
        <v>2766</v>
      </c>
      <c r="AM116">
        <v>0.87916666666666665</v>
      </c>
      <c r="AN116" t="s">
        <v>68</v>
      </c>
      <c r="AO116">
        <v>2161.4079999999999</v>
      </c>
      <c r="AP116" t="s">
        <v>1015</v>
      </c>
      <c r="AQ116" t="s">
        <v>117</v>
      </c>
      <c r="AR116" t="s">
        <v>122</v>
      </c>
      <c r="AS116" t="s">
        <v>117</v>
      </c>
      <c r="AT116" t="s">
        <v>122</v>
      </c>
      <c r="AU116" t="s">
        <v>280</v>
      </c>
      <c r="AV116" t="s">
        <v>402</v>
      </c>
      <c r="AW116" t="s">
        <v>68</v>
      </c>
      <c r="AX116">
        <v>4943</v>
      </c>
      <c r="AY116" t="s">
        <v>675</v>
      </c>
      <c r="AZ116">
        <v>4</v>
      </c>
      <c r="BA116" t="s">
        <v>720</v>
      </c>
      <c r="BB116">
        <v>1</v>
      </c>
      <c r="BC116">
        <v>1</v>
      </c>
      <c r="BE116" t="s">
        <v>68</v>
      </c>
      <c r="BF116">
        <v>0</v>
      </c>
      <c r="BG116" t="s">
        <v>514</v>
      </c>
      <c r="BI116" t="s">
        <v>117</v>
      </c>
      <c r="BJ116" t="s">
        <v>402</v>
      </c>
      <c r="BK116" t="s">
        <v>68</v>
      </c>
      <c r="BL116">
        <v>0.87916666666666665</v>
      </c>
      <c r="BM116">
        <v>4943</v>
      </c>
      <c r="BN116" t="s">
        <v>122</v>
      </c>
      <c r="BO116" t="s">
        <v>280</v>
      </c>
      <c r="BP116">
        <v>1</v>
      </c>
      <c r="BQ116">
        <v>2161.4079999999999</v>
      </c>
      <c r="BR116">
        <v>2.2085871481612313E-2</v>
      </c>
      <c r="BS116">
        <v>0.35274072206160062</v>
      </c>
      <c r="BT116">
        <v>0.11751598957716453</v>
      </c>
      <c r="BU116">
        <v>10.667999999999999</v>
      </c>
      <c r="BV116">
        <v>0</v>
      </c>
      <c r="BW116">
        <v>5.5056703778277862</v>
      </c>
      <c r="BX116">
        <v>10</v>
      </c>
      <c r="BY116">
        <v>0</v>
      </c>
      <c r="BZ116">
        <v>119</v>
      </c>
    </row>
    <row r="117" spans="1:78" ht="16.5">
      <c r="A117" s="124" t="str">
        <f t="shared" si="19"/>
        <v>삼환교통</v>
      </c>
      <c r="B117" s="125" t="str">
        <f t="shared" si="20"/>
        <v>신래수</v>
      </c>
      <c r="C117" s="126" t="str">
        <f t="shared" si="21"/>
        <v>C</v>
      </c>
      <c r="D117" s="127">
        <f t="shared" si="22"/>
        <v>0.8666666666666667</v>
      </c>
      <c r="E117" s="128">
        <f t="shared" si="23"/>
        <v>5643</v>
      </c>
      <c r="F117" s="129" t="str">
        <f t="shared" si="24"/>
        <v>62</v>
      </c>
      <c r="G117" s="130" t="str">
        <f t="shared" si="25"/>
        <v>70바3199</v>
      </c>
      <c r="H117" s="131">
        <f t="shared" si="26"/>
        <v>1</v>
      </c>
      <c r="I117" s="132">
        <f t="shared" si="27"/>
        <v>2125.6999999999998</v>
      </c>
      <c r="J117" s="133">
        <f t="shared" si="28"/>
        <v>7.2486355345269494E-3</v>
      </c>
      <c r="K117" s="133">
        <f t="shared" si="29"/>
        <v>0.36747491689618395</v>
      </c>
      <c r="L117" s="133">
        <f t="shared" si="30"/>
        <v>0.23004186856094466</v>
      </c>
      <c r="M117" s="134">
        <f t="shared" si="31"/>
        <v>10.747999999999999</v>
      </c>
      <c r="N117" s="135">
        <f t="shared" si="32"/>
        <v>4.7043326904078663E-2</v>
      </c>
      <c r="O117" s="135">
        <f t="shared" si="33"/>
        <v>3.9516394599426077</v>
      </c>
      <c r="P117" s="217">
        <f t="shared" si="34"/>
        <v>18</v>
      </c>
      <c r="Q117" s="218">
        <f t="shared" si="35"/>
        <v>1</v>
      </c>
      <c r="R117" s="218">
        <f t="shared" si="36"/>
        <v>84</v>
      </c>
      <c r="T117">
        <v>514</v>
      </c>
      <c r="U117">
        <v>5643</v>
      </c>
      <c r="V117" t="s">
        <v>403</v>
      </c>
      <c r="W117">
        <v>2125.6999999999998</v>
      </c>
      <c r="X117">
        <v>1022.024</v>
      </c>
      <c r="Y117">
        <v>2.08</v>
      </c>
      <c r="Z117">
        <v>10.747999999999999</v>
      </c>
      <c r="AA117">
        <v>146.421074</v>
      </c>
      <c r="AB117">
        <v>1.061353</v>
      </c>
      <c r="AC117">
        <v>53.806072</v>
      </c>
      <c r="AD117" s="1">
        <v>489</v>
      </c>
      <c r="AE117">
        <v>1</v>
      </c>
      <c r="AF117">
        <v>84</v>
      </c>
      <c r="AG117">
        <v>82</v>
      </c>
      <c r="AH117">
        <v>14.517718</v>
      </c>
      <c r="AI117">
        <v>18.100000000000001</v>
      </c>
      <c r="AJ117">
        <v>0</v>
      </c>
      <c r="AK117">
        <v>18</v>
      </c>
      <c r="AL117">
        <v>1732</v>
      </c>
      <c r="AM117">
        <v>0.8666666666666667</v>
      </c>
      <c r="AN117" t="s">
        <v>68</v>
      </c>
      <c r="AO117">
        <v>2125.6999999999998</v>
      </c>
      <c r="AP117" t="s">
        <v>1016</v>
      </c>
      <c r="AQ117" t="s">
        <v>117</v>
      </c>
      <c r="AR117" t="s">
        <v>122</v>
      </c>
      <c r="AS117" t="s">
        <v>117</v>
      </c>
      <c r="AT117" t="s">
        <v>122</v>
      </c>
      <c r="AU117" t="s">
        <v>280</v>
      </c>
      <c r="AV117" t="s">
        <v>403</v>
      </c>
      <c r="AW117" t="s">
        <v>68</v>
      </c>
      <c r="AX117">
        <v>5643</v>
      </c>
      <c r="AY117" t="s">
        <v>675</v>
      </c>
      <c r="AZ117">
        <v>10</v>
      </c>
      <c r="BA117" t="s">
        <v>698</v>
      </c>
      <c r="BB117">
        <v>1</v>
      </c>
      <c r="BC117">
        <v>1</v>
      </c>
      <c r="BE117" t="s">
        <v>68</v>
      </c>
      <c r="BF117">
        <v>0</v>
      </c>
      <c r="BG117" t="s">
        <v>514</v>
      </c>
      <c r="BI117" t="s">
        <v>117</v>
      </c>
      <c r="BJ117" t="s">
        <v>403</v>
      </c>
      <c r="BK117" t="s">
        <v>68</v>
      </c>
      <c r="BL117">
        <v>0.8666666666666667</v>
      </c>
      <c r="BM117">
        <v>5643</v>
      </c>
      <c r="BN117" t="s">
        <v>122</v>
      </c>
      <c r="BO117" t="s">
        <v>280</v>
      </c>
      <c r="BP117">
        <v>1</v>
      </c>
      <c r="BQ117">
        <v>2125.6999999999998</v>
      </c>
      <c r="BR117">
        <v>7.2486355345269494E-3</v>
      </c>
      <c r="BS117">
        <v>0.36747491689618395</v>
      </c>
      <c r="BT117">
        <v>0.23004186856094466</v>
      </c>
      <c r="BU117">
        <v>10.747999999999999</v>
      </c>
      <c r="BV117">
        <v>4.7043326904078663E-2</v>
      </c>
      <c r="BW117">
        <v>3.9516394599426077</v>
      </c>
      <c r="BX117">
        <v>18</v>
      </c>
      <c r="BY117">
        <v>1</v>
      </c>
      <c r="BZ117">
        <v>84</v>
      </c>
    </row>
    <row r="118" spans="1:78" ht="16.5">
      <c r="A118" s="107" t="str">
        <f t="shared" si="19"/>
        <v>삼환교통</v>
      </c>
      <c r="B118" s="108" t="str">
        <f t="shared" si="20"/>
        <v>신상철</v>
      </c>
      <c r="C118" s="109" t="str">
        <f t="shared" si="21"/>
        <v>D</v>
      </c>
      <c r="D118" s="110">
        <f t="shared" si="22"/>
        <v>0.82970150166192824</v>
      </c>
      <c r="E118" s="111">
        <f t="shared" si="23"/>
        <v>5357</v>
      </c>
      <c r="F118" s="112" t="str">
        <f t="shared" si="24"/>
        <v>79</v>
      </c>
      <c r="G118" s="113" t="str">
        <f t="shared" si="25"/>
        <v>70바3103</v>
      </c>
      <c r="H118" s="114">
        <f t="shared" si="26"/>
        <v>9</v>
      </c>
      <c r="I118" s="115">
        <f t="shared" si="27"/>
        <v>1917.5510000000002</v>
      </c>
      <c r="J118" s="116">
        <f t="shared" si="28"/>
        <v>1.9383421051989754E-2</v>
      </c>
      <c r="K118" s="116">
        <f t="shared" si="29"/>
        <v>0.39659664258757571</v>
      </c>
      <c r="L118" s="116">
        <f t="shared" si="30"/>
        <v>0.24979778895059374</v>
      </c>
      <c r="M118" s="117">
        <f t="shared" si="31"/>
        <v>12.909000000000001</v>
      </c>
      <c r="N118" s="118">
        <f t="shared" si="32"/>
        <v>0.10874896280676721</v>
      </c>
      <c r="O118" s="118">
        <f t="shared" si="33"/>
        <v>54.537604847593762</v>
      </c>
      <c r="P118" s="219">
        <f t="shared" si="34"/>
        <v>25</v>
      </c>
      <c r="Q118" s="220">
        <f t="shared" si="35"/>
        <v>2</v>
      </c>
      <c r="R118" s="220">
        <f t="shared" si="36"/>
        <v>1073</v>
      </c>
      <c r="T118">
        <v>514</v>
      </c>
      <c r="U118">
        <v>5357</v>
      </c>
      <c r="V118" t="s">
        <v>404</v>
      </c>
      <c r="W118">
        <v>1917.5509999999999</v>
      </c>
      <c r="X118">
        <v>969.625</v>
      </c>
      <c r="Y118">
        <v>1.978</v>
      </c>
      <c r="Z118">
        <v>12.909000000000001</v>
      </c>
      <c r="AA118">
        <v>116.034419</v>
      </c>
      <c r="AB118">
        <v>2.2491439999999998</v>
      </c>
      <c r="AC118">
        <v>46.018861000000001</v>
      </c>
      <c r="AD118" s="1">
        <v>479</v>
      </c>
      <c r="AE118">
        <v>2</v>
      </c>
      <c r="AF118">
        <v>1073</v>
      </c>
      <c r="AG118">
        <v>74</v>
      </c>
      <c r="AH118">
        <v>16.525708000000002</v>
      </c>
      <c r="AI118">
        <v>554</v>
      </c>
      <c r="AJ118">
        <v>0</v>
      </c>
      <c r="AK118">
        <v>25</v>
      </c>
      <c r="AL118">
        <v>4761</v>
      </c>
      <c r="AM118">
        <v>0.82970150166192824</v>
      </c>
      <c r="AN118" t="s">
        <v>66</v>
      </c>
      <c r="AO118">
        <v>341.44799999999998</v>
      </c>
      <c r="AP118" t="s">
        <v>1017</v>
      </c>
      <c r="AQ118" t="s">
        <v>117</v>
      </c>
      <c r="AR118" t="s">
        <v>123</v>
      </c>
      <c r="AS118" t="s">
        <v>117</v>
      </c>
      <c r="AT118" t="s">
        <v>123</v>
      </c>
      <c r="AU118" t="s">
        <v>289</v>
      </c>
      <c r="AV118" t="s">
        <v>404</v>
      </c>
      <c r="AW118" t="s">
        <v>66</v>
      </c>
      <c r="AX118">
        <v>5357</v>
      </c>
      <c r="AY118" t="s">
        <v>660</v>
      </c>
      <c r="AZ118">
        <v>6</v>
      </c>
      <c r="BA118" t="s">
        <v>529</v>
      </c>
      <c r="BB118">
        <v>9</v>
      </c>
      <c r="BC118">
        <v>1</v>
      </c>
      <c r="BE118" t="s">
        <v>66</v>
      </c>
      <c r="BF118">
        <v>0</v>
      </c>
      <c r="BG118" t="s">
        <v>514</v>
      </c>
      <c r="BI118" t="s">
        <v>117</v>
      </c>
      <c r="BJ118" t="s">
        <v>404</v>
      </c>
      <c r="BK118" t="s">
        <v>66</v>
      </c>
      <c r="BL118">
        <v>0.82970150166192824</v>
      </c>
      <c r="BM118">
        <v>5357</v>
      </c>
      <c r="BN118" t="s">
        <v>123</v>
      </c>
      <c r="BO118" t="s">
        <v>289</v>
      </c>
      <c r="BP118">
        <v>9</v>
      </c>
      <c r="BQ118">
        <v>1917.5510000000002</v>
      </c>
      <c r="BR118">
        <v>1.9383421051989754E-2</v>
      </c>
      <c r="BS118">
        <v>0.39659664258757571</v>
      </c>
      <c r="BT118">
        <v>0.24979778895059376</v>
      </c>
      <c r="BU118">
        <v>12.909000000000001</v>
      </c>
      <c r="BV118">
        <v>0.10874896280676721</v>
      </c>
      <c r="BW118">
        <v>54.537604847593762</v>
      </c>
      <c r="BX118">
        <v>25</v>
      </c>
      <c r="BY118">
        <v>2</v>
      </c>
      <c r="BZ118">
        <v>1073</v>
      </c>
    </row>
    <row r="119" spans="1:78" ht="16.5">
      <c r="A119" s="124" t="str">
        <f t="shared" si="19"/>
        <v>삼환교통</v>
      </c>
      <c r="B119" s="125" t="str">
        <f t="shared" si="20"/>
        <v>신성배</v>
      </c>
      <c r="C119" s="126" t="str">
        <f t="shared" si="21"/>
        <v>D</v>
      </c>
      <c r="D119" s="127">
        <f t="shared" si="22"/>
        <v>0.80944233839499435</v>
      </c>
      <c r="E119" s="128">
        <f t="shared" si="23"/>
        <v>6917</v>
      </c>
      <c r="F119" s="129" t="str">
        <f t="shared" si="24"/>
        <v>58</v>
      </c>
      <c r="G119" s="130" t="str">
        <f t="shared" si="25"/>
        <v>72아1202</v>
      </c>
      <c r="H119" s="131">
        <f t="shared" si="26"/>
        <v>10</v>
      </c>
      <c r="I119" s="132">
        <f t="shared" si="27"/>
        <v>1969.8149999999998</v>
      </c>
      <c r="J119" s="133">
        <f t="shared" si="28"/>
        <v>1.7747010004797895E-2</v>
      </c>
      <c r="K119" s="133">
        <f t="shared" si="29"/>
        <v>0.37861612071804329</v>
      </c>
      <c r="L119" s="133">
        <f t="shared" si="30"/>
        <v>0.24367770577440015</v>
      </c>
      <c r="M119" s="134">
        <f t="shared" si="31"/>
        <v>13.955</v>
      </c>
      <c r="N119" s="135">
        <f t="shared" si="32"/>
        <v>0.25383094351500018</v>
      </c>
      <c r="O119" s="135">
        <f t="shared" si="33"/>
        <v>22.540187784132016</v>
      </c>
      <c r="P119" s="217">
        <f t="shared" si="34"/>
        <v>6</v>
      </c>
      <c r="Q119" s="218">
        <f t="shared" si="35"/>
        <v>5</v>
      </c>
      <c r="R119" s="218">
        <f t="shared" si="36"/>
        <v>444</v>
      </c>
      <c r="T119">
        <v>514</v>
      </c>
      <c r="U119">
        <v>6917</v>
      </c>
      <c r="V119" t="s">
        <v>536</v>
      </c>
      <c r="W119">
        <v>1969.8150000000001</v>
      </c>
      <c r="X119">
        <v>895.726</v>
      </c>
      <c r="Y119">
        <v>2.1989999999999998</v>
      </c>
      <c r="Z119">
        <v>13.955</v>
      </c>
      <c r="AA119">
        <v>121.192753</v>
      </c>
      <c r="AB119">
        <v>2.1508090000000002</v>
      </c>
      <c r="AC119">
        <v>45.885530000000003</v>
      </c>
      <c r="AD119" s="1">
        <v>480</v>
      </c>
      <c r="AE119">
        <v>5</v>
      </c>
      <c r="AF119">
        <v>444</v>
      </c>
      <c r="AG119">
        <v>78</v>
      </c>
      <c r="AH119">
        <v>16.25357</v>
      </c>
      <c r="AI119">
        <v>2786.4</v>
      </c>
      <c r="AJ119">
        <v>0</v>
      </c>
      <c r="AK119">
        <v>6</v>
      </c>
      <c r="AL119">
        <v>1905</v>
      </c>
      <c r="AM119">
        <v>0.80944233839499435</v>
      </c>
      <c r="AN119" t="s">
        <v>66</v>
      </c>
      <c r="AO119">
        <v>359.25200000000001</v>
      </c>
      <c r="AP119" t="s">
        <v>1018</v>
      </c>
      <c r="AQ119" t="s">
        <v>117</v>
      </c>
      <c r="AR119" t="s">
        <v>121</v>
      </c>
      <c r="AS119" t="s">
        <v>117</v>
      </c>
      <c r="AT119" t="s">
        <v>121</v>
      </c>
      <c r="AU119" t="s">
        <v>254</v>
      </c>
      <c r="AV119" t="s">
        <v>536</v>
      </c>
      <c r="AW119" t="s">
        <v>66</v>
      </c>
      <c r="AX119">
        <v>6917</v>
      </c>
      <c r="AY119" t="s">
        <v>659</v>
      </c>
      <c r="AZ119">
        <v>10</v>
      </c>
      <c r="BA119" t="s">
        <v>1019</v>
      </c>
      <c r="BB119">
        <v>10</v>
      </c>
      <c r="BC119">
        <v>1</v>
      </c>
      <c r="BE119" t="s">
        <v>69</v>
      </c>
      <c r="BF119">
        <v>1</v>
      </c>
      <c r="BG119" t="s">
        <v>512</v>
      </c>
      <c r="BI119" t="s">
        <v>117</v>
      </c>
      <c r="BJ119" t="s">
        <v>536</v>
      </c>
      <c r="BK119" t="s">
        <v>66</v>
      </c>
      <c r="BL119">
        <v>0.80944233839499435</v>
      </c>
      <c r="BM119">
        <v>6917</v>
      </c>
      <c r="BN119" t="s">
        <v>121</v>
      </c>
      <c r="BO119" t="s">
        <v>254</v>
      </c>
      <c r="BP119">
        <v>10</v>
      </c>
      <c r="BQ119">
        <v>1969.8149999999998</v>
      </c>
      <c r="BR119">
        <v>1.7747010004797895E-2</v>
      </c>
      <c r="BS119">
        <v>0.37861612071804329</v>
      </c>
      <c r="BT119">
        <v>0.24367770577440012</v>
      </c>
      <c r="BU119">
        <v>13.955</v>
      </c>
      <c r="BV119">
        <v>0.25383094351500018</v>
      </c>
      <c r="BW119">
        <v>22.540187784132016</v>
      </c>
      <c r="BX119">
        <v>6</v>
      </c>
      <c r="BY119">
        <v>5</v>
      </c>
      <c r="BZ119">
        <v>444</v>
      </c>
    </row>
    <row r="120" spans="1:78" ht="16.5">
      <c r="A120" s="107" t="str">
        <f t="shared" si="19"/>
        <v>삼환교통</v>
      </c>
      <c r="B120" s="108" t="str">
        <f t="shared" si="20"/>
        <v>신영철</v>
      </c>
      <c r="C120" s="109" t="str">
        <f t="shared" si="21"/>
        <v>A</v>
      </c>
      <c r="D120" s="110">
        <f t="shared" si="22"/>
        <v>0.96008739517017216</v>
      </c>
      <c r="E120" s="111">
        <f t="shared" si="23"/>
        <v>2409</v>
      </c>
      <c r="F120" s="112" t="str">
        <f t="shared" si="24"/>
        <v>4</v>
      </c>
      <c r="G120" s="113" t="str">
        <f t="shared" si="25"/>
        <v>72아1215</v>
      </c>
      <c r="H120" s="114">
        <f t="shared" si="26"/>
        <v>13</v>
      </c>
      <c r="I120" s="115">
        <f t="shared" si="27"/>
        <v>2137.6170000000002</v>
      </c>
      <c r="J120" s="116">
        <f t="shared" si="28"/>
        <v>4.2223675671764924E-2</v>
      </c>
      <c r="K120" s="116">
        <f t="shared" si="29"/>
        <v>0.30560028343645496</v>
      </c>
      <c r="L120" s="116">
        <f t="shared" si="30"/>
        <v>0.23296970411444143</v>
      </c>
      <c r="M120" s="117">
        <f t="shared" si="31"/>
        <v>8.7530000000000001</v>
      </c>
      <c r="N120" s="118">
        <f t="shared" si="32"/>
        <v>4.678106508322117E-2</v>
      </c>
      <c r="O120" s="118">
        <f t="shared" si="33"/>
        <v>23.016284020944816</v>
      </c>
      <c r="P120" s="219">
        <f t="shared" si="34"/>
        <v>5</v>
      </c>
      <c r="Q120" s="220">
        <f t="shared" si="35"/>
        <v>1</v>
      </c>
      <c r="R120" s="220">
        <f t="shared" si="36"/>
        <v>492</v>
      </c>
      <c r="T120">
        <v>514</v>
      </c>
      <c r="U120">
        <v>2409</v>
      </c>
      <c r="V120" t="s">
        <v>405</v>
      </c>
      <c r="W120">
        <v>2137.6170000000002</v>
      </c>
      <c r="X120">
        <v>769.971</v>
      </c>
      <c r="Y120">
        <v>2.7759999999999998</v>
      </c>
      <c r="Z120">
        <v>8.7530000000000001</v>
      </c>
      <c r="AA120">
        <v>128.073857</v>
      </c>
      <c r="AB120">
        <v>5.4077489999999999</v>
      </c>
      <c r="AC120">
        <v>39.139406999999999</v>
      </c>
      <c r="AD120" s="1">
        <v>498</v>
      </c>
      <c r="AE120">
        <v>1</v>
      </c>
      <c r="AF120">
        <v>492</v>
      </c>
      <c r="AG120">
        <v>70</v>
      </c>
      <c r="AH120">
        <v>16.690501999999999</v>
      </c>
      <c r="AI120">
        <v>455.4</v>
      </c>
      <c r="AJ120">
        <v>0</v>
      </c>
      <c r="AK120">
        <v>5</v>
      </c>
      <c r="AL120">
        <v>3009</v>
      </c>
      <c r="AM120">
        <v>0.96008739517017216</v>
      </c>
      <c r="AN120" t="s">
        <v>65</v>
      </c>
      <c r="AO120">
        <v>367.52100000000002</v>
      </c>
      <c r="AP120" t="s">
        <v>1020</v>
      </c>
      <c r="AQ120" t="s">
        <v>117</v>
      </c>
      <c r="AR120" t="s">
        <v>120</v>
      </c>
      <c r="AS120" t="s">
        <v>117</v>
      </c>
      <c r="AT120" t="s">
        <v>120</v>
      </c>
      <c r="AU120" t="s">
        <v>223</v>
      </c>
      <c r="AV120" t="s">
        <v>405</v>
      </c>
      <c r="AW120" t="s">
        <v>65</v>
      </c>
      <c r="AX120">
        <v>2409</v>
      </c>
      <c r="AY120" t="s">
        <v>662</v>
      </c>
      <c r="AZ120">
        <v>5</v>
      </c>
      <c r="BA120" t="s">
        <v>855</v>
      </c>
      <c r="BB120">
        <v>13</v>
      </c>
      <c r="BC120">
        <v>1</v>
      </c>
      <c r="BE120" t="s">
        <v>67</v>
      </c>
      <c r="BF120">
        <v>1</v>
      </c>
      <c r="BG120" t="s">
        <v>512</v>
      </c>
      <c r="BI120" t="s">
        <v>117</v>
      </c>
      <c r="BJ120" t="s">
        <v>405</v>
      </c>
      <c r="BK120" t="s">
        <v>65</v>
      </c>
      <c r="BL120">
        <v>0.96008739517017216</v>
      </c>
      <c r="BM120">
        <v>2409</v>
      </c>
      <c r="BN120" t="s">
        <v>120</v>
      </c>
      <c r="BO120" t="s">
        <v>223</v>
      </c>
      <c r="BP120">
        <v>13</v>
      </c>
      <c r="BQ120">
        <v>2137.6170000000002</v>
      </c>
      <c r="BR120">
        <v>4.2223675671764924E-2</v>
      </c>
      <c r="BS120">
        <v>0.30560028343645496</v>
      </c>
      <c r="BT120">
        <v>0.23296970411444143</v>
      </c>
      <c r="BU120">
        <v>8.7530000000000001</v>
      </c>
      <c r="BV120">
        <v>4.678106508322117E-2</v>
      </c>
      <c r="BW120">
        <v>23.016284020944816</v>
      </c>
      <c r="BX120">
        <v>5</v>
      </c>
      <c r="BY120">
        <v>1</v>
      </c>
      <c r="BZ120">
        <v>492</v>
      </c>
    </row>
    <row r="121" spans="1:78" ht="16.5">
      <c r="A121" s="124" t="str">
        <f t="shared" si="19"/>
        <v>삼환교통</v>
      </c>
      <c r="B121" s="125" t="str">
        <f t="shared" si="20"/>
        <v>신정호</v>
      </c>
      <c r="C121" s="126" t="str">
        <f t="shared" si="21"/>
        <v>F</v>
      </c>
      <c r="D121" s="127">
        <f t="shared" si="22"/>
        <v>0.70566666666666666</v>
      </c>
      <c r="E121" s="128">
        <f t="shared" si="23"/>
        <v>5991</v>
      </c>
      <c r="F121" s="129" t="str">
        <f t="shared" si="24"/>
        <v>급행99</v>
      </c>
      <c r="G121" s="130" t="str">
        <f t="shared" si="25"/>
        <v>70바3147</v>
      </c>
      <c r="H121" s="131">
        <f t="shared" si="26"/>
        <v>1</v>
      </c>
      <c r="I121" s="132">
        <f t="shared" si="27"/>
        <v>2650.4780000000001</v>
      </c>
      <c r="J121" s="133">
        <f t="shared" si="28"/>
        <v>2.4886929676138488E-2</v>
      </c>
      <c r="K121" s="133">
        <f t="shared" si="29"/>
        <v>0.41431847178622982</v>
      </c>
      <c r="L121" s="133">
        <f t="shared" si="30"/>
        <v>0.2026049640857234</v>
      </c>
      <c r="M121" s="134">
        <f t="shared" si="31"/>
        <v>18.884</v>
      </c>
      <c r="N121" s="135">
        <f t="shared" si="32"/>
        <v>7.5458087182764769E-2</v>
      </c>
      <c r="O121" s="135">
        <f t="shared" si="33"/>
        <v>9.7340932465766556</v>
      </c>
      <c r="P121" s="217">
        <f t="shared" si="34"/>
        <v>58</v>
      </c>
      <c r="Q121" s="218">
        <f t="shared" si="35"/>
        <v>2</v>
      </c>
      <c r="R121" s="218">
        <f t="shared" si="36"/>
        <v>258</v>
      </c>
      <c r="T121">
        <v>514</v>
      </c>
      <c r="U121">
        <v>5991</v>
      </c>
      <c r="V121" t="s">
        <v>561</v>
      </c>
      <c r="W121">
        <v>2650.4780000000001</v>
      </c>
      <c r="X121">
        <v>1251.7539999999999</v>
      </c>
      <c r="Y121">
        <v>2.117</v>
      </c>
      <c r="Z121">
        <v>18.884</v>
      </c>
      <c r="AA121">
        <v>155.25691800000001</v>
      </c>
      <c r="AB121">
        <v>3.8638680000000001</v>
      </c>
      <c r="AC121">
        <v>64.325809000000007</v>
      </c>
      <c r="AD121" s="1">
        <v>537</v>
      </c>
      <c r="AE121">
        <v>2</v>
      </c>
      <c r="AF121">
        <v>258</v>
      </c>
      <c r="AG121">
        <v>71</v>
      </c>
      <c r="AH121">
        <v>17.071560999999999</v>
      </c>
      <c r="AI121">
        <v>550.1</v>
      </c>
      <c r="AJ121">
        <v>0</v>
      </c>
      <c r="AK121">
        <v>58</v>
      </c>
      <c r="AL121">
        <v>29376</v>
      </c>
      <c r="AM121">
        <v>0.70566666666666666</v>
      </c>
      <c r="AN121" t="s">
        <v>69</v>
      </c>
      <c r="AO121">
        <v>2650.4780000000001</v>
      </c>
      <c r="AP121" t="s">
        <v>1021</v>
      </c>
      <c r="AQ121" t="s">
        <v>117</v>
      </c>
      <c r="AR121" t="s">
        <v>124</v>
      </c>
      <c r="AS121" t="s">
        <v>117</v>
      </c>
      <c r="AT121" t="s">
        <v>124</v>
      </c>
      <c r="AU121" t="s">
        <v>312</v>
      </c>
      <c r="AV121" t="s">
        <v>561</v>
      </c>
      <c r="AW121" t="s">
        <v>69</v>
      </c>
      <c r="AX121">
        <v>5991</v>
      </c>
      <c r="AY121" t="s">
        <v>708</v>
      </c>
      <c r="AZ121">
        <v>2</v>
      </c>
      <c r="BA121" t="s">
        <v>1022</v>
      </c>
      <c r="BB121">
        <v>1</v>
      </c>
      <c r="BC121">
        <v>1</v>
      </c>
      <c r="BE121" t="s">
        <v>69</v>
      </c>
      <c r="BF121">
        <v>0</v>
      </c>
      <c r="BG121" t="s">
        <v>514</v>
      </c>
      <c r="BI121" t="s">
        <v>117</v>
      </c>
      <c r="BJ121" t="s">
        <v>561</v>
      </c>
      <c r="BK121" t="s">
        <v>69</v>
      </c>
      <c r="BL121">
        <v>0.70566666666666666</v>
      </c>
      <c r="BM121">
        <v>5991</v>
      </c>
      <c r="BN121" t="s">
        <v>124</v>
      </c>
      <c r="BO121" t="s">
        <v>312</v>
      </c>
      <c r="BP121">
        <v>1</v>
      </c>
      <c r="BQ121">
        <v>2650.4780000000001</v>
      </c>
      <c r="BR121">
        <v>2.4886929676138488E-2</v>
      </c>
      <c r="BS121">
        <v>0.41431847178622982</v>
      </c>
      <c r="BT121">
        <v>0.2026049640857234</v>
      </c>
      <c r="BU121">
        <v>18.884</v>
      </c>
      <c r="BV121">
        <v>7.5458087182764769E-2</v>
      </c>
      <c r="BW121">
        <v>9.7340932465766556</v>
      </c>
      <c r="BX121">
        <v>58</v>
      </c>
      <c r="BY121">
        <v>2</v>
      </c>
      <c r="BZ121">
        <v>258</v>
      </c>
    </row>
    <row r="122" spans="1:78" ht="16.5">
      <c r="A122" s="107" t="str">
        <f t="shared" si="19"/>
        <v>삼환교통</v>
      </c>
      <c r="B122" s="108" t="str">
        <f t="shared" si="20"/>
        <v>신진호</v>
      </c>
      <c r="C122" s="109" t="str">
        <f t="shared" si="21"/>
        <v>F</v>
      </c>
      <c r="D122" s="110">
        <f t="shared" si="22"/>
        <v>0.78545454545454541</v>
      </c>
      <c r="E122" s="111">
        <f t="shared" si="23"/>
        <v>7740</v>
      </c>
      <c r="F122" s="112" t="str">
        <f t="shared" si="24"/>
        <v>14</v>
      </c>
      <c r="G122" s="113" t="str">
        <f t="shared" si="25"/>
        <v>70바3178</v>
      </c>
      <c r="H122" s="114">
        <f t="shared" si="26"/>
        <v>1</v>
      </c>
      <c r="I122" s="115">
        <f t="shared" si="27"/>
        <v>1829.59</v>
      </c>
      <c r="J122" s="116">
        <f t="shared" si="28"/>
        <v>3.1544745126825077E-2</v>
      </c>
      <c r="K122" s="116">
        <f t="shared" si="29"/>
        <v>0.37321709709924666</v>
      </c>
      <c r="L122" s="116">
        <f t="shared" si="30"/>
        <v>0.20605709475893508</v>
      </c>
      <c r="M122" s="117">
        <f t="shared" si="31"/>
        <v>11.552</v>
      </c>
      <c r="N122" s="118">
        <f t="shared" si="32"/>
        <v>0.87451286900343794</v>
      </c>
      <c r="O122" s="118">
        <f t="shared" si="33"/>
        <v>10.548811482353971</v>
      </c>
      <c r="P122" s="219">
        <f t="shared" si="34"/>
        <v>13</v>
      </c>
      <c r="Q122" s="220">
        <f t="shared" si="35"/>
        <v>16</v>
      </c>
      <c r="R122" s="220">
        <f t="shared" si="36"/>
        <v>193</v>
      </c>
      <c r="T122">
        <v>514</v>
      </c>
      <c r="U122">
        <v>7740</v>
      </c>
      <c r="V122" t="s">
        <v>406</v>
      </c>
      <c r="W122">
        <v>1829.59</v>
      </c>
      <c r="X122">
        <v>1059.077</v>
      </c>
      <c r="Y122">
        <v>1.728</v>
      </c>
      <c r="Z122">
        <v>11.552</v>
      </c>
      <c r="AA122">
        <v>123.738581</v>
      </c>
      <c r="AB122">
        <v>3.903302</v>
      </c>
      <c r="AC122">
        <v>46.181353999999999</v>
      </c>
      <c r="AD122" s="1">
        <v>377</v>
      </c>
      <c r="AE122">
        <v>16</v>
      </c>
      <c r="AF122">
        <v>193</v>
      </c>
      <c r="AG122">
        <v>64</v>
      </c>
      <c r="AH122">
        <v>14.78593</v>
      </c>
      <c r="AI122">
        <v>1.7</v>
      </c>
      <c r="AJ122">
        <v>0</v>
      </c>
      <c r="AK122">
        <v>13</v>
      </c>
      <c r="AL122">
        <v>5191</v>
      </c>
      <c r="AM122">
        <v>0.78545454545454541</v>
      </c>
      <c r="AN122" t="s">
        <v>69</v>
      </c>
      <c r="AO122">
        <v>1829.59</v>
      </c>
      <c r="AP122" t="s">
        <v>1023</v>
      </c>
      <c r="AQ122" t="s">
        <v>117</v>
      </c>
      <c r="AR122" t="s">
        <v>118</v>
      </c>
      <c r="AS122" t="s">
        <v>117</v>
      </c>
      <c r="AT122" t="s">
        <v>118</v>
      </c>
      <c r="AU122" t="s">
        <v>193</v>
      </c>
      <c r="AV122" t="s">
        <v>406</v>
      </c>
      <c r="AW122" t="s">
        <v>69</v>
      </c>
      <c r="AX122">
        <v>7740</v>
      </c>
      <c r="AY122" t="s">
        <v>746</v>
      </c>
      <c r="AZ122">
        <v>4</v>
      </c>
      <c r="BA122" t="s">
        <v>776</v>
      </c>
      <c r="BB122">
        <v>1</v>
      </c>
      <c r="BC122">
        <v>1</v>
      </c>
      <c r="BE122" t="s">
        <v>69</v>
      </c>
      <c r="BF122">
        <v>0</v>
      </c>
      <c r="BG122" t="s">
        <v>514</v>
      </c>
      <c r="BI122" t="s">
        <v>117</v>
      </c>
      <c r="BJ122" t="s">
        <v>406</v>
      </c>
      <c r="BK122" t="s">
        <v>69</v>
      </c>
      <c r="BL122">
        <v>0.78545454545454541</v>
      </c>
      <c r="BM122">
        <v>7740</v>
      </c>
      <c r="BN122" t="s">
        <v>118</v>
      </c>
      <c r="BO122" t="s">
        <v>193</v>
      </c>
      <c r="BP122">
        <v>1</v>
      </c>
      <c r="BQ122">
        <v>1829.59</v>
      </c>
      <c r="BR122">
        <v>3.1544745126825077E-2</v>
      </c>
      <c r="BS122">
        <v>0.37321709709924666</v>
      </c>
      <c r="BT122">
        <v>0.20605709475893508</v>
      </c>
      <c r="BU122">
        <v>11.552</v>
      </c>
      <c r="BV122">
        <v>0.87451286900343794</v>
      </c>
      <c r="BW122">
        <v>10.548811482353971</v>
      </c>
      <c r="BX122">
        <v>13</v>
      </c>
      <c r="BY122">
        <v>16</v>
      </c>
      <c r="BZ122">
        <v>193</v>
      </c>
    </row>
    <row r="123" spans="1:78" ht="16.5">
      <c r="A123" s="124" t="str">
        <f t="shared" si="19"/>
        <v>삼환교통</v>
      </c>
      <c r="B123" s="125" t="str">
        <f t="shared" si="20"/>
        <v>심길석</v>
      </c>
      <c r="C123" s="126" t="str">
        <f t="shared" si="21"/>
        <v>C</v>
      </c>
      <c r="D123" s="127">
        <f t="shared" si="22"/>
        <v>0.89437858465869224</v>
      </c>
      <c r="E123" s="128">
        <f t="shared" si="23"/>
        <v>3773</v>
      </c>
      <c r="F123" s="129" t="str">
        <f t="shared" si="24"/>
        <v>58</v>
      </c>
      <c r="G123" s="130" t="str">
        <f t="shared" si="25"/>
        <v>72아1197</v>
      </c>
      <c r="H123" s="131">
        <f t="shared" si="26"/>
        <v>2</v>
      </c>
      <c r="I123" s="132">
        <f t="shared" si="27"/>
        <v>2159.2950000000001</v>
      </c>
      <c r="J123" s="133">
        <f t="shared" si="28"/>
        <v>1.3745118319151782E-2</v>
      </c>
      <c r="K123" s="133">
        <f t="shared" si="29"/>
        <v>0.38634092382672963</v>
      </c>
      <c r="L123" s="133">
        <f t="shared" si="30"/>
        <v>0.26490127564783877</v>
      </c>
      <c r="M123" s="134">
        <f t="shared" si="31"/>
        <v>9.7219999999999995</v>
      </c>
      <c r="N123" s="135">
        <f t="shared" si="32"/>
        <v>4.6311411826545239E-2</v>
      </c>
      <c r="O123" s="135">
        <f t="shared" si="33"/>
        <v>18.478253318791548</v>
      </c>
      <c r="P123" s="217">
        <f t="shared" si="34"/>
        <v>6</v>
      </c>
      <c r="Q123" s="218">
        <f t="shared" si="35"/>
        <v>1</v>
      </c>
      <c r="R123" s="218">
        <f t="shared" si="36"/>
        <v>399</v>
      </c>
      <c r="T123">
        <v>514</v>
      </c>
      <c r="U123">
        <v>3773</v>
      </c>
      <c r="V123" t="s">
        <v>407</v>
      </c>
      <c r="W123">
        <v>2159.2950000000001</v>
      </c>
      <c r="X123">
        <v>834.30600000000004</v>
      </c>
      <c r="Y123">
        <v>2.5880000000000001</v>
      </c>
      <c r="Z123">
        <v>9.7219999999999995</v>
      </c>
      <c r="AA123">
        <v>141.502747</v>
      </c>
      <c r="AB123">
        <v>1.9449719999999999</v>
      </c>
      <c r="AC123">
        <v>54.668301999999997</v>
      </c>
      <c r="AD123" s="1">
        <v>572</v>
      </c>
      <c r="AE123">
        <v>1</v>
      </c>
      <c r="AF123">
        <v>399</v>
      </c>
      <c r="AG123">
        <v>77</v>
      </c>
      <c r="AH123">
        <v>15.259739</v>
      </c>
      <c r="AI123">
        <v>1250.5</v>
      </c>
      <c r="AJ123">
        <v>0</v>
      </c>
      <c r="AK123">
        <v>6</v>
      </c>
      <c r="AL123">
        <v>2410</v>
      </c>
      <c r="AM123">
        <v>0.89437858465869224</v>
      </c>
      <c r="AN123" t="s">
        <v>68</v>
      </c>
      <c r="AO123">
        <v>2043.491</v>
      </c>
      <c r="AP123" t="s">
        <v>1024</v>
      </c>
      <c r="AQ123" t="s">
        <v>117</v>
      </c>
      <c r="AR123" t="s">
        <v>121</v>
      </c>
      <c r="AS123" t="s">
        <v>117</v>
      </c>
      <c r="AT123" t="s">
        <v>121</v>
      </c>
      <c r="AU123" t="s">
        <v>248</v>
      </c>
      <c r="AV123" t="s">
        <v>407</v>
      </c>
      <c r="AW123" t="s">
        <v>68</v>
      </c>
      <c r="AX123">
        <v>3773</v>
      </c>
      <c r="AY123" t="s">
        <v>679</v>
      </c>
      <c r="AZ123">
        <v>2</v>
      </c>
      <c r="BA123" t="s">
        <v>616</v>
      </c>
      <c r="BB123">
        <v>2</v>
      </c>
      <c r="BC123">
        <v>1</v>
      </c>
      <c r="BE123" t="s">
        <v>67</v>
      </c>
      <c r="BF123">
        <v>-1</v>
      </c>
      <c r="BG123" t="s">
        <v>513</v>
      </c>
      <c r="BI123" t="s">
        <v>117</v>
      </c>
      <c r="BJ123" t="s">
        <v>407</v>
      </c>
      <c r="BK123" t="s">
        <v>68</v>
      </c>
      <c r="BL123">
        <v>0.89437858465869224</v>
      </c>
      <c r="BM123">
        <v>3773</v>
      </c>
      <c r="BN123" t="s">
        <v>121</v>
      </c>
      <c r="BO123" t="s">
        <v>248</v>
      </c>
      <c r="BP123">
        <v>2</v>
      </c>
      <c r="BQ123">
        <v>2159.2950000000001</v>
      </c>
      <c r="BR123">
        <v>1.3745118319151782E-2</v>
      </c>
      <c r="BS123">
        <v>0.38634092382672963</v>
      </c>
      <c r="BT123">
        <v>0.26490127564783877</v>
      </c>
      <c r="BU123">
        <v>9.7219999999999995</v>
      </c>
      <c r="BV123">
        <v>4.6311411826545239E-2</v>
      </c>
      <c r="BW123">
        <v>18.478253318791548</v>
      </c>
      <c r="BX123">
        <v>6</v>
      </c>
      <c r="BY123">
        <v>1</v>
      </c>
      <c r="BZ123">
        <v>399</v>
      </c>
    </row>
    <row r="124" spans="1:78" ht="16.5">
      <c r="A124" s="107" t="str">
        <f t="shared" si="19"/>
        <v>삼환교통</v>
      </c>
      <c r="B124" s="108" t="str">
        <f t="shared" si="20"/>
        <v>안경묵</v>
      </c>
      <c r="C124" s="109" t="str">
        <f t="shared" si="21"/>
        <v>B</v>
      </c>
      <c r="D124" s="110">
        <f t="shared" si="22"/>
        <v>0.91989667211823889</v>
      </c>
      <c r="E124" s="111">
        <f t="shared" si="23"/>
        <v>7593</v>
      </c>
      <c r="F124" s="112" t="str">
        <f t="shared" si="24"/>
        <v>4</v>
      </c>
      <c r="G124" s="113" t="str">
        <f t="shared" si="25"/>
        <v>72아1204</v>
      </c>
      <c r="H124" s="114">
        <f t="shared" si="26"/>
        <v>18</v>
      </c>
      <c r="I124" s="115">
        <f t="shared" si="27"/>
        <v>2539.3850000000002</v>
      </c>
      <c r="J124" s="116">
        <f t="shared" si="28"/>
        <v>2.1292857562904149E-2</v>
      </c>
      <c r="K124" s="116">
        <f t="shared" si="29"/>
        <v>0.36174773878149019</v>
      </c>
      <c r="L124" s="116">
        <f t="shared" si="30"/>
        <v>0.26817516839707251</v>
      </c>
      <c r="M124" s="117">
        <f t="shared" si="31"/>
        <v>10.782999999999999</v>
      </c>
      <c r="N124" s="118">
        <f t="shared" si="32"/>
        <v>0.19689806783926028</v>
      </c>
      <c r="O124" s="118">
        <f t="shared" si="33"/>
        <v>37.843808638705823</v>
      </c>
      <c r="P124" s="219">
        <f t="shared" si="34"/>
        <v>7</v>
      </c>
      <c r="Q124" s="220">
        <f t="shared" si="35"/>
        <v>5</v>
      </c>
      <c r="R124" s="220">
        <f t="shared" si="36"/>
        <v>974</v>
      </c>
      <c r="T124">
        <v>514</v>
      </c>
      <c r="U124">
        <v>7593</v>
      </c>
      <c r="V124" t="s">
        <v>408</v>
      </c>
      <c r="W124">
        <v>2577.9540000000002</v>
      </c>
      <c r="X124">
        <v>1014.99</v>
      </c>
      <c r="Y124">
        <v>2.54</v>
      </c>
      <c r="Z124">
        <v>10.782999999999999</v>
      </c>
      <c r="AA124">
        <v>155.475797</v>
      </c>
      <c r="AB124">
        <v>3.310524</v>
      </c>
      <c r="AC124">
        <v>56.243017999999999</v>
      </c>
      <c r="AD124" s="1">
        <v>681</v>
      </c>
      <c r="AE124">
        <v>5</v>
      </c>
      <c r="AF124">
        <v>974</v>
      </c>
      <c r="AG124">
        <v>78</v>
      </c>
      <c r="AH124">
        <v>16.581063</v>
      </c>
      <c r="AI124">
        <v>960.4</v>
      </c>
      <c r="AJ124">
        <v>0</v>
      </c>
      <c r="AK124">
        <v>7</v>
      </c>
      <c r="AL124">
        <v>3456</v>
      </c>
      <c r="AM124">
        <v>0.91989667211823889</v>
      </c>
      <c r="AN124" t="s">
        <v>67</v>
      </c>
      <c r="AO124">
        <v>264.13600000000002</v>
      </c>
      <c r="AP124" t="s">
        <v>1025</v>
      </c>
      <c r="AQ124" t="s">
        <v>117</v>
      </c>
      <c r="AR124" t="s">
        <v>120</v>
      </c>
      <c r="AS124" t="s">
        <v>117</v>
      </c>
      <c r="AT124" t="s">
        <v>120</v>
      </c>
      <c r="AU124" t="s">
        <v>218</v>
      </c>
      <c r="AV124" t="s">
        <v>408</v>
      </c>
      <c r="AW124" t="s">
        <v>67</v>
      </c>
      <c r="AX124">
        <v>7593</v>
      </c>
      <c r="AY124" t="s">
        <v>665</v>
      </c>
      <c r="AZ124">
        <v>4</v>
      </c>
      <c r="BA124" t="s">
        <v>743</v>
      </c>
      <c r="BB124">
        <v>18</v>
      </c>
      <c r="BC124">
        <v>1</v>
      </c>
      <c r="BE124" t="s">
        <v>65</v>
      </c>
      <c r="BF124">
        <v>-1</v>
      </c>
      <c r="BG124" t="s">
        <v>513</v>
      </c>
      <c r="BI124" t="s">
        <v>117</v>
      </c>
      <c r="BJ124" t="s">
        <v>408</v>
      </c>
      <c r="BK124" t="s">
        <v>67</v>
      </c>
      <c r="BL124">
        <v>0.91989667211823889</v>
      </c>
      <c r="BM124">
        <v>7593</v>
      </c>
      <c r="BN124" t="s">
        <v>120</v>
      </c>
      <c r="BO124" t="s">
        <v>218</v>
      </c>
      <c r="BP124">
        <v>18</v>
      </c>
      <c r="BQ124">
        <v>2539.3850000000002</v>
      </c>
      <c r="BR124">
        <v>2.1292857562904149E-2</v>
      </c>
      <c r="BS124">
        <v>0.36174773878149019</v>
      </c>
      <c r="BT124">
        <v>0.26416297575519188</v>
      </c>
      <c r="BU124">
        <v>10.782999999999999</v>
      </c>
      <c r="BV124">
        <v>0.19689806783926028</v>
      </c>
      <c r="BW124">
        <v>37.843808638705823</v>
      </c>
      <c r="BX124">
        <v>7</v>
      </c>
      <c r="BY124">
        <v>5</v>
      </c>
      <c r="BZ124">
        <v>974</v>
      </c>
    </row>
    <row r="125" spans="1:78" ht="16.5">
      <c r="A125" s="124" t="str">
        <f t="shared" si="19"/>
        <v>삼환교통</v>
      </c>
      <c r="B125" s="125" t="str">
        <f t="shared" si="20"/>
        <v>안병선</v>
      </c>
      <c r="C125" s="126" t="str">
        <f t="shared" si="21"/>
        <v>A</v>
      </c>
      <c r="D125" s="127">
        <f t="shared" si="22"/>
        <v>0.95561144938601639</v>
      </c>
      <c r="E125" s="128">
        <f t="shared" si="23"/>
        <v>5107</v>
      </c>
      <c r="F125" s="129" t="str">
        <f t="shared" si="24"/>
        <v>79</v>
      </c>
      <c r="G125" s="130" t="str">
        <f t="shared" si="25"/>
        <v>70바3128</v>
      </c>
      <c r="H125" s="131">
        <f t="shared" si="26"/>
        <v>2</v>
      </c>
      <c r="I125" s="132">
        <f t="shared" si="27"/>
        <v>2222.6170000000002</v>
      </c>
      <c r="J125" s="133">
        <f t="shared" si="28"/>
        <v>2.5001546672456725E-2</v>
      </c>
      <c r="K125" s="133">
        <f t="shared" si="29"/>
        <v>0.30040991814403795</v>
      </c>
      <c r="L125" s="133">
        <f t="shared" si="30"/>
        <v>0.20741315305336006</v>
      </c>
      <c r="M125" s="134">
        <f t="shared" si="31"/>
        <v>6.915</v>
      </c>
      <c r="N125" s="135">
        <f t="shared" si="32"/>
        <v>0</v>
      </c>
      <c r="O125" s="135">
        <f t="shared" si="33"/>
        <v>0.89984014339852514</v>
      </c>
      <c r="P125" s="217">
        <f t="shared" si="34"/>
        <v>2</v>
      </c>
      <c r="Q125" s="218">
        <f t="shared" si="35"/>
        <v>0</v>
      </c>
      <c r="R125" s="218">
        <f t="shared" si="36"/>
        <v>20</v>
      </c>
      <c r="T125">
        <v>514</v>
      </c>
      <c r="U125">
        <v>5107</v>
      </c>
      <c r="V125" t="s">
        <v>409</v>
      </c>
      <c r="W125">
        <v>2222.6170000000002</v>
      </c>
      <c r="X125">
        <v>930.26599999999996</v>
      </c>
      <c r="Y125">
        <v>2.3889999999999998</v>
      </c>
      <c r="Z125">
        <v>6.915</v>
      </c>
      <c r="AA125">
        <v>128.146072</v>
      </c>
      <c r="AB125">
        <v>3.2038500000000001</v>
      </c>
      <c r="AC125">
        <v>38.496350999999997</v>
      </c>
      <c r="AD125" s="1">
        <v>461</v>
      </c>
      <c r="AE125">
        <v>0</v>
      </c>
      <c r="AF125">
        <v>20</v>
      </c>
      <c r="AG125">
        <v>77</v>
      </c>
      <c r="AH125">
        <v>17.344401999999999</v>
      </c>
      <c r="AI125">
        <v>376.8</v>
      </c>
      <c r="AJ125">
        <v>0</v>
      </c>
      <c r="AK125">
        <v>2</v>
      </c>
      <c r="AL125">
        <v>521</v>
      </c>
      <c r="AM125">
        <v>0.95561144938601639</v>
      </c>
      <c r="AN125" t="s">
        <v>65</v>
      </c>
      <c r="AO125">
        <v>2109.721</v>
      </c>
      <c r="AP125" t="s">
        <v>1026</v>
      </c>
      <c r="AQ125" t="s">
        <v>117</v>
      </c>
      <c r="AR125" t="s">
        <v>123</v>
      </c>
      <c r="AS125" t="s">
        <v>117</v>
      </c>
      <c r="AT125" t="s">
        <v>123</v>
      </c>
      <c r="AU125" t="s">
        <v>291</v>
      </c>
      <c r="AV125" t="s">
        <v>409</v>
      </c>
      <c r="AW125" t="s">
        <v>65</v>
      </c>
      <c r="AX125">
        <v>5107</v>
      </c>
      <c r="AY125" t="s">
        <v>793</v>
      </c>
      <c r="AZ125">
        <v>4</v>
      </c>
      <c r="BA125" t="s">
        <v>1027</v>
      </c>
      <c r="BB125">
        <v>2</v>
      </c>
      <c r="BC125">
        <v>1</v>
      </c>
      <c r="BE125" t="s">
        <v>65</v>
      </c>
      <c r="BF125">
        <v>0</v>
      </c>
      <c r="BG125" t="s">
        <v>514</v>
      </c>
      <c r="BI125" t="s">
        <v>117</v>
      </c>
      <c r="BJ125" t="s">
        <v>409</v>
      </c>
      <c r="BK125" t="s">
        <v>65</v>
      </c>
      <c r="BL125">
        <v>0.95561144938601639</v>
      </c>
      <c r="BM125">
        <v>5107</v>
      </c>
      <c r="BN125" t="s">
        <v>123</v>
      </c>
      <c r="BO125" t="s">
        <v>291</v>
      </c>
      <c r="BP125">
        <v>2</v>
      </c>
      <c r="BQ125">
        <v>2222.6170000000002</v>
      </c>
      <c r="BR125">
        <v>2.5001546672456725E-2</v>
      </c>
      <c r="BS125">
        <v>0.30040991814403795</v>
      </c>
      <c r="BT125">
        <v>0.20741315305336006</v>
      </c>
      <c r="BU125">
        <v>6.915</v>
      </c>
      <c r="BV125">
        <v>0</v>
      </c>
      <c r="BW125">
        <v>0.89984014339852514</v>
      </c>
      <c r="BX125">
        <v>2</v>
      </c>
      <c r="BY125">
        <v>0</v>
      </c>
      <c r="BZ125">
        <v>20</v>
      </c>
    </row>
    <row r="126" spans="1:78" ht="16.5">
      <c r="A126" s="107" t="str">
        <f t="shared" si="19"/>
        <v>삼환교통</v>
      </c>
      <c r="B126" s="108" t="str">
        <f t="shared" si="20"/>
        <v>양만영</v>
      </c>
      <c r="C126" s="109" t="str">
        <f t="shared" si="21"/>
        <v>D</v>
      </c>
      <c r="D126" s="110">
        <f t="shared" si="22"/>
        <v>0.80739130434782613</v>
      </c>
      <c r="E126" s="111">
        <f t="shared" si="23"/>
        <v>5230</v>
      </c>
      <c r="F126" s="112" t="str">
        <f t="shared" si="24"/>
        <v>79</v>
      </c>
      <c r="G126" s="113" t="str">
        <f t="shared" si="25"/>
        <v>70바3167</v>
      </c>
      <c r="H126" s="114">
        <f t="shared" si="26"/>
        <v>1</v>
      </c>
      <c r="I126" s="115">
        <f t="shared" si="27"/>
        <v>2136.37</v>
      </c>
      <c r="J126" s="116">
        <f t="shared" si="28"/>
        <v>2.6932551063189616E-2</v>
      </c>
      <c r="K126" s="116">
        <f t="shared" si="29"/>
        <v>0.39037712699116428</v>
      </c>
      <c r="L126" s="116">
        <f t="shared" si="30"/>
        <v>0.27991405983046008</v>
      </c>
      <c r="M126" s="117">
        <f t="shared" si="31"/>
        <v>16.297999999999998</v>
      </c>
      <c r="N126" s="118">
        <f t="shared" si="32"/>
        <v>8.1914649615937325</v>
      </c>
      <c r="O126" s="118">
        <f t="shared" si="33"/>
        <v>53.361543178382021</v>
      </c>
      <c r="P126" s="219">
        <f t="shared" si="34"/>
        <v>7</v>
      </c>
      <c r="Q126" s="220">
        <f t="shared" si="35"/>
        <v>175</v>
      </c>
      <c r="R126" s="220">
        <f t="shared" si="36"/>
        <v>1140</v>
      </c>
      <c r="T126">
        <v>514</v>
      </c>
      <c r="U126">
        <v>5230</v>
      </c>
      <c r="V126" t="s">
        <v>597</v>
      </c>
      <c r="W126">
        <v>2136.37</v>
      </c>
      <c r="X126">
        <v>1150.1959999999999</v>
      </c>
      <c r="Y126">
        <v>1.857</v>
      </c>
      <c r="Z126">
        <v>16.297999999999998</v>
      </c>
      <c r="AA126">
        <v>122.032183</v>
      </c>
      <c r="AB126">
        <v>3.2866379999999999</v>
      </c>
      <c r="AC126">
        <v>47.638573000000001</v>
      </c>
      <c r="AD126" s="1">
        <v>598</v>
      </c>
      <c r="AE126">
        <v>175</v>
      </c>
      <c r="AF126">
        <v>1140</v>
      </c>
      <c r="AG126">
        <v>76</v>
      </c>
      <c r="AH126">
        <v>17.506610999999999</v>
      </c>
      <c r="AI126">
        <v>747.6</v>
      </c>
      <c r="AJ126">
        <v>0</v>
      </c>
      <c r="AK126">
        <v>7</v>
      </c>
      <c r="AL126">
        <v>1265</v>
      </c>
      <c r="AM126">
        <v>0.80739130434782613</v>
      </c>
      <c r="AN126" t="s">
        <v>66</v>
      </c>
      <c r="AO126">
        <v>2136.37</v>
      </c>
      <c r="AP126" t="s">
        <v>1028</v>
      </c>
      <c r="AQ126" t="s">
        <v>117</v>
      </c>
      <c r="AR126" t="s">
        <v>123</v>
      </c>
      <c r="AS126" t="s">
        <v>117</v>
      </c>
      <c r="AT126" t="s">
        <v>123</v>
      </c>
      <c r="AU126" t="s">
        <v>296</v>
      </c>
      <c r="AV126" t="s">
        <v>597</v>
      </c>
      <c r="AW126" t="s">
        <v>66</v>
      </c>
      <c r="AX126">
        <v>5230</v>
      </c>
      <c r="AY126" t="s">
        <v>660</v>
      </c>
      <c r="AZ126">
        <v>14</v>
      </c>
      <c r="BA126" t="s">
        <v>741</v>
      </c>
      <c r="BB126">
        <v>1</v>
      </c>
      <c r="BC126">
        <v>1</v>
      </c>
      <c r="BE126" t="s">
        <v>66</v>
      </c>
      <c r="BF126">
        <v>0</v>
      </c>
      <c r="BG126" t="s">
        <v>514</v>
      </c>
      <c r="BI126" t="s">
        <v>117</v>
      </c>
      <c r="BJ126" t="s">
        <v>597</v>
      </c>
      <c r="BK126" t="s">
        <v>66</v>
      </c>
      <c r="BL126">
        <v>0.80739130434782613</v>
      </c>
      <c r="BM126">
        <v>5230</v>
      </c>
      <c r="BN126" t="s">
        <v>123</v>
      </c>
      <c r="BO126" t="s">
        <v>296</v>
      </c>
      <c r="BP126">
        <v>1</v>
      </c>
      <c r="BQ126">
        <v>2136.37</v>
      </c>
      <c r="BR126">
        <v>2.6932551063189616E-2</v>
      </c>
      <c r="BS126">
        <v>0.39037712699116428</v>
      </c>
      <c r="BT126">
        <v>0.27991405983046008</v>
      </c>
      <c r="BU126">
        <v>16.297999999999998</v>
      </c>
      <c r="BV126">
        <v>8.1914649615937325</v>
      </c>
      <c r="BW126">
        <v>53.361543178382021</v>
      </c>
      <c r="BX126">
        <v>7</v>
      </c>
      <c r="BY126">
        <v>175</v>
      </c>
      <c r="BZ126">
        <v>1140</v>
      </c>
    </row>
    <row r="127" spans="1:78" ht="16.5">
      <c r="A127" s="124" t="str">
        <f t="shared" si="19"/>
        <v>삼환교통</v>
      </c>
      <c r="B127" s="125" t="str">
        <f t="shared" si="20"/>
        <v>염승민</v>
      </c>
      <c r="C127" s="126" t="str">
        <f t="shared" si="21"/>
        <v>A</v>
      </c>
      <c r="D127" s="127">
        <f t="shared" si="22"/>
        <v>0.96034324942283789</v>
      </c>
      <c r="E127" s="128">
        <f t="shared" si="23"/>
        <v>6965</v>
      </c>
      <c r="F127" s="129" t="str">
        <f t="shared" si="24"/>
        <v>79</v>
      </c>
      <c r="G127" s="130" t="str">
        <f t="shared" si="25"/>
        <v>70바3196</v>
      </c>
      <c r="H127" s="131">
        <f t="shared" si="26"/>
        <v>3</v>
      </c>
      <c r="I127" s="132">
        <f t="shared" si="27"/>
        <v>1914.54</v>
      </c>
      <c r="J127" s="133">
        <f t="shared" si="28"/>
        <v>3.6624694324001734E-2</v>
      </c>
      <c r="K127" s="133">
        <f t="shared" si="29"/>
        <v>0.33914708220627987</v>
      </c>
      <c r="L127" s="133">
        <f t="shared" si="30"/>
        <v>0.21989616304699824</v>
      </c>
      <c r="M127" s="134">
        <f t="shared" si="31"/>
        <v>8.26</v>
      </c>
      <c r="N127" s="135">
        <f t="shared" si="32"/>
        <v>0</v>
      </c>
      <c r="O127" s="135">
        <f t="shared" si="33"/>
        <v>5.4321142415410488</v>
      </c>
      <c r="P127" s="217">
        <f t="shared" si="34"/>
        <v>15</v>
      </c>
      <c r="Q127" s="218">
        <f t="shared" si="35"/>
        <v>0</v>
      </c>
      <c r="R127" s="218">
        <f t="shared" si="36"/>
        <v>104</v>
      </c>
      <c r="T127">
        <v>514</v>
      </c>
      <c r="U127">
        <v>6965</v>
      </c>
      <c r="V127" t="s">
        <v>410</v>
      </c>
      <c r="W127">
        <v>1914.54</v>
      </c>
      <c r="X127">
        <v>802.11199999999997</v>
      </c>
      <c r="Y127">
        <v>2.387</v>
      </c>
      <c r="Z127">
        <v>8.26</v>
      </c>
      <c r="AA127">
        <v>113.902466</v>
      </c>
      <c r="AB127">
        <v>4.1716430000000004</v>
      </c>
      <c r="AC127">
        <v>38.629688999999999</v>
      </c>
      <c r="AD127" s="1">
        <v>421</v>
      </c>
      <c r="AE127">
        <v>0</v>
      </c>
      <c r="AF127">
        <v>104</v>
      </c>
      <c r="AG127">
        <v>71</v>
      </c>
      <c r="AH127">
        <v>16.808591</v>
      </c>
      <c r="AI127">
        <v>194.3</v>
      </c>
      <c r="AJ127">
        <v>0</v>
      </c>
      <c r="AK127">
        <v>15</v>
      </c>
      <c r="AL127">
        <v>3512</v>
      </c>
      <c r="AM127">
        <v>0.96034324942283789</v>
      </c>
      <c r="AN127" t="s">
        <v>65</v>
      </c>
      <c r="AO127">
        <v>1721.8309999999999</v>
      </c>
      <c r="AP127" t="s">
        <v>1029</v>
      </c>
      <c r="AQ127" t="s">
        <v>117</v>
      </c>
      <c r="AR127" t="s">
        <v>123</v>
      </c>
      <c r="AS127" t="s">
        <v>117</v>
      </c>
      <c r="AT127" t="s">
        <v>123</v>
      </c>
      <c r="AU127" t="s">
        <v>304</v>
      </c>
      <c r="AV127" t="s">
        <v>410</v>
      </c>
      <c r="AW127" t="s">
        <v>65</v>
      </c>
      <c r="AX127">
        <v>6965</v>
      </c>
      <c r="AY127" t="s">
        <v>793</v>
      </c>
      <c r="AZ127">
        <v>3</v>
      </c>
      <c r="BA127" t="s">
        <v>846</v>
      </c>
      <c r="BB127">
        <v>3</v>
      </c>
      <c r="BC127">
        <v>1</v>
      </c>
      <c r="BE127" t="s">
        <v>67</v>
      </c>
      <c r="BF127">
        <v>1</v>
      </c>
      <c r="BG127" t="s">
        <v>512</v>
      </c>
      <c r="BI127" t="s">
        <v>117</v>
      </c>
      <c r="BJ127" t="s">
        <v>410</v>
      </c>
      <c r="BK127" t="s">
        <v>65</v>
      </c>
      <c r="BL127">
        <v>0.96034324942283789</v>
      </c>
      <c r="BM127">
        <v>6965</v>
      </c>
      <c r="BN127" t="s">
        <v>123</v>
      </c>
      <c r="BO127" t="s">
        <v>304</v>
      </c>
      <c r="BP127">
        <v>3</v>
      </c>
      <c r="BQ127">
        <v>1914.54</v>
      </c>
      <c r="BR127">
        <v>3.6624694324001734E-2</v>
      </c>
      <c r="BS127">
        <v>0.33914708220627987</v>
      </c>
      <c r="BT127">
        <v>0.21989616304699824</v>
      </c>
      <c r="BU127">
        <v>8.26</v>
      </c>
      <c r="BV127">
        <v>0</v>
      </c>
      <c r="BW127">
        <v>5.4321142415410488</v>
      </c>
      <c r="BX127">
        <v>15</v>
      </c>
      <c r="BY127">
        <v>0</v>
      </c>
      <c r="BZ127">
        <v>104</v>
      </c>
    </row>
    <row r="128" spans="1:78" ht="16.5">
      <c r="A128" s="107" t="str">
        <f t="shared" si="19"/>
        <v>삼환교통</v>
      </c>
      <c r="B128" s="108" t="str">
        <f t="shared" si="20"/>
        <v>오대성</v>
      </c>
      <c r="C128" s="109" t="str">
        <f t="shared" si="21"/>
        <v>C</v>
      </c>
      <c r="D128" s="110">
        <f t="shared" si="22"/>
        <v>0.85850000000000004</v>
      </c>
      <c r="E128" s="111">
        <f t="shared" si="23"/>
        <v>9006</v>
      </c>
      <c r="F128" s="112" t="str">
        <f t="shared" si="24"/>
        <v>23</v>
      </c>
      <c r="G128" s="113" t="str">
        <f t="shared" si="25"/>
        <v>70바3184</v>
      </c>
      <c r="H128" s="114">
        <f t="shared" si="26"/>
        <v>1</v>
      </c>
      <c r="I128" s="115">
        <f t="shared" si="27"/>
        <v>1748.7139999999999</v>
      </c>
      <c r="J128" s="116">
        <f t="shared" si="28"/>
        <v>2.4241869613458703E-2</v>
      </c>
      <c r="K128" s="116">
        <f t="shared" si="29"/>
        <v>0.35736203336946265</v>
      </c>
      <c r="L128" s="116">
        <f t="shared" si="30"/>
        <v>0.29221473608606097</v>
      </c>
      <c r="M128" s="117">
        <f t="shared" si="31"/>
        <v>14.045999999999999</v>
      </c>
      <c r="N128" s="118">
        <f t="shared" si="32"/>
        <v>0</v>
      </c>
      <c r="O128" s="118">
        <f t="shared" si="33"/>
        <v>5.089454307565445</v>
      </c>
      <c r="P128" s="219">
        <f t="shared" si="34"/>
        <v>9</v>
      </c>
      <c r="Q128" s="220">
        <f t="shared" si="35"/>
        <v>0</v>
      </c>
      <c r="R128" s="220">
        <f t="shared" si="36"/>
        <v>89</v>
      </c>
      <c r="T128">
        <v>514</v>
      </c>
      <c r="U128">
        <v>9006</v>
      </c>
      <c r="V128" t="s">
        <v>411</v>
      </c>
      <c r="W128">
        <v>1748.7139999999999</v>
      </c>
      <c r="X128">
        <v>1018.193</v>
      </c>
      <c r="Y128">
        <v>1.7170000000000001</v>
      </c>
      <c r="Z128">
        <v>14.045999999999999</v>
      </c>
      <c r="AA128">
        <v>110.32218399999999</v>
      </c>
      <c r="AB128">
        <v>2.6744159999999999</v>
      </c>
      <c r="AC128">
        <v>39.424959999999999</v>
      </c>
      <c r="AD128" s="1">
        <v>511</v>
      </c>
      <c r="AE128">
        <v>0</v>
      </c>
      <c r="AF128">
        <v>89</v>
      </c>
      <c r="AG128">
        <v>71</v>
      </c>
      <c r="AH128">
        <v>15.850973</v>
      </c>
      <c r="AI128">
        <v>865.3</v>
      </c>
      <c r="AJ128">
        <v>0</v>
      </c>
      <c r="AK128">
        <v>9</v>
      </c>
      <c r="AL128">
        <v>2290</v>
      </c>
      <c r="AM128">
        <v>0.85850000000000004</v>
      </c>
      <c r="AN128" t="s">
        <v>68</v>
      </c>
      <c r="AO128">
        <v>1748.7139999999999</v>
      </c>
      <c r="AP128" t="s">
        <v>1030</v>
      </c>
      <c r="AQ128" t="s">
        <v>117</v>
      </c>
      <c r="AR128" t="s">
        <v>119</v>
      </c>
      <c r="AS128" t="s">
        <v>117</v>
      </c>
      <c r="AT128" t="s">
        <v>119</v>
      </c>
      <c r="AU128" t="s">
        <v>210</v>
      </c>
      <c r="AV128" t="s">
        <v>411</v>
      </c>
      <c r="AW128" t="s">
        <v>68</v>
      </c>
      <c r="AX128">
        <v>9006</v>
      </c>
      <c r="AY128" t="s">
        <v>690</v>
      </c>
      <c r="AZ128">
        <v>10</v>
      </c>
      <c r="BA128" t="s">
        <v>744</v>
      </c>
      <c r="BB128">
        <v>1</v>
      </c>
      <c r="BC128">
        <v>1</v>
      </c>
      <c r="BE128" t="s">
        <v>66</v>
      </c>
      <c r="BF128">
        <v>1</v>
      </c>
      <c r="BG128" t="s">
        <v>512</v>
      </c>
      <c r="BI128" t="s">
        <v>117</v>
      </c>
      <c r="BJ128" t="s">
        <v>411</v>
      </c>
      <c r="BK128" t="s">
        <v>68</v>
      </c>
      <c r="BL128">
        <v>0.85850000000000004</v>
      </c>
      <c r="BM128">
        <v>9006</v>
      </c>
      <c r="BN128" t="s">
        <v>119</v>
      </c>
      <c r="BO128" t="s">
        <v>210</v>
      </c>
      <c r="BP128">
        <v>1</v>
      </c>
      <c r="BQ128">
        <v>1748.7139999999999</v>
      </c>
      <c r="BR128">
        <v>2.4241869613458703E-2</v>
      </c>
      <c r="BS128">
        <v>0.35736203336946265</v>
      </c>
      <c r="BT128">
        <v>0.29221473608606097</v>
      </c>
      <c r="BU128">
        <v>14.045999999999999</v>
      </c>
      <c r="BV128">
        <v>0</v>
      </c>
      <c r="BW128">
        <v>5.089454307565445</v>
      </c>
      <c r="BX128">
        <v>9</v>
      </c>
      <c r="BY128">
        <v>0</v>
      </c>
      <c r="BZ128">
        <v>89</v>
      </c>
    </row>
    <row r="129" spans="1:78" ht="16.5">
      <c r="A129" s="124" t="str">
        <f t="shared" si="19"/>
        <v>삼환교통</v>
      </c>
      <c r="B129" s="125" t="str">
        <f t="shared" si="20"/>
        <v>오병삼</v>
      </c>
      <c r="C129" s="126" t="str">
        <f t="shared" si="21"/>
        <v>D</v>
      </c>
      <c r="D129" s="127">
        <f t="shared" si="22"/>
        <v>0.80041225784834313</v>
      </c>
      <c r="E129" s="128">
        <f t="shared" si="23"/>
        <v>41</v>
      </c>
      <c r="F129" s="129" t="str">
        <f t="shared" si="24"/>
        <v>79</v>
      </c>
      <c r="G129" s="130" t="str">
        <f t="shared" si="25"/>
        <v>70바3190</v>
      </c>
      <c r="H129" s="131">
        <f t="shared" si="26"/>
        <v>14</v>
      </c>
      <c r="I129" s="132">
        <f t="shared" si="27"/>
        <v>2499.6429999999996</v>
      </c>
      <c r="J129" s="133">
        <f t="shared" si="28"/>
        <v>3.2897970412259447E-2</v>
      </c>
      <c r="K129" s="133">
        <f t="shared" si="29"/>
        <v>0.36447496090666148</v>
      </c>
      <c r="L129" s="133">
        <f t="shared" si="30"/>
        <v>0.2032290211042137</v>
      </c>
      <c r="M129" s="134">
        <f t="shared" si="31"/>
        <v>13.664999999999999</v>
      </c>
      <c r="N129" s="135">
        <f t="shared" si="32"/>
        <v>0.80011425631580202</v>
      </c>
      <c r="O129" s="135">
        <f t="shared" si="33"/>
        <v>47.126729697000741</v>
      </c>
      <c r="P129" s="217">
        <f t="shared" si="34"/>
        <v>18</v>
      </c>
      <c r="Q129" s="218">
        <f t="shared" si="35"/>
        <v>20</v>
      </c>
      <c r="R129" s="218">
        <f t="shared" si="36"/>
        <v>1178</v>
      </c>
      <c r="T129">
        <v>514</v>
      </c>
      <c r="U129">
        <v>41</v>
      </c>
      <c r="V129" t="s">
        <v>412</v>
      </c>
      <c r="W129">
        <v>2499.643</v>
      </c>
      <c r="X129">
        <v>1285.827</v>
      </c>
      <c r="Y129">
        <v>1.944</v>
      </c>
      <c r="Z129">
        <v>13.664999999999999</v>
      </c>
      <c r="AA129">
        <v>141.70828599999999</v>
      </c>
      <c r="AB129">
        <v>4.6619149999999996</v>
      </c>
      <c r="AC129">
        <v>51.649121999999998</v>
      </c>
      <c r="AD129" s="1">
        <v>508</v>
      </c>
      <c r="AE129">
        <v>20</v>
      </c>
      <c r="AF129">
        <v>1178</v>
      </c>
      <c r="AG129">
        <v>79</v>
      </c>
      <c r="AH129">
        <v>17.639355999999999</v>
      </c>
      <c r="AI129">
        <v>1328.2</v>
      </c>
      <c r="AJ129">
        <v>0</v>
      </c>
      <c r="AK129">
        <v>18</v>
      </c>
      <c r="AL129">
        <v>4088</v>
      </c>
      <c r="AM129">
        <v>0.80041225784834313</v>
      </c>
      <c r="AN129" t="s">
        <v>66</v>
      </c>
      <c r="AO129">
        <v>520.34</v>
      </c>
      <c r="AP129" t="s">
        <v>1031</v>
      </c>
      <c r="AQ129" t="s">
        <v>117</v>
      </c>
      <c r="AR129" t="s">
        <v>123</v>
      </c>
      <c r="AS129" t="s">
        <v>117</v>
      </c>
      <c r="AT129" t="s">
        <v>123</v>
      </c>
      <c r="AU129" t="s">
        <v>302</v>
      </c>
      <c r="AV129" t="s">
        <v>412</v>
      </c>
      <c r="AW129" t="s">
        <v>66</v>
      </c>
      <c r="AX129">
        <v>41</v>
      </c>
      <c r="AY129" t="s">
        <v>660</v>
      </c>
      <c r="AZ129">
        <v>15</v>
      </c>
      <c r="BA129" t="s">
        <v>724</v>
      </c>
      <c r="BB129">
        <v>14</v>
      </c>
      <c r="BC129">
        <v>1</v>
      </c>
      <c r="BE129" t="s">
        <v>66</v>
      </c>
      <c r="BF129">
        <v>0</v>
      </c>
      <c r="BG129" t="s">
        <v>514</v>
      </c>
      <c r="BI129" t="s">
        <v>117</v>
      </c>
      <c r="BJ129" t="s">
        <v>412</v>
      </c>
      <c r="BK129" t="s">
        <v>66</v>
      </c>
      <c r="BL129">
        <v>0.80041225784834313</v>
      </c>
      <c r="BM129">
        <v>41</v>
      </c>
      <c r="BN129" t="s">
        <v>123</v>
      </c>
      <c r="BO129" t="s">
        <v>302</v>
      </c>
      <c r="BP129">
        <v>14</v>
      </c>
      <c r="BQ129">
        <v>2499.6429999999996</v>
      </c>
      <c r="BR129">
        <v>3.2897970412259447E-2</v>
      </c>
      <c r="BS129">
        <v>0.36447496090666148</v>
      </c>
      <c r="BT129">
        <v>0.20322902110421368</v>
      </c>
      <c r="BU129">
        <v>13.664999999999999</v>
      </c>
      <c r="BV129">
        <v>0.80011425631580202</v>
      </c>
      <c r="BW129">
        <v>47.126729697000741</v>
      </c>
      <c r="BX129">
        <v>18</v>
      </c>
      <c r="BY129">
        <v>20</v>
      </c>
      <c r="BZ129">
        <v>1178</v>
      </c>
    </row>
    <row r="130" spans="1:78" ht="16.5">
      <c r="A130" s="107" t="str">
        <f t="shared" si="19"/>
        <v>삼환교통</v>
      </c>
      <c r="B130" s="108" t="str">
        <f t="shared" si="20"/>
        <v>오성근</v>
      </c>
      <c r="C130" s="109" t="str">
        <f t="shared" si="21"/>
        <v>F</v>
      </c>
      <c r="D130" s="110">
        <f t="shared" si="22"/>
        <v>0.79377527362261935</v>
      </c>
      <c r="E130" s="111">
        <f t="shared" si="23"/>
        <v>225</v>
      </c>
      <c r="F130" s="112" t="str">
        <f t="shared" si="24"/>
        <v>79</v>
      </c>
      <c r="G130" s="113" t="str">
        <f t="shared" si="25"/>
        <v>70바3166</v>
      </c>
      <c r="H130" s="114">
        <f t="shared" si="26"/>
        <v>10</v>
      </c>
      <c r="I130" s="115">
        <f t="shared" si="27"/>
        <v>2002.9830000000002</v>
      </c>
      <c r="J130" s="116">
        <f t="shared" si="28"/>
        <v>1.3531690993439188E-2</v>
      </c>
      <c r="K130" s="116">
        <f t="shared" si="29"/>
        <v>0.3932056407065822</v>
      </c>
      <c r="L130" s="116">
        <f t="shared" si="30"/>
        <v>0.23265299805340334</v>
      </c>
      <c r="M130" s="117">
        <f t="shared" si="31"/>
        <v>12.861000000000001</v>
      </c>
      <c r="N130" s="118">
        <f t="shared" si="32"/>
        <v>0.24962768031481045</v>
      </c>
      <c r="O130" s="118">
        <f t="shared" si="33"/>
        <v>11.532798830544243</v>
      </c>
      <c r="P130" s="219">
        <f t="shared" si="34"/>
        <v>33</v>
      </c>
      <c r="Q130" s="220">
        <f t="shared" si="35"/>
        <v>5</v>
      </c>
      <c r="R130" s="220">
        <f t="shared" si="36"/>
        <v>231</v>
      </c>
      <c r="T130">
        <v>514</v>
      </c>
      <c r="U130">
        <v>225</v>
      </c>
      <c r="V130" t="s">
        <v>413</v>
      </c>
      <c r="W130">
        <v>2002.9829999999999</v>
      </c>
      <c r="X130">
        <v>1030.126</v>
      </c>
      <c r="Y130">
        <v>1.944</v>
      </c>
      <c r="Z130">
        <v>12.861000000000001</v>
      </c>
      <c r="AA130">
        <v>119.717484</v>
      </c>
      <c r="AB130">
        <v>1.61998</v>
      </c>
      <c r="AC130">
        <v>47.073590000000003</v>
      </c>
      <c r="AD130" s="1">
        <v>466</v>
      </c>
      <c r="AE130">
        <v>5</v>
      </c>
      <c r="AF130">
        <v>231</v>
      </c>
      <c r="AG130">
        <v>82</v>
      </c>
      <c r="AH130">
        <v>16.730913999999999</v>
      </c>
      <c r="AI130">
        <v>1105.0999999999999</v>
      </c>
      <c r="AJ130">
        <v>0</v>
      </c>
      <c r="AK130">
        <v>33</v>
      </c>
      <c r="AL130">
        <v>6467</v>
      </c>
      <c r="AM130">
        <v>0.79377527362261935</v>
      </c>
      <c r="AN130" t="s">
        <v>69</v>
      </c>
      <c r="AO130">
        <v>272.49599999999998</v>
      </c>
      <c r="AP130" t="s">
        <v>1032</v>
      </c>
      <c r="AQ130" t="s">
        <v>117</v>
      </c>
      <c r="AR130" t="s">
        <v>123</v>
      </c>
      <c r="AS130" t="s">
        <v>117</v>
      </c>
      <c r="AT130" t="s">
        <v>123</v>
      </c>
      <c r="AU130" t="s">
        <v>295</v>
      </c>
      <c r="AV130" t="s">
        <v>413</v>
      </c>
      <c r="AW130" t="s">
        <v>69</v>
      </c>
      <c r="AX130">
        <v>225</v>
      </c>
      <c r="AY130" t="s">
        <v>704</v>
      </c>
      <c r="AZ130">
        <v>1</v>
      </c>
      <c r="BA130" t="s">
        <v>298</v>
      </c>
      <c r="BB130">
        <v>10</v>
      </c>
      <c r="BC130">
        <v>1</v>
      </c>
      <c r="BE130" t="s">
        <v>66</v>
      </c>
      <c r="BF130">
        <v>-1</v>
      </c>
      <c r="BG130" t="s">
        <v>513</v>
      </c>
      <c r="BI130" t="s">
        <v>117</v>
      </c>
      <c r="BJ130" t="s">
        <v>413</v>
      </c>
      <c r="BK130" t="s">
        <v>69</v>
      </c>
      <c r="BL130">
        <v>0.79377527362261935</v>
      </c>
      <c r="BM130">
        <v>225</v>
      </c>
      <c r="BN130" t="s">
        <v>123</v>
      </c>
      <c r="BO130" t="s">
        <v>295</v>
      </c>
      <c r="BP130">
        <v>10</v>
      </c>
      <c r="BQ130">
        <v>2002.9830000000002</v>
      </c>
      <c r="BR130">
        <v>1.3531690993439188E-2</v>
      </c>
      <c r="BS130">
        <v>0.3932056407065822</v>
      </c>
      <c r="BT130">
        <v>0.23265299805340336</v>
      </c>
      <c r="BU130">
        <v>12.861000000000001</v>
      </c>
      <c r="BV130">
        <v>0.24962768031481045</v>
      </c>
      <c r="BW130">
        <v>11.532798830544243</v>
      </c>
      <c r="BX130">
        <v>33</v>
      </c>
      <c r="BY130">
        <v>5</v>
      </c>
      <c r="BZ130">
        <v>231</v>
      </c>
    </row>
    <row r="131" spans="1:78" ht="16.5">
      <c r="A131" s="124" t="str">
        <f t="shared" si="19"/>
        <v>삼환교통</v>
      </c>
      <c r="B131" s="125" t="str">
        <f t="shared" si="20"/>
        <v>오승진</v>
      </c>
      <c r="C131" s="126" t="str">
        <f t="shared" si="21"/>
        <v>C</v>
      </c>
      <c r="D131" s="127">
        <f t="shared" si="22"/>
        <v>0.86010839093587255</v>
      </c>
      <c r="E131" s="128">
        <f t="shared" si="23"/>
        <v>3642</v>
      </c>
      <c r="F131" s="129" t="str">
        <f t="shared" si="24"/>
        <v>23</v>
      </c>
      <c r="G131" s="130" t="str">
        <f t="shared" si="25"/>
        <v>72아1008</v>
      </c>
      <c r="H131" s="131">
        <f t="shared" si="26"/>
        <v>2</v>
      </c>
      <c r="I131" s="132">
        <f t="shared" si="27"/>
        <v>1914.6299999999999</v>
      </c>
      <c r="J131" s="133">
        <f t="shared" si="28"/>
        <v>3.2241076311852017E-2</v>
      </c>
      <c r="K131" s="133">
        <f t="shared" si="29"/>
        <v>0.41099420778147377</v>
      </c>
      <c r="L131" s="133">
        <f t="shared" si="30"/>
        <v>0.19742717914166186</v>
      </c>
      <c r="M131" s="134">
        <f t="shared" si="31"/>
        <v>13.686999999999999</v>
      </c>
      <c r="N131" s="135">
        <f t="shared" si="32"/>
        <v>0</v>
      </c>
      <c r="O131" s="135">
        <f t="shared" si="33"/>
        <v>39.537665240803712</v>
      </c>
      <c r="P131" s="217">
        <f t="shared" si="34"/>
        <v>17</v>
      </c>
      <c r="Q131" s="218">
        <f t="shared" si="35"/>
        <v>0</v>
      </c>
      <c r="R131" s="218">
        <f t="shared" si="36"/>
        <v>757</v>
      </c>
      <c r="T131">
        <v>514</v>
      </c>
      <c r="U131">
        <v>3642</v>
      </c>
      <c r="V131" t="s">
        <v>414</v>
      </c>
      <c r="W131">
        <v>1914.63</v>
      </c>
      <c r="X131">
        <v>969.78099999999995</v>
      </c>
      <c r="Y131">
        <v>1.974</v>
      </c>
      <c r="Z131">
        <v>13.686999999999999</v>
      </c>
      <c r="AA131">
        <v>127.77746500000001</v>
      </c>
      <c r="AB131">
        <v>4.1196830000000002</v>
      </c>
      <c r="AC131">
        <v>52.515797999999997</v>
      </c>
      <c r="AD131" s="1">
        <v>378</v>
      </c>
      <c r="AE131">
        <v>0</v>
      </c>
      <c r="AF131">
        <v>757</v>
      </c>
      <c r="AG131">
        <v>77</v>
      </c>
      <c r="AH131">
        <v>14.984097</v>
      </c>
      <c r="AI131">
        <v>75.8</v>
      </c>
      <c r="AJ131">
        <v>0</v>
      </c>
      <c r="AK131">
        <v>17</v>
      </c>
      <c r="AL131">
        <v>8511</v>
      </c>
      <c r="AM131">
        <v>0.86010839093587255</v>
      </c>
      <c r="AN131" t="s">
        <v>68</v>
      </c>
      <c r="AO131">
        <v>1848.502</v>
      </c>
      <c r="AP131" t="s">
        <v>1033</v>
      </c>
      <c r="AQ131" t="s">
        <v>117</v>
      </c>
      <c r="AR131" t="s">
        <v>119</v>
      </c>
      <c r="AS131" t="s">
        <v>117</v>
      </c>
      <c r="AT131" t="s">
        <v>119</v>
      </c>
      <c r="AU131" t="s">
        <v>215</v>
      </c>
      <c r="AV131" t="s">
        <v>414</v>
      </c>
      <c r="AW131" t="s">
        <v>68</v>
      </c>
      <c r="AX131">
        <v>3642</v>
      </c>
      <c r="AY131" t="s">
        <v>690</v>
      </c>
      <c r="AZ131">
        <v>8</v>
      </c>
      <c r="BA131" t="s">
        <v>692</v>
      </c>
      <c r="BB131">
        <v>2</v>
      </c>
      <c r="BC131">
        <v>1</v>
      </c>
      <c r="BE131" t="s">
        <v>68</v>
      </c>
      <c r="BF131">
        <v>0</v>
      </c>
      <c r="BG131" t="s">
        <v>514</v>
      </c>
      <c r="BI131" t="s">
        <v>117</v>
      </c>
      <c r="BJ131" t="s">
        <v>414</v>
      </c>
      <c r="BK131" t="s">
        <v>68</v>
      </c>
      <c r="BL131">
        <v>0.86010839093587255</v>
      </c>
      <c r="BM131">
        <v>3642</v>
      </c>
      <c r="BN131" t="s">
        <v>119</v>
      </c>
      <c r="BO131" t="s">
        <v>215</v>
      </c>
      <c r="BP131">
        <v>2</v>
      </c>
      <c r="BQ131">
        <v>1914.6299999999999</v>
      </c>
      <c r="BR131">
        <v>3.2241076311852017E-2</v>
      </c>
      <c r="BS131">
        <v>0.41099420778147377</v>
      </c>
      <c r="BT131">
        <v>0.19742717914166183</v>
      </c>
      <c r="BU131">
        <v>13.686999999999999</v>
      </c>
      <c r="BV131">
        <v>0</v>
      </c>
      <c r="BW131">
        <v>39.537665240803712</v>
      </c>
      <c r="BX131">
        <v>17</v>
      </c>
      <c r="BY131">
        <v>0</v>
      </c>
      <c r="BZ131">
        <v>757</v>
      </c>
    </row>
    <row r="132" spans="1:78" ht="16.5">
      <c r="A132" s="107" t="str">
        <f t="shared" si="19"/>
        <v>삼환교통</v>
      </c>
      <c r="B132" s="108" t="str">
        <f t="shared" si="20"/>
        <v>오이섭</v>
      </c>
      <c r="C132" s="109" t="str">
        <f t="shared" si="21"/>
        <v>F</v>
      </c>
      <c r="D132" s="110">
        <f t="shared" si="22"/>
        <v>0.75782608695652187</v>
      </c>
      <c r="E132" s="111">
        <f t="shared" si="23"/>
        <v>7389</v>
      </c>
      <c r="F132" s="112" t="str">
        <f t="shared" si="24"/>
        <v>62</v>
      </c>
      <c r="G132" s="113" t="str">
        <f t="shared" si="25"/>
        <v>70바3171</v>
      </c>
      <c r="H132" s="114">
        <f t="shared" si="26"/>
        <v>1</v>
      </c>
      <c r="I132" s="115">
        <f t="shared" si="27"/>
        <v>2422.3290000000002</v>
      </c>
      <c r="J132" s="116">
        <f t="shared" si="28"/>
        <v>4.6050294141347169E-2</v>
      </c>
      <c r="K132" s="116">
        <f t="shared" si="29"/>
        <v>0.36695323553014397</v>
      </c>
      <c r="L132" s="116">
        <f t="shared" si="30"/>
        <v>0.17379967791328096</v>
      </c>
      <c r="M132" s="117">
        <f t="shared" si="31"/>
        <v>11.727</v>
      </c>
      <c r="N132" s="118">
        <f t="shared" si="32"/>
        <v>0.70180392506550504</v>
      </c>
      <c r="O132" s="118">
        <f t="shared" si="33"/>
        <v>9.6601246156075398</v>
      </c>
      <c r="P132" s="219">
        <f t="shared" si="34"/>
        <v>31</v>
      </c>
      <c r="Q132" s="220">
        <f t="shared" si="35"/>
        <v>17</v>
      </c>
      <c r="R132" s="220">
        <f t="shared" si="36"/>
        <v>234</v>
      </c>
      <c r="T132">
        <v>514</v>
      </c>
      <c r="U132">
        <v>7389</v>
      </c>
      <c r="V132" t="s">
        <v>415</v>
      </c>
      <c r="W132">
        <v>2422.3290000000002</v>
      </c>
      <c r="X132">
        <v>1390.144</v>
      </c>
      <c r="Y132">
        <v>1.7430000000000001</v>
      </c>
      <c r="Z132">
        <v>11.727</v>
      </c>
      <c r="AA132">
        <v>178.318861</v>
      </c>
      <c r="AB132">
        <v>8.2116360000000004</v>
      </c>
      <c r="AC132">
        <v>65.434683000000007</v>
      </c>
      <c r="AD132" s="1">
        <v>421</v>
      </c>
      <c r="AE132">
        <v>17</v>
      </c>
      <c r="AF132">
        <v>234</v>
      </c>
      <c r="AG132">
        <v>68</v>
      </c>
      <c r="AH132">
        <v>13.584255000000001</v>
      </c>
      <c r="AI132">
        <v>20.2</v>
      </c>
      <c r="AJ132">
        <v>0</v>
      </c>
      <c r="AK132">
        <v>31</v>
      </c>
      <c r="AL132">
        <v>7079</v>
      </c>
      <c r="AM132">
        <v>0.75782608695652187</v>
      </c>
      <c r="AN132" t="s">
        <v>69</v>
      </c>
      <c r="AO132">
        <v>2422.3290000000002</v>
      </c>
      <c r="AP132" t="s">
        <v>1034</v>
      </c>
      <c r="AQ132" t="s">
        <v>117</v>
      </c>
      <c r="AR132" t="s">
        <v>122</v>
      </c>
      <c r="AS132" t="s">
        <v>117</v>
      </c>
      <c r="AT132" t="s">
        <v>122</v>
      </c>
      <c r="AU132" t="s">
        <v>269</v>
      </c>
      <c r="AV132" t="s">
        <v>415</v>
      </c>
      <c r="AW132" t="s">
        <v>69</v>
      </c>
      <c r="AX132">
        <v>7389</v>
      </c>
      <c r="AY132" t="s">
        <v>655</v>
      </c>
      <c r="AZ132">
        <v>9</v>
      </c>
      <c r="BA132" t="s">
        <v>715</v>
      </c>
      <c r="BB132">
        <v>1</v>
      </c>
      <c r="BC132">
        <v>1</v>
      </c>
      <c r="BE132" t="s">
        <v>69</v>
      </c>
      <c r="BF132">
        <v>0</v>
      </c>
      <c r="BG132" t="s">
        <v>514</v>
      </c>
      <c r="BI132" t="s">
        <v>117</v>
      </c>
      <c r="BJ132" t="s">
        <v>415</v>
      </c>
      <c r="BK132" t="s">
        <v>69</v>
      </c>
      <c r="BL132">
        <v>0.75782608695652187</v>
      </c>
      <c r="BM132">
        <v>7389</v>
      </c>
      <c r="BN132" t="s">
        <v>122</v>
      </c>
      <c r="BO132" t="s">
        <v>269</v>
      </c>
      <c r="BP132">
        <v>1</v>
      </c>
      <c r="BQ132">
        <v>2422.3290000000002</v>
      </c>
      <c r="BR132">
        <v>4.6050294141347169E-2</v>
      </c>
      <c r="BS132">
        <v>0.36695323553014397</v>
      </c>
      <c r="BT132">
        <v>0.17379967791328096</v>
      </c>
      <c r="BU132">
        <v>11.727</v>
      </c>
      <c r="BV132">
        <v>0.70180392506550504</v>
      </c>
      <c r="BW132">
        <v>9.6601246156075398</v>
      </c>
      <c r="BX132">
        <v>31</v>
      </c>
      <c r="BY132">
        <v>17</v>
      </c>
      <c r="BZ132">
        <v>234</v>
      </c>
    </row>
    <row r="133" spans="1:78" ht="16.5">
      <c r="A133" s="124" t="str">
        <f t="shared" si="19"/>
        <v>삼환교통</v>
      </c>
      <c r="B133" s="125" t="str">
        <f t="shared" si="20"/>
        <v>오창길</v>
      </c>
      <c r="C133" s="126" t="str">
        <f t="shared" si="21"/>
        <v>C</v>
      </c>
      <c r="D133" s="127">
        <f t="shared" si="22"/>
        <v>0.87849999999999995</v>
      </c>
      <c r="E133" s="128">
        <f t="shared" si="23"/>
        <v>7674</v>
      </c>
      <c r="F133" s="129" t="str">
        <f t="shared" si="24"/>
        <v>14</v>
      </c>
      <c r="G133" s="130" t="str">
        <f t="shared" si="25"/>
        <v>70바3143</v>
      </c>
      <c r="H133" s="131">
        <f t="shared" si="26"/>
        <v>1</v>
      </c>
      <c r="I133" s="132">
        <f t="shared" si="27"/>
        <v>1643.944</v>
      </c>
      <c r="J133" s="133">
        <f t="shared" si="28"/>
        <v>3.8079569807182419E-2</v>
      </c>
      <c r="K133" s="133">
        <f t="shared" si="29"/>
        <v>0.38312620480806681</v>
      </c>
      <c r="L133" s="133">
        <f t="shared" si="30"/>
        <v>0.24088411770717252</v>
      </c>
      <c r="M133" s="134">
        <f t="shared" si="31"/>
        <v>14.34</v>
      </c>
      <c r="N133" s="135">
        <f t="shared" si="32"/>
        <v>0</v>
      </c>
      <c r="O133" s="135">
        <f t="shared" si="33"/>
        <v>26.704072644810285</v>
      </c>
      <c r="P133" s="217">
        <f t="shared" si="34"/>
        <v>43</v>
      </c>
      <c r="Q133" s="218">
        <f t="shared" si="35"/>
        <v>0</v>
      </c>
      <c r="R133" s="218">
        <f t="shared" si="36"/>
        <v>439</v>
      </c>
      <c r="T133">
        <v>514</v>
      </c>
      <c r="U133">
        <v>7674</v>
      </c>
      <c r="V133" t="s">
        <v>631</v>
      </c>
      <c r="W133">
        <v>1643.944</v>
      </c>
      <c r="X133">
        <v>935.91600000000005</v>
      </c>
      <c r="Y133">
        <v>1.7569999999999999</v>
      </c>
      <c r="Z133">
        <v>14.34</v>
      </c>
      <c r="AA133">
        <v>111.39637399999999</v>
      </c>
      <c r="AB133">
        <v>4.2419260000000003</v>
      </c>
      <c r="AC133">
        <v>42.678870000000003</v>
      </c>
      <c r="AD133" s="1">
        <v>396</v>
      </c>
      <c r="AE133">
        <v>0</v>
      </c>
      <c r="AF133">
        <v>439</v>
      </c>
      <c r="AG133">
        <v>78</v>
      </c>
      <c r="AH133">
        <v>14.757607</v>
      </c>
      <c r="AI133">
        <v>614.79999999999995</v>
      </c>
      <c r="AJ133">
        <v>0</v>
      </c>
      <c r="AK133">
        <v>43</v>
      </c>
      <c r="AL133">
        <v>13252</v>
      </c>
      <c r="AM133">
        <v>0.87849999999999995</v>
      </c>
      <c r="AN133" t="s">
        <v>68</v>
      </c>
      <c r="AO133">
        <v>1643.944</v>
      </c>
      <c r="AP133" t="s">
        <v>1035</v>
      </c>
      <c r="AQ133" t="s">
        <v>117</v>
      </c>
      <c r="AR133" t="s">
        <v>118</v>
      </c>
      <c r="AS133" t="s">
        <v>117</v>
      </c>
      <c r="AT133" t="s">
        <v>118</v>
      </c>
      <c r="AU133" t="s">
        <v>605</v>
      </c>
      <c r="AV133" t="s">
        <v>631</v>
      </c>
      <c r="AW133" t="s">
        <v>68</v>
      </c>
      <c r="AX133">
        <v>7674</v>
      </c>
      <c r="AY133" t="s">
        <v>664</v>
      </c>
      <c r="AZ133">
        <v>4</v>
      </c>
      <c r="BA133" t="s">
        <v>188</v>
      </c>
      <c r="BB133">
        <v>1</v>
      </c>
      <c r="BC133">
        <v>1</v>
      </c>
      <c r="BE133" t="s">
        <v>68</v>
      </c>
      <c r="BF133">
        <v>0</v>
      </c>
      <c r="BG133" t="s">
        <v>514</v>
      </c>
      <c r="BI133" t="s">
        <v>117</v>
      </c>
      <c r="BJ133" t="s">
        <v>631</v>
      </c>
      <c r="BK133" t="s">
        <v>68</v>
      </c>
      <c r="BL133">
        <v>0.87849999999999995</v>
      </c>
      <c r="BM133">
        <v>7674</v>
      </c>
      <c r="BN133" t="s">
        <v>118</v>
      </c>
      <c r="BO133" t="s">
        <v>605</v>
      </c>
      <c r="BP133">
        <v>1</v>
      </c>
      <c r="BQ133">
        <v>1643.944</v>
      </c>
      <c r="BR133">
        <v>3.8079569807182419E-2</v>
      </c>
      <c r="BS133">
        <v>0.38312620480806681</v>
      </c>
      <c r="BT133">
        <v>0.24088411770717252</v>
      </c>
      <c r="BU133">
        <v>14.34</v>
      </c>
      <c r="BV133">
        <v>0</v>
      </c>
      <c r="BW133">
        <v>26.704072644810285</v>
      </c>
      <c r="BX133">
        <v>43</v>
      </c>
      <c r="BY133">
        <v>0</v>
      </c>
      <c r="BZ133">
        <v>439</v>
      </c>
    </row>
    <row r="134" spans="1:78" ht="16.5">
      <c r="A134" s="107" t="str">
        <f t="shared" si="19"/>
        <v>삼환교통</v>
      </c>
      <c r="B134" s="108" t="str">
        <f t="shared" si="20"/>
        <v>우문식</v>
      </c>
      <c r="C134" s="109" t="str">
        <f t="shared" si="21"/>
        <v>B</v>
      </c>
      <c r="D134" s="110">
        <f t="shared" si="22"/>
        <v>0.9025820489924985</v>
      </c>
      <c r="E134" s="111">
        <f t="shared" si="23"/>
        <v>9297</v>
      </c>
      <c r="F134" s="112" t="str">
        <f t="shared" si="24"/>
        <v>79</v>
      </c>
      <c r="G134" s="113" t="str">
        <f t="shared" si="25"/>
        <v>70바3167</v>
      </c>
      <c r="H134" s="114">
        <f t="shared" si="26"/>
        <v>2</v>
      </c>
      <c r="I134" s="115">
        <f t="shared" si="27"/>
        <v>2415.3139999999999</v>
      </c>
      <c r="J134" s="116">
        <f t="shared" si="28"/>
        <v>3.0696762212645615E-2</v>
      </c>
      <c r="K134" s="116">
        <f t="shared" si="29"/>
        <v>0.36125490144792743</v>
      </c>
      <c r="L134" s="116">
        <f t="shared" si="30"/>
        <v>0.27532652069254765</v>
      </c>
      <c r="M134" s="117">
        <f t="shared" si="31"/>
        <v>13.454000000000001</v>
      </c>
      <c r="N134" s="118">
        <f t="shared" si="32"/>
        <v>1.9750208145249177</v>
      </c>
      <c r="O134" s="118">
        <f t="shared" si="33"/>
        <v>79.659172852505009</v>
      </c>
      <c r="P134" s="219">
        <f t="shared" si="34"/>
        <v>8</v>
      </c>
      <c r="Q134" s="220">
        <f t="shared" si="35"/>
        <v>49</v>
      </c>
      <c r="R134" s="220">
        <f t="shared" si="36"/>
        <v>1949</v>
      </c>
      <c r="T134">
        <v>514</v>
      </c>
      <c r="U134">
        <v>9297</v>
      </c>
      <c r="V134" t="s">
        <v>416</v>
      </c>
      <c r="W134">
        <v>2415.3139999999999</v>
      </c>
      <c r="X134">
        <v>1155.5360000000001</v>
      </c>
      <c r="Y134">
        <v>2.09</v>
      </c>
      <c r="Z134">
        <v>13.454000000000001</v>
      </c>
      <c r="AA134">
        <v>133.35523699999999</v>
      </c>
      <c r="AB134">
        <v>4.0935740000000003</v>
      </c>
      <c r="AC134">
        <v>48.175232999999999</v>
      </c>
      <c r="AD134" s="1">
        <v>665</v>
      </c>
      <c r="AE134">
        <v>49</v>
      </c>
      <c r="AF134">
        <v>1949</v>
      </c>
      <c r="AG134">
        <v>78</v>
      </c>
      <c r="AH134">
        <v>18.111878999999998</v>
      </c>
      <c r="AI134">
        <v>814.9</v>
      </c>
      <c r="AJ134">
        <v>0</v>
      </c>
      <c r="AK134">
        <v>8</v>
      </c>
      <c r="AL134">
        <v>1559</v>
      </c>
      <c r="AM134">
        <v>0.9025820489924985</v>
      </c>
      <c r="AN134" t="s">
        <v>67</v>
      </c>
      <c r="AO134">
        <v>2278.4569999999999</v>
      </c>
      <c r="AP134" t="s">
        <v>1036</v>
      </c>
      <c r="AQ134" t="s">
        <v>117</v>
      </c>
      <c r="AR134" t="s">
        <v>123</v>
      </c>
      <c r="AS134" t="s">
        <v>117</v>
      </c>
      <c r="AT134" t="s">
        <v>123</v>
      </c>
      <c r="AU134" t="s">
        <v>296</v>
      </c>
      <c r="AV134" t="s">
        <v>416</v>
      </c>
      <c r="AW134" t="s">
        <v>67</v>
      </c>
      <c r="AX134">
        <v>9297</v>
      </c>
      <c r="AY134" t="s">
        <v>694</v>
      </c>
      <c r="AZ134">
        <v>4</v>
      </c>
      <c r="BA134" t="s">
        <v>762</v>
      </c>
      <c r="BB134">
        <v>2</v>
      </c>
      <c r="BC134">
        <v>1</v>
      </c>
      <c r="BE134" t="s">
        <v>67</v>
      </c>
      <c r="BF134">
        <v>0</v>
      </c>
      <c r="BG134" t="s">
        <v>514</v>
      </c>
      <c r="BI134" t="s">
        <v>117</v>
      </c>
      <c r="BJ134" t="s">
        <v>416</v>
      </c>
      <c r="BK134" t="s">
        <v>67</v>
      </c>
      <c r="BL134">
        <v>0.9025820489924985</v>
      </c>
      <c r="BM134">
        <v>9297</v>
      </c>
      <c r="BN134" t="s">
        <v>123</v>
      </c>
      <c r="BO134" t="s">
        <v>296</v>
      </c>
      <c r="BP134">
        <v>2</v>
      </c>
      <c r="BQ134">
        <v>2415.3139999999999</v>
      </c>
      <c r="BR134">
        <v>3.0696762212645615E-2</v>
      </c>
      <c r="BS134">
        <v>0.36125490144792743</v>
      </c>
      <c r="BT134">
        <v>0.27532652069254765</v>
      </c>
      <c r="BU134">
        <v>13.454000000000001</v>
      </c>
      <c r="BV134">
        <v>1.9750208145249177</v>
      </c>
      <c r="BW134">
        <v>79.659172852505009</v>
      </c>
      <c r="BX134">
        <v>8</v>
      </c>
      <c r="BY134">
        <v>49</v>
      </c>
      <c r="BZ134">
        <v>1949</v>
      </c>
    </row>
    <row r="135" spans="1:78" ht="16.5">
      <c r="A135" s="124" t="str">
        <f t="shared" ref="A135:A198" si="37">BI135</f>
        <v>삼환교통</v>
      </c>
      <c r="B135" s="125" t="str">
        <f t="shared" ref="B135:B198" si="38">IF(BJ135="NULL", E135, BJ135)</f>
        <v>우석</v>
      </c>
      <c r="C135" s="126" t="str">
        <f t="shared" ref="C135:C198" si="39">BK135</f>
        <v>D</v>
      </c>
      <c r="D135" s="127">
        <f t="shared" ref="D135:D198" si="40">BL135</f>
        <v>0.84000000000000008</v>
      </c>
      <c r="E135" s="128">
        <f t="shared" ref="E135:E198" si="41">U135</f>
        <v>1201</v>
      </c>
      <c r="F135" s="129" t="str">
        <f t="shared" ref="F135:F198" si="42">BN135</f>
        <v>62</v>
      </c>
      <c r="G135" s="130" t="str">
        <f t="shared" ref="G135:G198" si="43">BO135</f>
        <v>70바3142</v>
      </c>
      <c r="H135" s="131">
        <f t="shared" ref="H135:H198" si="44">BP135</f>
        <v>1</v>
      </c>
      <c r="I135" s="132">
        <f t="shared" ref="I135:I198" si="45">BQ135</f>
        <v>1912.2449999999999</v>
      </c>
      <c r="J135" s="133">
        <f t="shared" ref="J135:J198" si="46">AB135/AA135</f>
        <v>6.4901034322487172E-2</v>
      </c>
      <c r="K135" s="133">
        <f t="shared" ref="K135:K198" si="47">AC135/AA135</f>
        <v>0.34390625350244586</v>
      </c>
      <c r="L135" s="133">
        <f t="shared" ref="L135:L198" si="48">AD135/I135</f>
        <v>0.23898611318110391</v>
      </c>
      <c r="M135" s="134">
        <f t="shared" ref="M135:M198" si="49">Z135</f>
        <v>10.045</v>
      </c>
      <c r="N135" s="135">
        <f t="shared" ref="N135:N198" si="50">BV135</f>
        <v>0.10458910861317457</v>
      </c>
      <c r="O135" s="135">
        <f t="shared" ref="O135:O198" si="51">BW135</f>
        <v>10.197438089784521</v>
      </c>
      <c r="P135" s="217">
        <f t="shared" ref="P135:P198" si="52">AK135</f>
        <v>28</v>
      </c>
      <c r="Q135" s="218">
        <f t="shared" ref="Q135:Q198" si="53">AE135</f>
        <v>2</v>
      </c>
      <c r="R135" s="218">
        <f t="shared" ref="R135:R198" si="54">AF135</f>
        <v>195</v>
      </c>
      <c r="T135">
        <v>514</v>
      </c>
      <c r="U135">
        <v>1201</v>
      </c>
      <c r="V135" t="s">
        <v>417</v>
      </c>
      <c r="W135">
        <v>1912.2449999999999</v>
      </c>
      <c r="X135">
        <v>875.404</v>
      </c>
      <c r="Y135">
        <v>2.1840000000000002</v>
      </c>
      <c r="Z135">
        <v>10.045</v>
      </c>
      <c r="AA135">
        <v>140.70524599999999</v>
      </c>
      <c r="AB135">
        <v>9.1319160000000004</v>
      </c>
      <c r="AC135">
        <v>48.389414000000002</v>
      </c>
      <c r="AD135" s="1">
        <v>457</v>
      </c>
      <c r="AE135">
        <v>2</v>
      </c>
      <c r="AF135">
        <v>195</v>
      </c>
      <c r="AG135">
        <v>65</v>
      </c>
      <c r="AH135">
        <v>13.590431000000001</v>
      </c>
      <c r="AI135">
        <v>812</v>
      </c>
      <c r="AJ135">
        <v>0</v>
      </c>
      <c r="AK135">
        <v>28</v>
      </c>
      <c r="AL135">
        <v>3790</v>
      </c>
      <c r="AM135">
        <v>0.84000000000000008</v>
      </c>
      <c r="AN135" t="s">
        <v>66</v>
      </c>
      <c r="AO135">
        <v>1912.2449999999999</v>
      </c>
      <c r="AP135" t="s">
        <v>1037</v>
      </c>
      <c r="AQ135" t="s">
        <v>117</v>
      </c>
      <c r="AR135" t="s">
        <v>122</v>
      </c>
      <c r="AS135" t="s">
        <v>117</v>
      </c>
      <c r="AT135" t="s">
        <v>122</v>
      </c>
      <c r="AU135" t="s">
        <v>265</v>
      </c>
      <c r="AV135" t="s">
        <v>417</v>
      </c>
      <c r="AW135" t="s">
        <v>66</v>
      </c>
      <c r="AX135">
        <v>1201</v>
      </c>
      <c r="AY135" t="s">
        <v>667</v>
      </c>
      <c r="AZ135">
        <v>3</v>
      </c>
      <c r="BA135" t="s">
        <v>281</v>
      </c>
      <c r="BB135">
        <v>1</v>
      </c>
      <c r="BC135">
        <v>1</v>
      </c>
      <c r="BE135" t="s">
        <v>68</v>
      </c>
      <c r="BF135">
        <v>-1</v>
      </c>
      <c r="BG135" t="s">
        <v>513</v>
      </c>
      <c r="BI135" t="s">
        <v>117</v>
      </c>
      <c r="BJ135" t="s">
        <v>417</v>
      </c>
      <c r="BK135" t="s">
        <v>66</v>
      </c>
      <c r="BL135">
        <v>0.84000000000000008</v>
      </c>
      <c r="BM135">
        <v>1201</v>
      </c>
      <c r="BN135" t="s">
        <v>122</v>
      </c>
      <c r="BO135" t="s">
        <v>265</v>
      </c>
      <c r="BP135">
        <v>1</v>
      </c>
      <c r="BQ135">
        <v>1912.2449999999999</v>
      </c>
      <c r="BR135">
        <v>6.4901034322487172E-2</v>
      </c>
      <c r="BS135">
        <v>0.34390625350244586</v>
      </c>
      <c r="BT135">
        <v>0.23898611318110391</v>
      </c>
      <c r="BU135">
        <v>10.045</v>
      </c>
      <c r="BV135">
        <v>0.10458910861317457</v>
      </c>
      <c r="BW135">
        <v>10.197438089784521</v>
      </c>
      <c r="BX135">
        <v>28</v>
      </c>
      <c r="BY135">
        <v>2</v>
      </c>
      <c r="BZ135">
        <v>195</v>
      </c>
    </row>
    <row r="136" spans="1:78" ht="16.5">
      <c r="A136" s="107" t="str">
        <f t="shared" si="37"/>
        <v>삼환교통</v>
      </c>
      <c r="B136" s="108" t="str">
        <f t="shared" si="38"/>
        <v>우영훈</v>
      </c>
      <c r="C136" s="109" t="str">
        <f t="shared" si="39"/>
        <v>F</v>
      </c>
      <c r="D136" s="110">
        <f t="shared" si="40"/>
        <v>0.75772727272727269</v>
      </c>
      <c r="E136" s="111">
        <f t="shared" si="41"/>
        <v>5600</v>
      </c>
      <c r="F136" s="112" t="str">
        <f t="shared" si="42"/>
        <v>23</v>
      </c>
      <c r="G136" s="113" t="str">
        <f t="shared" si="43"/>
        <v>70바3191</v>
      </c>
      <c r="H136" s="114">
        <f t="shared" si="44"/>
        <v>1</v>
      </c>
      <c r="I136" s="115">
        <f t="shared" si="45"/>
        <v>1318.3219999999999</v>
      </c>
      <c r="J136" s="116">
        <f t="shared" si="46"/>
        <v>3.3876711193358153E-2</v>
      </c>
      <c r="K136" s="116">
        <f t="shared" si="47"/>
        <v>0.41059352828613604</v>
      </c>
      <c r="L136" s="116">
        <f t="shared" si="48"/>
        <v>0.16612026500354241</v>
      </c>
      <c r="M136" s="117">
        <f t="shared" si="49"/>
        <v>12.919</v>
      </c>
      <c r="N136" s="118">
        <f t="shared" si="50"/>
        <v>0</v>
      </c>
      <c r="O136" s="118">
        <f t="shared" si="51"/>
        <v>32.010388964152916</v>
      </c>
      <c r="P136" s="219">
        <f t="shared" si="52"/>
        <v>37</v>
      </c>
      <c r="Q136" s="220">
        <f t="shared" si="53"/>
        <v>0</v>
      </c>
      <c r="R136" s="220">
        <f t="shared" si="54"/>
        <v>422</v>
      </c>
      <c r="T136">
        <v>514</v>
      </c>
      <c r="U136">
        <v>5600</v>
      </c>
      <c r="V136" t="s">
        <v>418</v>
      </c>
      <c r="W136">
        <v>1318.3219999999999</v>
      </c>
      <c r="X136">
        <v>790.904</v>
      </c>
      <c r="Y136">
        <v>1.667</v>
      </c>
      <c r="Z136">
        <v>12.919</v>
      </c>
      <c r="AA136">
        <v>90.064705000000004</v>
      </c>
      <c r="AB136">
        <v>3.0510959999999998</v>
      </c>
      <c r="AC136">
        <v>36.979984999999999</v>
      </c>
      <c r="AD136" s="1">
        <v>219</v>
      </c>
      <c r="AE136">
        <v>0</v>
      </c>
      <c r="AF136">
        <v>422</v>
      </c>
      <c r="AG136">
        <v>66</v>
      </c>
      <c r="AH136">
        <v>14.637498000000001</v>
      </c>
      <c r="AI136">
        <v>56.5</v>
      </c>
      <c r="AJ136">
        <v>0</v>
      </c>
      <c r="AK136">
        <v>37</v>
      </c>
      <c r="AL136">
        <v>14705</v>
      </c>
      <c r="AM136">
        <v>0.75772727272727269</v>
      </c>
      <c r="AN136" t="s">
        <v>69</v>
      </c>
      <c r="AO136">
        <v>1318.3219999999999</v>
      </c>
      <c r="AP136" t="s">
        <v>1038</v>
      </c>
      <c r="AQ136" t="s">
        <v>117</v>
      </c>
      <c r="AR136" t="s">
        <v>119</v>
      </c>
      <c r="AS136" t="s">
        <v>117</v>
      </c>
      <c r="AT136" t="s">
        <v>119</v>
      </c>
      <c r="AU136" t="s">
        <v>212</v>
      </c>
      <c r="AV136" t="s">
        <v>418</v>
      </c>
      <c r="AW136" t="s">
        <v>69</v>
      </c>
      <c r="AX136">
        <v>5600</v>
      </c>
      <c r="AY136" t="s">
        <v>685</v>
      </c>
      <c r="AZ136">
        <v>5</v>
      </c>
      <c r="BA136" t="s">
        <v>734</v>
      </c>
      <c r="BB136">
        <v>1</v>
      </c>
      <c r="BC136">
        <v>1</v>
      </c>
      <c r="BE136" t="s">
        <v>69</v>
      </c>
      <c r="BF136">
        <v>0</v>
      </c>
      <c r="BG136" t="s">
        <v>514</v>
      </c>
      <c r="BI136" t="s">
        <v>117</v>
      </c>
      <c r="BJ136" t="s">
        <v>418</v>
      </c>
      <c r="BK136" t="s">
        <v>69</v>
      </c>
      <c r="BL136">
        <v>0.75772727272727269</v>
      </c>
      <c r="BM136">
        <v>5600</v>
      </c>
      <c r="BN136" t="s">
        <v>119</v>
      </c>
      <c r="BO136" t="s">
        <v>212</v>
      </c>
      <c r="BP136">
        <v>1</v>
      </c>
      <c r="BQ136">
        <v>1318.3219999999999</v>
      </c>
      <c r="BR136">
        <v>3.3876711193358153E-2</v>
      </c>
      <c r="BS136">
        <v>0.41059352828613604</v>
      </c>
      <c r="BT136">
        <v>0.16612026500354241</v>
      </c>
      <c r="BU136">
        <v>12.919</v>
      </c>
      <c r="BV136">
        <v>0</v>
      </c>
      <c r="BW136">
        <v>32.010388964152916</v>
      </c>
      <c r="BX136">
        <v>37</v>
      </c>
      <c r="BY136">
        <v>0</v>
      </c>
      <c r="BZ136">
        <v>422</v>
      </c>
    </row>
    <row r="137" spans="1:78" ht="16.5">
      <c r="A137" s="124" t="str">
        <f t="shared" si="37"/>
        <v>삼환교통</v>
      </c>
      <c r="B137" s="125" t="str">
        <f t="shared" si="38"/>
        <v>우진국</v>
      </c>
      <c r="C137" s="126" t="str">
        <f t="shared" si="39"/>
        <v>F</v>
      </c>
      <c r="D137" s="127">
        <f t="shared" si="40"/>
        <v>0.77277077533823002</v>
      </c>
      <c r="E137" s="128">
        <f t="shared" si="41"/>
        <v>2451</v>
      </c>
      <c r="F137" s="129" t="str">
        <f t="shared" si="42"/>
        <v>79</v>
      </c>
      <c r="G137" s="130" t="str">
        <f t="shared" si="43"/>
        <v>70바3170</v>
      </c>
      <c r="H137" s="131">
        <f t="shared" si="44"/>
        <v>11</v>
      </c>
      <c r="I137" s="132">
        <f t="shared" si="45"/>
        <v>8122.3270000000002</v>
      </c>
      <c r="J137" s="133">
        <f t="shared" si="46"/>
        <v>3.7864293251916988E-2</v>
      </c>
      <c r="K137" s="133">
        <f t="shared" si="47"/>
        <v>0.37024243110526567</v>
      </c>
      <c r="L137" s="133">
        <f t="shared" si="48"/>
        <v>0.16423864737285263</v>
      </c>
      <c r="M137" s="134">
        <f t="shared" si="49"/>
        <v>11.425000000000001</v>
      </c>
      <c r="N137" s="135">
        <f t="shared" si="50"/>
        <v>0.52592464125991512</v>
      </c>
      <c r="O137" s="135">
        <f t="shared" si="51"/>
        <v>23.178250261240542</v>
      </c>
      <c r="P137" s="217">
        <f t="shared" si="52"/>
        <v>98</v>
      </c>
      <c r="Q137" s="218">
        <f t="shared" si="53"/>
        <v>42</v>
      </c>
      <c r="R137" s="218">
        <f t="shared" si="54"/>
        <v>1969</v>
      </c>
      <c r="T137">
        <v>514</v>
      </c>
      <c r="U137">
        <v>2451</v>
      </c>
      <c r="V137" t="s">
        <v>419</v>
      </c>
      <c r="W137">
        <v>8122.3270000000002</v>
      </c>
      <c r="X137">
        <v>4174.799</v>
      </c>
      <c r="Y137">
        <v>1.946</v>
      </c>
      <c r="Z137">
        <v>11.425000000000001</v>
      </c>
      <c r="AA137">
        <v>495.89849400000003</v>
      </c>
      <c r="AB137">
        <v>18.776845999999999</v>
      </c>
      <c r="AC137">
        <v>183.602664</v>
      </c>
      <c r="AD137" s="1">
        <v>1334</v>
      </c>
      <c r="AE137">
        <v>42</v>
      </c>
      <c r="AF137">
        <v>1969</v>
      </c>
      <c r="AG137">
        <v>83</v>
      </c>
      <c r="AH137">
        <v>16.379010999999998</v>
      </c>
      <c r="AI137">
        <v>3470</v>
      </c>
      <c r="AJ137">
        <v>57</v>
      </c>
      <c r="AK137">
        <v>98</v>
      </c>
      <c r="AL137">
        <v>36733</v>
      </c>
      <c r="AM137">
        <v>0.77277077533823002</v>
      </c>
      <c r="AN137" t="s">
        <v>69</v>
      </c>
      <c r="AO137">
        <v>5862.1970000000001</v>
      </c>
      <c r="AP137" t="s">
        <v>1039</v>
      </c>
      <c r="AQ137" t="s">
        <v>117</v>
      </c>
      <c r="AR137" t="s">
        <v>123</v>
      </c>
      <c r="AS137" t="s">
        <v>117</v>
      </c>
      <c r="AT137" t="s">
        <v>123</v>
      </c>
      <c r="AU137" t="s">
        <v>299</v>
      </c>
      <c r="AV137" t="s">
        <v>419</v>
      </c>
      <c r="AW137" t="s">
        <v>69</v>
      </c>
      <c r="AX137">
        <v>2451</v>
      </c>
      <c r="AY137" t="s">
        <v>704</v>
      </c>
      <c r="AZ137">
        <v>5</v>
      </c>
      <c r="BA137" t="s">
        <v>773</v>
      </c>
      <c r="BB137">
        <v>11</v>
      </c>
      <c r="BC137">
        <v>1</v>
      </c>
      <c r="BE137" t="s">
        <v>66</v>
      </c>
      <c r="BF137">
        <v>-1</v>
      </c>
      <c r="BG137" t="s">
        <v>513</v>
      </c>
      <c r="BI137" t="s">
        <v>117</v>
      </c>
      <c r="BJ137" t="s">
        <v>419</v>
      </c>
      <c r="BK137" t="s">
        <v>69</v>
      </c>
      <c r="BL137">
        <v>0.77277077533823002</v>
      </c>
      <c r="BM137">
        <v>2451</v>
      </c>
      <c r="BN137" t="s">
        <v>123</v>
      </c>
      <c r="BO137" t="s">
        <v>299</v>
      </c>
      <c r="BP137">
        <v>11</v>
      </c>
      <c r="BQ137">
        <v>8122.3270000000002</v>
      </c>
      <c r="BR137">
        <v>3.7864293251916988E-2</v>
      </c>
      <c r="BS137">
        <v>0.37024243110526567</v>
      </c>
      <c r="BT137">
        <v>0.16423864737285263</v>
      </c>
      <c r="BU137">
        <v>11.425000000000001</v>
      </c>
      <c r="BV137">
        <v>0.52592464125991512</v>
      </c>
      <c r="BW137">
        <v>23.178250261240542</v>
      </c>
      <c r="BX137">
        <v>98</v>
      </c>
      <c r="BY137">
        <v>42</v>
      </c>
      <c r="BZ137">
        <v>1969</v>
      </c>
    </row>
    <row r="138" spans="1:78" ht="16.5">
      <c r="A138" s="107" t="str">
        <f t="shared" si="37"/>
        <v>삼환교통</v>
      </c>
      <c r="B138" s="108" t="str">
        <f t="shared" si="38"/>
        <v>우창경</v>
      </c>
      <c r="C138" s="109" t="str">
        <f t="shared" si="39"/>
        <v>D</v>
      </c>
      <c r="D138" s="110">
        <f t="shared" si="40"/>
        <v>0.82000000000000006</v>
      </c>
      <c r="E138" s="111">
        <f t="shared" si="41"/>
        <v>2100</v>
      </c>
      <c r="F138" s="112" t="str">
        <f t="shared" si="42"/>
        <v>58</v>
      </c>
      <c r="G138" s="113" t="str">
        <f t="shared" si="43"/>
        <v>72아1195</v>
      </c>
      <c r="H138" s="114">
        <f t="shared" si="44"/>
        <v>1</v>
      </c>
      <c r="I138" s="115">
        <f t="shared" si="45"/>
        <v>5466.4620000000004</v>
      </c>
      <c r="J138" s="116">
        <f t="shared" si="46"/>
        <v>5.4991292926737254E-2</v>
      </c>
      <c r="K138" s="116">
        <f t="shared" si="47"/>
        <v>0.39501217402823663</v>
      </c>
      <c r="L138" s="116">
        <f t="shared" si="48"/>
        <v>0.23141110283031327</v>
      </c>
      <c r="M138" s="117">
        <f t="shared" si="49"/>
        <v>11.794</v>
      </c>
      <c r="N138" s="118">
        <f t="shared" si="50"/>
        <v>0.38416072406613266</v>
      </c>
      <c r="O138" s="118">
        <f t="shared" si="51"/>
        <v>13.098051353873858</v>
      </c>
      <c r="P138" s="219">
        <f t="shared" si="52"/>
        <v>56</v>
      </c>
      <c r="Q138" s="220">
        <f t="shared" si="53"/>
        <v>21</v>
      </c>
      <c r="R138" s="220">
        <f t="shared" si="54"/>
        <v>716</v>
      </c>
      <c r="T138">
        <v>514</v>
      </c>
      <c r="U138">
        <v>2100</v>
      </c>
      <c r="V138" t="s">
        <v>420</v>
      </c>
      <c r="W138">
        <v>5466.4620000000004</v>
      </c>
      <c r="X138">
        <v>2299.0279999999998</v>
      </c>
      <c r="Y138">
        <v>2.3780000000000001</v>
      </c>
      <c r="Z138">
        <v>11.794</v>
      </c>
      <c r="AA138">
        <v>387.03992699999998</v>
      </c>
      <c r="AB138">
        <v>21.283826000000001</v>
      </c>
      <c r="AC138">
        <v>152.88548299999999</v>
      </c>
      <c r="AD138" s="1">
        <v>1265</v>
      </c>
      <c r="AE138">
        <v>21</v>
      </c>
      <c r="AF138">
        <v>716</v>
      </c>
      <c r="AG138">
        <v>73</v>
      </c>
      <c r="AH138">
        <v>14.123767000000001</v>
      </c>
      <c r="AI138">
        <v>7339.4</v>
      </c>
      <c r="AJ138">
        <v>0</v>
      </c>
      <c r="AK138">
        <v>56</v>
      </c>
      <c r="AL138">
        <v>27531</v>
      </c>
      <c r="AM138">
        <v>0.82000000000000006</v>
      </c>
      <c r="AN138" t="s">
        <v>66</v>
      </c>
      <c r="AO138">
        <v>5466.4620000000004</v>
      </c>
      <c r="AP138" t="s">
        <v>1040</v>
      </c>
      <c r="AQ138" t="s">
        <v>117</v>
      </c>
      <c r="AR138" t="s">
        <v>121</v>
      </c>
      <c r="AS138" t="s">
        <v>117</v>
      </c>
      <c r="AT138" t="s">
        <v>121</v>
      </c>
      <c r="AU138" t="s">
        <v>246</v>
      </c>
      <c r="AV138" t="s">
        <v>420</v>
      </c>
      <c r="AW138" t="s">
        <v>66</v>
      </c>
      <c r="AX138">
        <v>2100</v>
      </c>
      <c r="AY138" t="s">
        <v>659</v>
      </c>
      <c r="AZ138">
        <v>9</v>
      </c>
      <c r="BA138" t="s">
        <v>1041</v>
      </c>
      <c r="BB138">
        <v>1</v>
      </c>
      <c r="BC138">
        <v>1</v>
      </c>
      <c r="BE138" t="s">
        <v>66</v>
      </c>
      <c r="BF138">
        <v>0</v>
      </c>
      <c r="BG138" t="s">
        <v>514</v>
      </c>
      <c r="BI138" t="s">
        <v>117</v>
      </c>
      <c r="BJ138" t="s">
        <v>420</v>
      </c>
      <c r="BK138" t="s">
        <v>66</v>
      </c>
      <c r="BL138">
        <v>0.82000000000000006</v>
      </c>
      <c r="BM138">
        <v>2100</v>
      </c>
      <c r="BN138" t="s">
        <v>121</v>
      </c>
      <c r="BO138" t="s">
        <v>246</v>
      </c>
      <c r="BP138">
        <v>1</v>
      </c>
      <c r="BQ138">
        <v>5466.4620000000004</v>
      </c>
      <c r="BR138">
        <v>5.4991292926737254E-2</v>
      </c>
      <c r="BS138">
        <v>0.39501217402823663</v>
      </c>
      <c r="BT138">
        <v>0.23141110283031327</v>
      </c>
      <c r="BU138">
        <v>11.794</v>
      </c>
      <c r="BV138">
        <v>0.38416072406613266</v>
      </c>
      <c r="BW138">
        <v>13.098051353873858</v>
      </c>
      <c r="BX138">
        <v>56</v>
      </c>
      <c r="BY138">
        <v>21</v>
      </c>
      <c r="BZ138">
        <v>716</v>
      </c>
    </row>
    <row r="139" spans="1:78" ht="16.5">
      <c r="A139" s="124" t="str">
        <f t="shared" si="37"/>
        <v>삼환교통</v>
      </c>
      <c r="B139" s="125" t="str">
        <f t="shared" si="38"/>
        <v>유대용</v>
      </c>
      <c r="C139" s="126" t="str">
        <f t="shared" si="39"/>
        <v>C</v>
      </c>
      <c r="D139" s="127">
        <f t="shared" si="40"/>
        <v>0.88789473684210529</v>
      </c>
      <c r="E139" s="128">
        <f t="shared" si="41"/>
        <v>4105</v>
      </c>
      <c r="F139" s="129" t="str">
        <f t="shared" si="42"/>
        <v>23</v>
      </c>
      <c r="G139" s="130" t="str">
        <f t="shared" si="43"/>
        <v>70바3116</v>
      </c>
      <c r="H139" s="131">
        <f t="shared" si="44"/>
        <v>1</v>
      </c>
      <c r="I139" s="132">
        <f t="shared" si="45"/>
        <v>1046.04</v>
      </c>
      <c r="J139" s="133">
        <f t="shared" si="46"/>
        <v>1.9771515222899633E-2</v>
      </c>
      <c r="K139" s="133">
        <f t="shared" si="47"/>
        <v>0.35477224950137182</v>
      </c>
      <c r="L139" s="133">
        <f t="shared" si="48"/>
        <v>0.25046843332950941</v>
      </c>
      <c r="M139" s="134">
        <f t="shared" si="49"/>
        <v>14.811</v>
      </c>
      <c r="N139" s="135">
        <f t="shared" si="50"/>
        <v>0</v>
      </c>
      <c r="O139" s="135">
        <f t="shared" si="51"/>
        <v>27.43680929983557</v>
      </c>
      <c r="P139" s="217">
        <f t="shared" si="52"/>
        <v>5</v>
      </c>
      <c r="Q139" s="218">
        <f t="shared" si="53"/>
        <v>0</v>
      </c>
      <c r="R139" s="218">
        <f t="shared" si="54"/>
        <v>287</v>
      </c>
      <c r="T139">
        <v>514</v>
      </c>
      <c r="U139">
        <v>4105</v>
      </c>
      <c r="V139" t="s">
        <v>421</v>
      </c>
      <c r="W139">
        <v>1046.04</v>
      </c>
      <c r="X139">
        <v>620.09299999999996</v>
      </c>
      <c r="Y139">
        <v>1.6870000000000001</v>
      </c>
      <c r="Z139">
        <v>14.811</v>
      </c>
      <c r="AA139">
        <v>61.366363999999997</v>
      </c>
      <c r="AB139">
        <v>1.213306</v>
      </c>
      <c r="AC139">
        <v>21.771083000000001</v>
      </c>
      <c r="AD139" s="1">
        <v>262</v>
      </c>
      <c r="AE139">
        <v>0</v>
      </c>
      <c r="AF139">
        <v>287</v>
      </c>
      <c r="AG139">
        <v>81</v>
      </c>
      <c r="AH139">
        <v>17.045819999999999</v>
      </c>
      <c r="AI139">
        <v>291.10000000000002</v>
      </c>
      <c r="AJ139">
        <v>0</v>
      </c>
      <c r="AK139">
        <v>5</v>
      </c>
      <c r="AL139">
        <v>2496</v>
      </c>
      <c r="AM139">
        <v>0.88789473684210529</v>
      </c>
      <c r="AN139" t="s">
        <v>68</v>
      </c>
      <c r="AO139">
        <v>1046.04</v>
      </c>
      <c r="AP139" t="s">
        <v>1042</v>
      </c>
      <c r="AQ139" t="s">
        <v>117</v>
      </c>
      <c r="AR139" t="s">
        <v>119</v>
      </c>
      <c r="AS139" t="s">
        <v>117</v>
      </c>
      <c r="AT139" t="s">
        <v>119</v>
      </c>
      <c r="AU139" t="s">
        <v>203</v>
      </c>
      <c r="AV139" t="s">
        <v>421</v>
      </c>
      <c r="AW139" t="s">
        <v>68</v>
      </c>
      <c r="AX139">
        <v>4105</v>
      </c>
      <c r="AY139" t="s">
        <v>690</v>
      </c>
      <c r="AZ139">
        <v>3</v>
      </c>
      <c r="BA139" t="s">
        <v>516</v>
      </c>
      <c r="BB139">
        <v>1</v>
      </c>
      <c r="BC139">
        <v>1</v>
      </c>
      <c r="BE139" t="s">
        <v>68</v>
      </c>
      <c r="BF139">
        <v>0</v>
      </c>
      <c r="BG139" t="s">
        <v>514</v>
      </c>
      <c r="BI139" t="s">
        <v>117</v>
      </c>
      <c r="BJ139" t="s">
        <v>421</v>
      </c>
      <c r="BK139" t="s">
        <v>68</v>
      </c>
      <c r="BL139">
        <v>0.88789473684210529</v>
      </c>
      <c r="BM139">
        <v>4105</v>
      </c>
      <c r="BN139" t="s">
        <v>119</v>
      </c>
      <c r="BO139" t="s">
        <v>203</v>
      </c>
      <c r="BP139">
        <v>1</v>
      </c>
      <c r="BQ139">
        <v>1046.04</v>
      </c>
      <c r="BR139">
        <v>1.9771515222899633E-2</v>
      </c>
      <c r="BS139">
        <v>0.35477224950137182</v>
      </c>
      <c r="BT139">
        <v>0.25046843332950941</v>
      </c>
      <c r="BU139">
        <v>14.811</v>
      </c>
      <c r="BV139">
        <v>0</v>
      </c>
      <c r="BW139">
        <v>27.43680929983557</v>
      </c>
      <c r="BX139">
        <v>5</v>
      </c>
      <c r="BY139">
        <v>0</v>
      </c>
      <c r="BZ139">
        <v>287</v>
      </c>
    </row>
    <row r="140" spans="1:78" ht="16.5">
      <c r="A140" s="107" t="str">
        <f t="shared" si="37"/>
        <v>삼환교통</v>
      </c>
      <c r="B140" s="108" t="str">
        <f t="shared" si="38"/>
        <v>유민호</v>
      </c>
      <c r="C140" s="109" t="str">
        <f t="shared" si="39"/>
        <v>D</v>
      </c>
      <c r="D140" s="110">
        <f t="shared" si="40"/>
        <v>0.80904761904761902</v>
      </c>
      <c r="E140" s="111">
        <f t="shared" si="41"/>
        <v>2782</v>
      </c>
      <c r="F140" s="112" t="str">
        <f t="shared" si="42"/>
        <v>23</v>
      </c>
      <c r="G140" s="113" t="str">
        <f t="shared" si="43"/>
        <v>70바3164</v>
      </c>
      <c r="H140" s="114">
        <f t="shared" si="44"/>
        <v>1</v>
      </c>
      <c r="I140" s="115">
        <f t="shared" si="45"/>
        <v>1814.002</v>
      </c>
      <c r="J140" s="116">
        <f t="shared" si="46"/>
        <v>1.705278564257607E-2</v>
      </c>
      <c r="K140" s="116">
        <f t="shared" si="47"/>
        <v>0.45356065465725359</v>
      </c>
      <c r="L140" s="116">
        <f t="shared" si="48"/>
        <v>9.0959105888527139E-2</v>
      </c>
      <c r="M140" s="117">
        <f t="shared" si="49"/>
        <v>10.93</v>
      </c>
      <c r="N140" s="118">
        <f t="shared" si="50"/>
        <v>0.1102534616830632</v>
      </c>
      <c r="O140" s="118">
        <f t="shared" si="51"/>
        <v>18.081567716022363</v>
      </c>
      <c r="P140" s="219">
        <f t="shared" si="52"/>
        <v>65</v>
      </c>
      <c r="Q140" s="220">
        <f t="shared" si="53"/>
        <v>2</v>
      </c>
      <c r="R140" s="220">
        <f t="shared" si="54"/>
        <v>328</v>
      </c>
      <c r="T140">
        <v>514</v>
      </c>
      <c r="U140">
        <v>2782</v>
      </c>
      <c r="V140" t="s">
        <v>562</v>
      </c>
      <c r="W140">
        <v>1840.8610000000001</v>
      </c>
      <c r="X140">
        <v>1079.8209999999999</v>
      </c>
      <c r="Y140">
        <v>1.7050000000000001</v>
      </c>
      <c r="Z140">
        <v>10.93</v>
      </c>
      <c r="AA140">
        <v>136.991929</v>
      </c>
      <c r="AB140">
        <v>2.3360940000000001</v>
      </c>
      <c r="AC140">
        <v>62.134149000000001</v>
      </c>
      <c r="AD140" s="1">
        <v>165</v>
      </c>
      <c r="AE140">
        <v>2</v>
      </c>
      <c r="AF140">
        <v>328</v>
      </c>
      <c r="AG140">
        <v>78</v>
      </c>
      <c r="AH140">
        <v>13.437733</v>
      </c>
      <c r="AI140">
        <v>138.9</v>
      </c>
      <c r="AJ140">
        <v>0</v>
      </c>
      <c r="AK140">
        <v>65</v>
      </c>
      <c r="AL140">
        <v>34912</v>
      </c>
      <c r="AM140">
        <v>0.80904761904761902</v>
      </c>
      <c r="AN140" t="s">
        <v>66</v>
      </c>
      <c r="AO140">
        <v>1814.002</v>
      </c>
      <c r="AP140" t="s">
        <v>1043</v>
      </c>
      <c r="AQ140" t="s">
        <v>117</v>
      </c>
      <c r="AR140" t="s">
        <v>119</v>
      </c>
      <c r="AS140" t="s">
        <v>117</v>
      </c>
      <c r="AT140" t="s">
        <v>119</v>
      </c>
      <c r="AU140" t="s">
        <v>208</v>
      </c>
      <c r="AV140" t="s">
        <v>562</v>
      </c>
      <c r="AW140" t="s">
        <v>66</v>
      </c>
      <c r="AX140">
        <v>2782</v>
      </c>
      <c r="AY140" t="s">
        <v>652</v>
      </c>
      <c r="AZ140">
        <v>13</v>
      </c>
      <c r="BA140" t="s">
        <v>788</v>
      </c>
      <c r="BB140">
        <v>1</v>
      </c>
      <c r="BC140">
        <v>1</v>
      </c>
      <c r="BE140" t="s">
        <v>69</v>
      </c>
      <c r="BF140">
        <v>1</v>
      </c>
      <c r="BG140" t="s">
        <v>512</v>
      </c>
      <c r="BI140" t="s">
        <v>117</v>
      </c>
      <c r="BJ140" t="s">
        <v>562</v>
      </c>
      <c r="BK140" t="s">
        <v>66</v>
      </c>
      <c r="BL140">
        <v>0.80904761904761902</v>
      </c>
      <c r="BM140">
        <v>2782</v>
      </c>
      <c r="BN140" t="s">
        <v>119</v>
      </c>
      <c r="BO140" t="s">
        <v>208</v>
      </c>
      <c r="BP140">
        <v>1</v>
      </c>
      <c r="BQ140">
        <v>1814.002</v>
      </c>
      <c r="BR140">
        <v>1.705278564257607E-2</v>
      </c>
      <c r="BS140">
        <v>0.45356065465725359</v>
      </c>
      <c r="BT140">
        <v>8.9631971126554369E-2</v>
      </c>
      <c r="BU140">
        <v>10.93</v>
      </c>
      <c r="BV140">
        <v>0.1102534616830632</v>
      </c>
      <c r="BW140">
        <v>18.081567716022363</v>
      </c>
      <c r="BX140">
        <v>65</v>
      </c>
      <c r="BY140">
        <v>2</v>
      </c>
      <c r="BZ140">
        <v>328</v>
      </c>
    </row>
    <row r="141" spans="1:78" ht="16.5">
      <c r="A141" s="124" t="str">
        <f t="shared" si="37"/>
        <v>삼환교통</v>
      </c>
      <c r="B141" s="125" t="str">
        <f t="shared" si="38"/>
        <v>유봉모</v>
      </c>
      <c r="C141" s="126" t="str">
        <f t="shared" si="39"/>
        <v>C</v>
      </c>
      <c r="D141" s="127">
        <f t="shared" si="40"/>
        <v>0.89084317554555381</v>
      </c>
      <c r="E141" s="128">
        <f t="shared" si="41"/>
        <v>9727</v>
      </c>
      <c r="F141" s="129" t="str">
        <f t="shared" si="42"/>
        <v>62</v>
      </c>
      <c r="G141" s="130" t="str">
        <f t="shared" si="43"/>
        <v>70바3176</v>
      </c>
      <c r="H141" s="131">
        <f t="shared" si="44"/>
        <v>5</v>
      </c>
      <c r="I141" s="132">
        <f t="shared" si="45"/>
        <v>1102.9159999999999</v>
      </c>
      <c r="J141" s="133">
        <f t="shared" si="46"/>
        <v>1.9215602804472993E-2</v>
      </c>
      <c r="K141" s="133">
        <f t="shared" si="47"/>
        <v>0.37579451046195245</v>
      </c>
      <c r="L141" s="133">
        <f t="shared" si="48"/>
        <v>0.21669827983273432</v>
      </c>
      <c r="M141" s="134">
        <f t="shared" si="49"/>
        <v>9.4749999999999996</v>
      </c>
      <c r="N141" s="135">
        <f t="shared" si="50"/>
        <v>0</v>
      </c>
      <c r="O141" s="135">
        <f t="shared" si="51"/>
        <v>10.698910887139185</v>
      </c>
      <c r="P141" s="217">
        <f t="shared" si="52"/>
        <v>11</v>
      </c>
      <c r="Q141" s="218">
        <f t="shared" si="53"/>
        <v>0</v>
      </c>
      <c r="R141" s="218">
        <f t="shared" si="54"/>
        <v>118</v>
      </c>
      <c r="T141">
        <v>514</v>
      </c>
      <c r="U141">
        <v>9727</v>
      </c>
      <c r="V141" t="s">
        <v>422</v>
      </c>
      <c r="W141">
        <v>1102.9159999999999</v>
      </c>
      <c r="X141">
        <v>504.27100000000002</v>
      </c>
      <c r="Y141">
        <v>2.1869999999999998</v>
      </c>
      <c r="Z141">
        <v>9.4749999999999996</v>
      </c>
      <c r="AA141">
        <v>76.904431000000002</v>
      </c>
      <c r="AB141">
        <v>1.477765</v>
      </c>
      <c r="AC141">
        <v>28.900262999999999</v>
      </c>
      <c r="AD141" s="1">
        <v>239</v>
      </c>
      <c r="AE141">
        <v>0</v>
      </c>
      <c r="AF141">
        <v>118</v>
      </c>
      <c r="AG141">
        <v>78</v>
      </c>
      <c r="AH141">
        <v>14.341384</v>
      </c>
      <c r="AI141">
        <v>47.6</v>
      </c>
      <c r="AJ141">
        <v>0</v>
      </c>
      <c r="AK141">
        <v>11</v>
      </c>
      <c r="AL141">
        <v>1418</v>
      </c>
      <c r="AM141">
        <v>0.89084317554555381</v>
      </c>
      <c r="AN141" t="s">
        <v>68</v>
      </c>
      <c r="AO141">
        <v>699.57899999999995</v>
      </c>
      <c r="AP141" t="s">
        <v>1044</v>
      </c>
      <c r="AQ141" t="s">
        <v>117</v>
      </c>
      <c r="AR141" t="s">
        <v>122</v>
      </c>
      <c r="AS141" t="s">
        <v>117</v>
      </c>
      <c r="AT141" t="s">
        <v>122</v>
      </c>
      <c r="AU141" t="s">
        <v>274</v>
      </c>
      <c r="AV141" t="s">
        <v>422</v>
      </c>
      <c r="AW141" t="s">
        <v>68</v>
      </c>
      <c r="AX141">
        <v>9727</v>
      </c>
      <c r="AY141" t="s">
        <v>675</v>
      </c>
      <c r="AZ141">
        <v>1</v>
      </c>
      <c r="BA141" t="s">
        <v>552</v>
      </c>
      <c r="BB141">
        <v>5</v>
      </c>
      <c r="BC141">
        <v>1</v>
      </c>
      <c r="BE141" t="s">
        <v>68</v>
      </c>
      <c r="BF141">
        <v>0</v>
      </c>
      <c r="BG141" t="s">
        <v>514</v>
      </c>
      <c r="BI141" t="s">
        <v>117</v>
      </c>
      <c r="BJ141" t="s">
        <v>422</v>
      </c>
      <c r="BK141" t="s">
        <v>68</v>
      </c>
      <c r="BL141">
        <v>0.89084317554555381</v>
      </c>
      <c r="BM141">
        <v>9727</v>
      </c>
      <c r="BN141" t="s">
        <v>122</v>
      </c>
      <c r="BO141" t="s">
        <v>274</v>
      </c>
      <c r="BP141">
        <v>5</v>
      </c>
      <c r="BQ141">
        <v>1102.9159999999999</v>
      </c>
      <c r="BR141">
        <v>1.9215602804472993E-2</v>
      </c>
      <c r="BS141">
        <v>0.37579451046195245</v>
      </c>
      <c r="BT141">
        <v>0.21669827983273432</v>
      </c>
      <c r="BU141">
        <v>9.4749999999999996</v>
      </c>
      <c r="BV141">
        <v>0</v>
      </c>
      <c r="BW141">
        <v>10.698910887139185</v>
      </c>
      <c r="BX141">
        <v>11</v>
      </c>
      <c r="BY141">
        <v>0</v>
      </c>
      <c r="BZ141">
        <v>118</v>
      </c>
    </row>
    <row r="142" spans="1:78" ht="16.5">
      <c r="A142" s="107" t="str">
        <f t="shared" si="37"/>
        <v>삼환교통</v>
      </c>
      <c r="B142" s="108" t="str">
        <f t="shared" si="38"/>
        <v>유원하</v>
      </c>
      <c r="C142" s="109" t="str">
        <f t="shared" si="39"/>
        <v>C</v>
      </c>
      <c r="D142" s="110">
        <f t="shared" si="40"/>
        <v>0.87542674749274652</v>
      </c>
      <c r="E142" s="111">
        <f t="shared" si="41"/>
        <v>8721</v>
      </c>
      <c r="F142" s="112" t="str">
        <f t="shared" si="42"/>
        <v>4</v>
      </c>
      <c r="G142" s="113" t="str">
        <f t="shared" si="43"/>
        <v>72아1230</v>
      </c>
      <c r="H142" s="114">
        <f t="shared" si="44"/>
        <v>4</v>
      </c>
      <c r="I142" s="115">
        <f t="shared" si="45"/>
        <v>1964.2629999999999</v>
      </c>
      <c r="J142" s="116">
        <f t="shared" si="46"/>
        <v>4.0765727877093365E-2</v>
      </c>
      <c r="K142" s="116">
        <f t="shared" si="47"/>
        <v>0.33130169819615329</v>
      </c>
      <c r="L142" s="116">
        <f t="shared" si="48"/>
        <v>0.23774820377922917</v>
      </c>
      <c r="M142" s="117">
        <f t="shared" si="49"/>
        <v>10.388</v>
      </c>
      <c r="N142" s="118">
        <f t="shared" si="50"/>
        <v>0.15272903883033995</v>
      </c>
      <c r="O142" s="118">
        <f t="shared" si="51"/>
        <v>13.541974776290141</v>
      </c>
      <c r="P142" s="219">
        <f t="shared" si="52"/>
        <v>14</v>
      </c>
      <c r="Q142" s="220">
        <f t="shared" si="53"/>
        <v>3</v>
      </c>
      <c r="R142" s="220">
        <f t="shared" si="54"/>
        <v>266</v>
      </c>
      <c r="T142">
        <v>514</v>
      </c>
      <c r="U142">
        <v>8721</v>
      </c>
      <c r="V142" t="s">
        <v>423</v>
      </c>
      <c r="W142">
        <v>1964.2629999999999</v>
      </c>
      <c r="X142">
        <v>776.101</v>
      </c>
      <c r="Y142">
        <v>2.5310000000000001</v>
      </c>
      <c r="Z142">
        <v>10.388</v>
      </c>
      <c r="AA142">
        <v>122.924139</v>
      </c>
      <c r="AB142">
        <v>5.0110919999999997</v>
      </c>
      <c r="AC142">
        <v>40.724975999999998</v>
      </c>
      <c r="AD142" s="1">
        <v>467</v>
      </c>
      <c r="AE142">
        <v>3</v>
      </c>
      <c r="AF142">
        <v>266</v>
      </c>
      <c r="AG142">
        <v>74</v>
      </c>
      <c r="AH142">
        <v>15.979473</v>
      </c>
      <c r="AI142">
        <v>200.7</v>
      </c>
      <c r="AJ142">
        <v>0</v>
      </c>
      <c r="AK142">
        <v>14</v>
      </c>
      <c r="AL142">
        <v>3957</v>
      </c>
      <c r="AM142">
        <v>0.87542674749274652</v>
      </c>
      <c r="AN142" t="s">
        <v>68</v>
      </c>
      <c r="AO142">
        <v>1700.175</v>
      </c>
      <c r="AP142" t="s">
        <v>1045</v>
      </c>
      <c r="AQ142" t="s">
        <v>117</v>
      </c>
      <c r="AR142" t="s">
        <v>120</v>
      </c>
      <c r="AS142" t="s">
        <v>117</v>
      </c>
      <c r="AT142" t="s">
        <v>120</v>
      </c>
      <c r="AU142" t="s">
        <v>240</v>
      </c>
      <c r="AV142" t="s">
        <v>423</v>
      </c>
      <c r="AW142" t="s">
        <v>68</v>
      </c>
      <c r="AX142">
        <v>8721</v>
      </c>
      <c r="AY142" t="s">
        <v>654</v>
      </c>
      <c r="AZ142">
        <v>9</v>
      </c>
      <c r="BA142" t="s">
        <v>581</v>
      </c>
      <c r="BB142">
        <v>4</v>
      </c>
      <c r="BC142">
        <v>1</v>
      </c>
      <c r="BE142" t="s">
        <v>67</v>
      </c>
      <c r="BF142">
        <v>-1</v>
      </c>
      <c r="BG142" t="s">
        <v>513</v>
      </c>
      <c r="BI142" t="s">
        <v>117</v>
      </c>
      <c r="BJ142" t="s">
        <v>423</v>
      </c>
      <c r="BK142" t="s">
        <v>68</v>
      </c>
      <c r="BL142">
        <v>0.87542674749274652</v>
      </c>
      <c r="BM142">
        <v>8721</v>
      </c>
      <c r="BN142" t="s">
        <v>120</v>
      </c>
      <c r="BO142" t="s">
        <v>240</v>
      </c>
      <c r="BP142">
        <v>4</v>
      </c>
      <c r="BQ142">
        <v>1964.2629999999999</v>
      </c>
      <c r="BR142">
        <v>4.0765727877093365E-2</v>
      </c>
      <c r="BS142">
        <v>0.33130169819615329</v>
      </c>
      <c r="BT142">
        <v>0.23774820377922917</v>
      </c>
      <c r="BU142">
        <v>10.388</v>
      </c>
      <c r="BV142">
        <v>0.15272903883033995</v>
      </c>
      <c r="BW142">
        <v>13.541974776290141</v>
      </c>
      <c r="BX142">
        <v>14</v>
      </c>
      <c r="BY142">
        <v>3</v>
      </c>
      <c r="BZ142">
        <v>266</v>
      </c>
    </row>
    <row r="143" spans="1:78" ht="16.5">
      <c r="A143" s="124" t="str">
        <f t="shared" si="37"/>
        <v>삼환교통</v>
      </c>
      <c r="B143" s="125" t="str">
        <f t="shared" si="38"/>
        <v>유재덕</v>
      </c>
      <c r="C143" s="126" t="str">
        <f t="shared" si="39"/>
        <v>B</v>
      </c>
      <c r="D143" s="127">
        <f t="shared" si="40"/>
        <v>0.93090909090909091</v>
      </c>
      <c r="E143" s="128">
        <f t="shared" si="41"/>
        <v>3551</v>
      </c>
      <c r="F143" s="129" t="str">
        <f t="shared" si="42"/>
        <v>14</v>
      </c>
      <c r="G143" s="130" t="str">
        <f t="shared" si="43"/>
        <v>70바3146</v>
      </c>
      <c r="H143" s="131">
        <f t="shared" si="44"/>
        <v>1</v>
      </c>
      <c r="I143" s="132">
        <f t="shared" si="45"/>
        <v>1957.845</v>
      </c>
      <c r="J143" s="133">
        <f t="shared" si="46"/>
        <v>1.0896491726530811E-2</v>
      </c>
      <c r="K143" s="133">
        <f t="shared" si="47"/>
        <v>0.35689476954898253</v>
      </c>
      <c r="L143" s="133">
        <f t="shared" si="48"/>
        <v>0.15476199597005891</v>
      </c>
      <c r="M143" s="134">
        <f t="shared" si="49"/>
        <v>10.813000000000001</v>
      </c>
      <c r="N143" s="135">
        <f t="shared" si="50"/>
        <v>0.35753596428726481</v>
      </c>
      <c r="O143" s="135">
        <f t="shared" si="51"/>
        <v>8.5808631428943549</v>
      </c>
      <c r="P143" s="217">
        <f t="shared" si="52"/>
        <v>1</v>
      </c>
      <c r="Q143" s="218">
        <f t="shared" si="53"/>
        <v>7</v>
      </c>
      <c r="R143" s="218">
        <f t="shared" si="54"/>
        <v>168</v>
      </c>
      <c r="T143">
        <v>514</v>
      </c>
      <c r="U143">
        <v>3551</v>
      </c>
      <c r="V143" t="s">
        <v>424</v>
      </c>
      <c r="W143">
        <v>1957.845</v>
      </c>
      <c r="X143">
        <v>955.88800000000003</v>
      </c>
      <c r="Y143">
        <v>2.048</v>
      </c>
      <c r="Z143">
        <v>10.813000000000001</v>
      </c>
      <c r="AA143">
        <v>122.232461</v>
      </c>
      <c r="AB143">
        <v>1.3319049999999999</v>
      </c>
      <c r="AC143">
        <v>43.624125999999997</v>
      </c>
      <c r="AD143" s="1">
        <v>303</v>
      </c>
      <c r="AE143">
        <v>7</v>
      </c>
      <c r="AF143">
        <v>168</v>
      </c>
      <c r="AG143">
        <v>79</v>
      </c>
      <c r="AH143">
        <v>16.017389999999999</v>
      </c>
      <c r="AI143">
        <v>890.7</v>
      </c>
      <c r="AJ143">
        <v>0</v>
      </c>
      <c r="AK143">
        <v>1</v>
      </c>
      <c r="AL143">
        <v>93</v>
      </c>
      <c r="AM143">
        <v>0.93090909090909091</v>
      </c>
      <c r="AN143" t="s">
        <v>67</v>
      </c>
      <c r="AO143">
        <v>1957.845</v>
      </c>
      <c r="AP143" t="s">
        <v>1046</v>
      </c>
      <c r="AQ143" t="s">
        <v>117</v>
      </c>
      <c r="AR143" t="s">
        <v>118</v>
      </c>
      <c r="AS143" t="s">
        <v>117</v>
      </c>
      <c r="AT143" t="s">
        <v>118</v>
      </c>
      <c r="AU143" t="s">
        <v>189</v>
      </c>
      <c r="AV143" t="s">
        <v>424</v>
      </c>
      <c r="AW143" t="s">
        <v>67</v>
      </c>
      <c r="AX143">
        <v>3551</v>
      </c>
      <c r="AY143" t="s">
        <v>683</v>
      </c>
      <c r="AZ143">
        <v>1</v>
      </c>
      <c r="BA143" t="s">
        <v>604</v>
      </c>
      <c r="BB143">
        <v>1</v>
      </c>
      <c r="BC143">
        <v>1</v>
      </c>
      <c r="BE143" t="s">
        <v>67</v>
      </c>
      <c r="BF143">
        <v>0</v>
      </c>
      <c r="BG143" t="s">
        <v>514</v>
      </c>
      <c r="BI143" t="s">
        <v>117</v>
      </c>
      <c r="BJ143" t="s">
        <v>424</v>
      </c>
      <c r="BK143" t="s">
        <v>67</v>
      </c>
      <c r="BL143">
        <v>0.93090909090909091</v>
      </c>
      <c r="BM143">
        <v>3551</v>
      </c>
      <c r="BN143" t="s">
        <v>118</v>
      </c>
      <c r="BO143" t="s">
        <v>189</v>
      </c>
      <c r="BP143">
        <v>1</v>
      </c>
      <c r="BQ143">
        <v>1957.845</v>
      </c>
      <c r="BR143">
        <v>1.0896491726530811E-2</v>
      </c>
      <c r="BS143">
        <v>0.35689476954898253</v>
      </c>
      <c r="BT143">
        <v>0.15476199597005891</v>
      </c>
      <c r="BU143">
        <v>10.813000000000001</v>
      </c>
      <c r="BV143">
        <v>0.35753596428726481</v>
      </c>
      <c r="BW143">
        <v>8.5808631428943549</v>
      </c>
      <c r="BX143">
        <v>1</v>
      </c>
      <c r="BY143">
        <v>7</v>
      </c>
      <c r="BZ143">
        <v>168</v>
      </c>
    </row>
    <row r="144" spans="1:78" ht="16.5">
      <c r="A144" s="107" t="str">
        <f t="shared" si="37"/>
        <v>삼환교통</v>
      </c>
      <c r="B144" s="108" t="str">
        <f t="shared" si="38"/>
        <v>유재신</v>
      </c>
      <c r="C144" s="109" t="str">
        <f t="shared" si="39"/>
        <v>C</v>
      </c>
      <c r="D144" s="110">
        <f t="shared" si="40"/>
        <v>0.86687499999999995</v>
      </c>
      <c r="E144" s="111">
        <f t="shared" si="41"/>
        <v>9856</v>
      </c>
      <c r="F144" s="112" t="str">
        <f t="shared" si="42"/>
        <v>급행99</v>
      </c>
      <c r="G144" s="113" t="str">
        <f t="shared" si="43"/>
        <v>70바3149</v>
      </c>
      <c r="H144" s="114">
        <f t="shared" si="44"/>
        <v>1</v>
      </c>
      <c r="I144" s="115">
        <f t="shared" si="45"/>
        <v>2594.0970000000002</v>
      </c>
      <c r="J144" s="116">
        <f t="shared" si="46"/>
        <v>9.728170043620768E-3</v>
      </c>
      <c r="K144" s="116">
        <f t="shared" si="47"/>
        <v>0.33074799750272482</v>
      </c>
      <c r="L144" s="116">
        <f t="shared" si="48"/>
        <v>0.18889039230221535</v>
      </c>
      <c r="M144" s="117">
        <f t="shared" si="49"/>
        <v>11.65</v>
      </c>
      <c r="N144" s="118">
        <f t="shared" si="50"/>
        <v>3.8549059653513337E-2</v>
      </c>
      <c r="O144" s="118">
        <f t="shared" si="51"/>
        <v>3.0453757126275538</v>
      </c>
      <c r="P144" s="219">
        <f t="shared" si="52"/>
        <v>11</v>
      </c>
      <c r="Q144" s="220">
        <f t="shared" si="53"/>
        <v>1</v>
      </c>
      <c r="R144" s="220">
        <f t="shared" si="54"/>
        <v>79</v>
      </c>
      <c r="T144">
        <v>514</v>
      </c>
      <c r="U144">
        <v>9856</v>
      </c>
      <c r="V144" t="s">
        <v>425</v>
      </c>
      <c r="W144">
        <v>2594.0970000000002</v>
      </c>
      <c r="X144">
        <v>935.221</v>
      </c>
      <c r="Y144">
        <v>2.774</v>
      </c>
      <c r="Z144">
        <v>11.65</v>
      </c>
      <c r="AA144">
        <v>136.85636600000001</v>
      </c>
      <c r="AB144">
        <v>1.3313619999999999</v>
      </c>
      <c r="AC144">
        <v>45.264969000000001</v>
      </c>
      <c r="AD144" s="1">
        <v>490</v>
      </c>
      <c r="AE144">
        <v>1</v>
      </c>
      <c r="AF144">
        <v>79</v>
      </c>
      <c r="AG144">
        <v>72</v>
      </c>
      <c r="AH144">
        <v>18.954886999999999</v>
      </c>
      <c r="AI144">
        <v>582.79999999999995</v>
      </c>
      <c r="AJ144">
        <v>0</v>
      </c>
      <c r="AK144">
        <v>11</v>
      </c>
      <c r="AL144">
        <v>723</v>
      </c>
      <c r="AM144">
        <v>0.86687499999999995</v>
      </c>
      <c r="AN144" t="s">
        <v>68</v>
      </c>
      <c r="AO144">
        <v>2594.0970000000002</v>
      </c>
      <c r="AP144" t="s">
        <v>1047</v>
      </c>
      <c r="AQ144" t="s">
        <v>117</v>
      </c>
      <c r="AR144" t="s">
        <v>124</v>
      </c>
      <c r="AS144" t="s">
        <v>117</v>
      </c>
      <c r="AT144" t="s">
        <v>124</v>
      </c>
      <c r="AU144" t="s">
        <v>313</v>
      </c>
      <c r="AV144" t="s">
        <v>425</v>
      </c>
      <c r="AW144" t="s">
        <v>68</v>
      </c>
      <c r="AX144">
        <v>9856</v>
      </c>
      <c r="AY144" t="s">
        <v>687</v>
      </c>
      <c r="AZ144">
        <v>8</v>
      </c>
      <c r="BA144" t="s">
        <v>1048</v>
      </c>
      <c r="BB144">
        <v>1</v>
      </c>
      <c r="BC144">
        <v>1</v>
      </c>
      <c r="BE144" t="s">
        <v>68</v>
      </c>
      <c r="BF144">
        <v>0</v>
      </c>
      <c r="BG144" t="s">
        <v>514</v>
      </c>
      <c r="BI144" t="s">
        <v>117</v>
      </c>
      <c r="BJ144" t="s">
        <v>425</v>
      </c>
      <c r="BK144" t="s">
        <v>68</v>
      </c>
      <c r="BL144">
        <v>0.86687499999999995</v>
      </c>
      <c r="BM144">
        <v>9856</v>
      </c>
      <c r="BN144" t="s">
        <v>124</v>
      </c>
      <c r="BO144" t="s">
        <v>313</v>
      </c>
      <c r="BP144">
        <v>1</v>
      </c>
      <c r="BQ144">
        <v>2594.0970000000002</v>
      </c>
      <c r="BR144">
        <v>9.728170043620768E-3</v>
      </c>
      <c r="BS144">
        <v>0.33074799750272482</v>
      </c>
      <c r="BT144">
        <v>0.18889039230221535</v>
      </c>
      <c r="BU144">
        <v>11.65</v>
      </c>
      <c r="BV144">
        <v>3.8549059653513337E-2</v>
      </c>
      <c r="BW144">
        <v>3.0453757126275538</v>
      </c>
      <c r="BX144">
        <v>11</v>
      </c>
      <c r="BY144">
        <v>1</v>
      </c>
      <c r="BZ144">
        <v>79</v>
      </c>
    </row>
    <row r="145" spans="1:78" ht="16.5">
      <c r="A145" s="124" t="str">
        <f t="shared" si="37"/>
        <v>삼환교통</v>
      </c>
      <c r="B145" s="125" t="str">
        <f t="shared" si="38"/>
        <v>유재철</v>
      </c>
      <c r="C145" s="126" t="str">
        <f t="shared" si="39"/>
        <v>F</v>
      </c>
      <c r="D145" s="127">
        <f t="shared" si="40"/>
        <v>0.77410787600361253</v>
      </c>
      <c r="E145" s="128">
        <f t="shared" si="41"/>
        <v>5514</v>
      </c>
      <c r="F145" s="129" t="str">
        <f t="shared" si="42"/>
        <v>79</v>
      </c>
      <c r="G145" s="130" t="str">
        <f t="shared" si="43"/>
        <v>70바3194</v>
      </c>
      <c r="H145" s="131">
        <f t="shared" si="44"/>
        <v>2</v>
      </c>
      <c r="I145" s="132">
        <f t="shared" si="45"/>
        <v>2392.1679999999997</v>
      </c>
      <c r="J145" s="133">
        <f t="shared" si="46"/>
        <v>2.2151311493905059E-2</v>
      </c>
      <c r="K145" s="133">
        <f t="shared" si="47"/>
        <v>0.38248709958666188</v>
      </c>
      <c r="L145" s="133">
        <f t="shared" si="48"/>
        <v>0.21904816049708886</v>
      </c>
      <c r="M145" s="134">
        <f t="shared" si="49"/>
        <v>15.308999999999999</v>
      </c>
      <c r="N145" s="135">
        <f t="shared" si="50"/>
        <v>0.54983724817454027</v>
      </c>
      <c r="O145" s="135">
        <f t="shared" si="51"/>
        <v>40.138119116741443</v>
      </c>
      <c r="P145" s="217">
        <f t="shared" si="52"/>
        <v>31</v>
      </c>
      <c r="Q145" s="218">
        <f t="shared" si="53"/>
        <v>32</v>
      </c>
      <c r="R145" s="218">
        <f t="shared" si="54"/>
        <v>2105</v>
      </c>
      <c r="T145">
        <v>514</v>
      </c>
      <c r="U145">
        <v>5514</v>
      </c>
      <c r="V145" t="s">
        <v>426</v>
      </c>
      <c r="W145">
        <v>2392.1680000000001</v>
      </c>
      <c r="X145">
        <v>1282.673</v>
      </c>
      <c r="Y145">
        <v>1.865</v>
      </c>
      <c r="Z145">
        <v>15.308999999999999</v>
      </c>
      <c r="AA145">
        <v>131.88162700000001</v>
      </c>
      <c r="AB145">
        <v>2.921351</v>
      </c>
      <c r="AC145">
        <v>50.443021000000002</v>
      </c>
      <c r="AD145" s="1">
        <v>524</v>
      </c>
      <c r="AE145">
        <v>32</v>
      </c>
      <c r="AF145">
        <v>2105</v>
      </c>
      <c r="AG145">
        <v>88</v>
      </c>
      <c r="AH145">
        <v>18.138750999999999</v>
      </c>
      <c r="AI145">
        <v>1194.0999999999999</v>
      </c>
      <c r="AJ145">
        <v>0</v>
      </c>
      <c r="AK145">
        <v>31</v>
      </c>
      <c r="AL145">
        <v>7749</v>
      </c>
      <c r="AM145">
        <v>0.77410787600361253</v>
      </c>
      <c r="AN145" t="s">
        <v>69</v>
      </c>
      <c r="AO145">
        <v>2210.2959999999998</v>
      </c>
      <c r="AP145" t="s">
        <v>1049</v>
      </c>
      <c r="AQ145" t="s">
        <v>117</v>
      </c>
      <c r="AR145" t="s">
        <v>123</v>
      </c>
      <c r="AS145" t="s">
        <v>117</v>
      </c>
      <c r="AT145" t="s">
        <v>123</v>
      </c>
      <c r="AU145" t="s">
        <v>303</v>
      </c>
      <c r="AV145" t="s">
        <v>426</v>
      </c>
      <c r="AW145" t="s">
        <v>69</v>
      </c>
      <c r="AX145">
        <v>5514</v>
      </c>
      <c r="AY145" t="s">
        <v>704</v>
      </c>
      <c r="AZ145">
        <v>4</v>
      </c>
      <c r="BA145" t="s">
        <v>705</v>
      </c>
      <c r="BB145">
        <v>2</v>
      </c>
      <c r="BC145">
        <v>1</v>
      </c>
      <c r="BE145" t="s">
        <v>69</v>
      </c>
      <c r="BF145">
        <v>0</v>
      </c>
      <c r="BG145" t="s">
        <v>514</v>
      </c>
      <c r="BI145" t="s">
        <v>117</v>
      </c>
      <c r="BJ145" t="s">
        <v>426</v>
      </c>
      <c r="BK145" t="s">
        <v>69</v>
      </c>
      <c r="BL145">
        <v>0.77410787600361253</v>
      </c>
      <c r="BM145">
        <v>5514</v>
      </c>
      <c r="BN145" t="s">
        <v>123</v>
      </c>
      <c r="BO145" t="s">
        <v>303</v>
      </c>
      <c r="BP145">
        <v>2</v>
      </c>
      <c r="BQ145">
        <v>2392.1679999999997</v>
      </c>
      <c r="BR145">
        <v>2.2151311493905059E-2</v>
      </c>
      <c r="BS145">
        <v>0.38248709958666188</v>
      </c>
      <c r="BT145">
        <v>0.21904816049708883</v>
      </c>
      <c r="BU145">
        <v>15.308999999999999</v>
      </c>
      <c r="BV145">
        <v>0.54983724817454027</v>
      </c>
      <c r="BW145">
        <v>40.138119116741443</v>
      </c>
      <c r="BX145">
        <v>31</v>
      </c>
      <c r="BY145">
        <v>32</v>
      </c>
      <c r="BZ145">
        <v>2105</v>
      </c>
    </row>
    <row r="146" spans="1:78" ht="16.5">
      <c r="A146" s="107" t="str">
        <f t="shared" si="37"/>
        <v>삼환교통</v>
      </c>
      <c r="B146" s="108" t="str">
        <f t="shared" si="38"/>
        <v>유재한</v>
      </c>
      <c r="C146" s="109" t="str">
        <f t="shared" si="39"/>
        <v>C</v>
      </c>
      <c r="D146" s="110">
        <f t="shared" si="40"/>
        <v>0.85142857142857142</v>
      </c>
      <c r="E146" s="111">
        <f t="shared" si="41"/>
        <v>6368</v>
      </c>
      <c r="F146" s="112" t="str">
        <f t="shared" si="42"/>
        <v>23</v>
      </c>
      <c r="G146" s="113" t="str">
        <f t="shared" si="43"/>
        <v>70바3163</v>
      </c>
      <c r="H146" s="114">
        <f t="shared" si="44"/>
        <v>1</v>
      </c>
      <c r="I146" s="115">
        <f t="shared" si="45"/>
        <v>1432.5509999999999</v>
      </c>
      <c r="J146" s="116">
        <f t="shared" si="46"/>
        <v>3.3632107586421392E-2</v>
      </c>
      <c r="K146" s="116">
        <f t="shared" si="47"/>
        <v>0.38762558559527083</v>
      </c>
      <c r="L146" s="116">
        <f t="shared" si="48"/>
        <v>0.18149441101922376</v>
      </c>
      <c r="M146" s="117">
        <f t="shared" si="49"/>
        <v>11.881</v>
      </c>
      <c r="N146" s="118">
        <f t="shared" si="50"/>
        <v>0</v>
      </c>
      <c r="O146" s="118">
        <f t="shared" si="51"/>
        <v>9.353942721759994</v>
      </c>
      <c r="P146" s="219">
        <f t="shared" si="52"/>
        <v>41</v>
      </c>
      <c r="Q146" s="220">
        <f t="shared" si="53"/>
        <v>0</v>
      </c>
      <c r="R146" s="220">
        <f t="shared" si="54"/>
        <v>134</v>
      </c>
      <c r="T146">
        <v>514</v>
      </c>
      <c r="U146">
        <v>6368</v>
      </c>
      <c r="V146" t="s">
        <v>427</v>
      </c>
      <c r="W146">
        <v>1432.5509999999999</v>
      </c>
      <c r="X146">
        <v>801.42100000000005</v>
      </c>
      <c r="Y146">
        <v>1.788</v>
      </c>
      <c r="Z146">
        <v>11.881</v>
      </c>
      <c r="AA146">
        <v>94.618037000000001</v>
      </c>
      <c r="AB146">
        <v>3.182204</v>
      </c>
      <c r="AC146">
        <v>36.676372000000001</v>
      </c>
      <c r="AD146" s="1">
        <v>260</v>
      </c>
      <c r="AE146">
        <v>0</v>
      </c>
      <c r="AF146">
        <v>134</v>
      </c>
      <c r="AG146">
        <v>74</v>
      </c>
      <c r="AH146">
        <v>15.140358000000001</v>
      </c>
      <c r="AI146">
        <v>207.9</v>
      </c>
      <c r="AJ146">
        <v>0</v>
      </c>
      <c r="AK146">
        <v>41</v>
      </c>
      <c r="AL146">
        <v>16244</v>
      </c>
      <c r="AM146">
        <v>0.85142857142857142</v>
      </c>
      <c r="AN146" t="s">
        <v>68</v>
      </c>
      <c r="AO146">
        <v>1432.5509999999999</v>
      </c>
      <c r="AP146" t="s">
        <v>1050</v>
      </c>
      <c r="AQ146" t="s">
        <v>117</v>
      </c>
      <c r="AR146" t="s">
        <v>119</v>
      </c>
      <c r="AS146" t="s">
        <v>117</v>
      </c>
      <c r="AT146" t="s">
        <v>119</v>
      </c>
      <c r="AU146" t="s">
        <v>207</v>
      </c>
      <c r="AV146" t="s">
        <v>427</v>
      </c>
      <c r="AW146" t="s">
        <v>68</v>
      </c>
      <c r="AX146">
        <v>6368</v>
      </c>
      <c r="AY146" t="s">
        <v>690</v>
      </c>
      <c r="AZ146">
        <v>12</v>
      </c>
      <c r="BA146" t="s">
        <v>853</v>
      </c>
      <c r="BB146">
        <v>1</v>
      </c>
      <c r="BC146">
        <v>1</v>
      </c>
      <c r="BE146" t="s">
        <v>66</v>
      </c>
      <c r="BF146">
        <v>1</v>
      </c>
      <c r="BG146" t="s">
        <v>512</v>
      </c>
      <c r="BI146" t="s">
        <v>117</v>
      </c>
      <c r="BJ146" t="s">
        <v>427</v>
      </c>
      <c r="BK146" t="s">
        <v>68</v>
      </c>
      <c r="BL146">
        <v>0.85142857142857142</v>
      </c>
      <c r="BM146">
        <v>6368</v>
      </c>
      <c r="BN146" t="s">
        <v>119</v>
      </c>
      <c r="BO146" t="s">
        <v>207</v>
      </c>
      <c r="BP146">
        <v>1</v>
      </c>
      <c r="BQ146">
        <v>1432.5509999999999</v>
      </c>
      <c r="BR146">
        <v>3.3632107586421392E-2</v>
      </c>
      <c r="BS146">
        <v>0.38762558559527083</v>
      </c>
      <c r="BT146">
        <v>0.18149441101922376</v>
      </c>
      <c r="BU146">
        <v>11.881</v>
      </c>
      <c r="BV146">
        <v>0</v>
      </c>
      <c r="BW146">
        <v>9.353942721759994</v>
      </c>
      <c r="BX146">
        <v>41</v>
      </c>
      <c r="BY146">
        <v>0</v>
      </c>
      <c r="BZ146">
        <v>134</v>
      </c>
    </row>
    <row r="147" spans="1:78" ht="16.5">
      <c r="A147" s="124" t="str">
        <f t="shared" si="37"/>
        <v>삼환교통</v>
      </c>
      <c r="B147" s="125" t="str">
        <f t="shared" si="38"/>
        <v>유재호</v>
      </c>
      <c r="C147" s="126" t="str">
        <f t="shared" si="39"/>
        <v>C</v>
      </c>
      <c r="D147" s="127">
        <f t="shared" si="40"/>
        <v>0.89612662147349997</v>
      </c>
      <c r="E147" s="128">
        <f t="shared" si="41"/>
        <v>9746</v>
      </c>
      <c r="F147" s="129" t="str">
        <f t="shared" si="42"/>
        <v>23</v>
      </c>
      <c r="G147" s="130" t="str">
        <f t="shared" si="43"/>
        <v>70바3105</v>
      </c>
      <c r="H147" s="131">
        <f t="shared" si="44"/>
        <v>2</v>
      </c>
      <c r="I147" s="132">
        <f t="shared" si="45"/>
        <v>1862.9659999999999</v>
      </c>
      <c r="J147" s="133">
        <f t="shared" si="46"/>
        <v>2.3777303577385563E-2</v>
      </c>
      <c r="K147" s="133">
        <f t="shared" si="47"/>
        <v>0.35399333430484042</v>
      </c>
      <c r="L147" s="133">
        <f t="shared" si="48"/>
        <v>0.20934359510586883</v>
      </c>
      <c r="M147" s="134">
        <f t="shared" si="49"/>
        <v>11.819000000000001</v>
      </c>
      <c r="N147" s="135">
        <f t="shared" si="50"/>
        <v>0.10735568979788145</v>
      </c>
      <c r="O147" s="135">
        <f t="shared" si="51"/>
        <v>5.636173714388776</v>
      </c>
      <c r="P147" s="217">
        <f t="shared" si="52"/>
        <v>2</v>
      </c>
      <c r="Q147" s="218">
        <f t="shared" si="53"/>
        <v>2</v>
      </c>
      <c r="R147" s="218">
        <f t="shared" si="54"/>
        <v>105</v>
      </c>
      <c r="T147">
        <v>514</v>
      </c>
      <c r="U147">
        <v>9746</v>
      </c>
      <c r="V147" t="s">
        <v>428</v>
      </c>
      <c r="W147">
        <v>1862.9659999999999</v>
      </c>
      <c r="X147">
        <v>1039.4380000000001</v>
      </c>
      <c r="Y147">
        <v>1.792</v>
      </c>
      <c r="Z147">
        <v>11.819000000000001</v>
      </c>
      <c r="AA147">
        <v>122.64107199999999</v>
      </c>
      <c r="AB147">
        <v>2.9160740000000001</v>
      </c>
      <c r="AC147">
        <v>43.414121999999999</v>
      </c>
      <c r="AD147" s="1">
        <v>390</v>
      </c>
      <c r="AE147">
        <v>2</v>
      </c>
      <c r="AF147">
        <v>105</v>
      </c>
      <c r="AG147">
        <v>68</v>
      </c>
      <c r="AH147">
        <v>15.190391999999999</v>
      </c>
      <c r="AI147">
        <v>18.5</v>
      </c>
      <c r="AJ147">
        <v>0</v>
      </c>
      <c r="AK147">
        <v>2</v>
      </c>
      <c r="AL147">
        <v>473</v>
      </c>
      <c r="AM147">
        <v>0.89612662147349997</v>
      </c>
      <c r="AN147" t="s">
        <v>68</v>
      </c>
      <c r="AO147">
        <v>1764.655</v>
      </c>
      <c r="AP147" t="s">
        <v>1051</v>
      </c>
      <c r="AQ147" t="s">
        <v>117</v>
      </c>
      <c r="AR147" t="s">
        <v>119</v>
      </c>
      <c r="AS147" t="s">
        <v>117</v>
      </c>
      <c r="AT147" t="s">
        <v>119</v>
      </c>
      <c r="AU147" t="s">
        <v>568</v>
      </c>
      <c r="AV147" t="s">
        <v>428</v>
      </c>
      <c r="AW147" t="s">
        <v>68</v>
      </c>
      <c r="AX147">
        <v>9746</v>
      </c>
      <c r="AY147" t="s">
        <v>690</v>
      </c>
      <c r="AZ147">
        <v>1</v>
      </c>
      <c r="BA147" t="s">
        <v>214</v>
      </c>
      <c r="BB147">
        <v>2</v>
      </c>
      <c r="BC147">
        <v>1</v>
      </c>
      <c r="BE147" t="s">
        <v>67</v>
      </c>
      <c r="BF147">
        <v>-1</v>
      </c>
      <c r="BG147" t="s">
        <v>513</v>
      </c>
      <c r="BI147" t="s">
        <v>117</v>
      </c>
      <c r="BJ147" t="s">
        <v>428</v>
      </c>
      <c r="BK147" t="s">
        <v>68</v>
      </c>
      <c r="BL147">
        <v>0.89612662147349997</v>
      </c>
      <c r="BM147">
        <v>9746</v>
      </c>
      <c r="BN147" t="s">
        <v>119</v>
      </c>
      <c r="BO147" t="s">
        <v>568</v>
      </c>
      <c r="BP147">
        <v>2</v>
      </c>
      <c r="BQ147">
        <v>1862.9659999999999</v>
      </c>
      <c r="BR147">
        <v>2.3777303577385563E-2</v>
      </c>
      <c r="BS147">
        <v>0.35399333430484042</v>
      </c>
      <c r="BT147">
        <v>0.20934359510586883</v>
      </c>
      <c r="BU147">
        <v>11.819000000000001</v>
      </c>
      <c r="BV147">
        <v>0.10735568979788145</v>
      </c>
      <c r="BW147">
        <v>5.636173714388776</v>
      </c>
      <c r="BX147">
        <v>2</v>
      </c>
      <c r="BY147">
        <v>2</v>
      </c>
      <c r="BZ147">
        <v>105</v>
      </c>
    </row>
    <row r="148" spans="1:78" ht="16.5">
      <c r="A148" s="107" t="str">
        <f t="shared" si="37"/>
        <v>삼환교통</v>
      </c>
      <c r="B148" s="108" t="str">
        <f t="shared" si="38"/>
        <v>유정준</v>
      </c>
      <c r="C148" s="109" t="str">
        <f t="shared" si="39"/>
        <v>C</v>
      </c>
      <c r="D148" s="110">
        <f t="shared" si="40"/>
        <v>0.87194941294434636</v>
      </c>
      <c r="E148" s="111">
        <f t="shared" si="41"/>
        <v>2199</v>
      </c>
      <c r="F148" s="112" t="str">
        <f t="shared" si="42"/>
        <v>14</v>
      </c>
      <c r="G148" s="113" t="str">
        <f t="shared" si="43"/>
        <v>72아1005</v>
      </c>
      <c r="H148" s="114">
        <f t="shared" si="44"/>
        <v>2</v>
      </c>
      <c r="I148" s="115">
        <f t="shared" si="45"/>
        <v>1956.9880000000001</v>
      </c>
      <c r="J148" s="116">
        <f t="shared" si="46"/>
        <v>5.0023009249973618E-2</v>
      </c>
      <c r="K148" s="116">
        <f t="shared" si="47"/>
        <v>0.33545852600833537</v>
      </c>
      <c r="L148" s="116">
        <f t="shared" si="48"/>
        <v>0.1446099822788898</v>
      </c>
      <c r="M148" s="117">
        <f t="shared" si="49"/>
        <v>11.254</v>
      </c>
      <c r="N148" s="118">
        <f t="shared" si="50"/>
        <v>0.35769253567216558</v>
      </c>
      <c r="O148" s="118">
        <f t="shared" si="51"/>
        <v>19.877485196638915</v>
      </c>
      <c r="P148" s="219">
        <f t="shared" si="52"/>
        <v>31</v>
      </c>
      <c r="Q148" s="220">
        <f t="shared" si="53"/>
        <v>7</v>
      </c>
      <c r="R148" s="220">
        <f t="shared" si="54"/>
        <v>389</v>
      </c>
      <c r="T148">
        <v>514</v>
      </c>
      <c r="U148">
        <v>2199</v>
      </c>
      <c r="V148" t="s">
        <v>848</v>
      </c>
      <c r="W148">
        <v>1956.9880000000001</v>
      </c>
      <c r="X148">
        <v>1115.0409999999999</v>
      </c>
      <c r="Y148">
        <v>1.7549999999999999</v>
      </c>
      <c r="Z148">
        <v>11.254</v>
      </c>
      <c r="AA148">
        <v>130.91691399999999</v>
      </c>
      <c r="AB148">
        <v>6.5488580000000001</v>
      </c>
      <c r="AC148">
        <v>43.917195</v>
      </c>
      <c r="AD148" s="1">
        <v>283</v>
      </c>
      <c r="AE148">
        <v>7</v>
      </c>
      <c r="AF148">
        <v>389</v>
      </c>
      <c r="AG148">
        <v>63</v>
      </c>
      <c r="AH148">
        <v>14.948320000000001</v>
      </c>
      <c r="AI148">
        <v>19.8</v>
      </c>
      <c r="AJ148">
        <v>0</v>
      </c>
      <c r="AK148">
        <v>31</v>
      </c>
      <c r="AL148">
        <v>11698</v>
      </c>
      <c r="AM148">
        <v>0.87194941294434636</v>
      </c>
      <c r="AN148" t="s">
        <v>68</v>
      </c>
      <c r="AO148">
        <v>1859.8620000000001</v>
      </c>
      <c r="AP148" t="s">
        <v>1052</v>
      </c>
      <c r="AQ148" t="s">
        <v>117</v>
      </c>
      <c r="AR148" t="s">
        <v>118</v>
      </c>
      <c r="AS148" t="s">
        <v>117</v>
      </c>
      <c r="AT148" t="s">
        <v>118</v>
      </c>
      <c r="AU148" t="s">
        <v>197</v>
      </c>
      <c r="AV148" t="s">
        <v>848</v>
      </c>
      <c r="AW148" t="s">
        <v>68</v>
      </c>
      <c r="AX148">
        <v>2199</v>
      </c>
      <c r="AY148" t="s">
        <v>664</v>
      </c>
      <c r="AZ148">
        <v>7</v>
      </c>
      <c r="BA148" t="s">
        <v>757</v>
      </c>
      <c r="BB148">
        <v>2</v>
      </c>
      <c r="BC148">
        <v>1</v>
      </c>
      <c r="BE148" t="s">
        <v>68</v>
      </c>
      <c r="BF148">
        <v>0</v>
      </c>
      <c r="BG148" t="s">
        <v>514</v>
      </c>
      <c r="BI148" t="s">
        <v>117</v>
      </c>
      <c r="BJ148" t="s">
        <v>848</v>
      </c>
      <c r="BK148" t="s">
        <v>68</v>
      </c>
      <c r="BL148">
        <v>0.87194941294434636</v>
      </c>
      <c r="BM148">
        <v>2199</v>
      </c>
      <c r="BN148" t="s">
        <v>118</v>
      </c>
      <c r="BO148" t="s">
        <v>197</v>
      </c>
      <c r="BP148">
        <v>2</v>
      </c>
      <c r="BQ148">
        <v>1956.9880000000001</v>
      </c>
      <c r="BR148">
        <v>5.0023009249973618E-2</v>
      </c>
      <c r="BS148">
        <v>0.33545852600833537</v>
      </c>
      <c r="BT148">
        <v>0.1446099822788898</v>
      </c>
      <c r="BU148">
        <v>11.254</v>
      </c>
      <c r="BV148">
        <v>0.35769253567216558</v>
      </c>
      <c r="BW148">
        <v>19.877485196638915</v>
      </c>
      <c r="BX148">
        <v>31</v>
      </c>
      <c r="BY148">
        <v>7</v>
      </c>
      <c r="BZ148">
        <v>389</v>
      </c>
    </row>
    <row r="149" spans="1:78" ht="16.5">
      <c r="A149" s="124" t="str">
        <f t="shared" si="37"/>
        <v>삼환교통</v>
      </c>
      <c r="B149" s="125" t="str">
        <f t="shared" si="38"/>
        <v>육종윤</v>
      </c>
      <c r="C149" s="126" t="str">
        <f t="shared" si="39"/>
        <v>C</v>
      </c>
      <c r="D149" s="127">
        <f t="shared" si="40"/>
        <v>0.8745454545454544</v>
      </c>
      <c r="E149" s="128">
        <f t="shared" si="41"/>
        <v>6299</v>
      </c>
      <c r="F149" s="129" t="str">
        <f t="shared" si="42"/>
        <v>14</v>
      </c>
      <c r="G149" s="130" t="str">
        <f t="shared" si="43"/>
        <v>70바3189</v>
      </c>
      <c r="H149" s="131">
        <f t="shared" si="44"/>
        <v>1</v>
      </c>
      <c r="I149" s="132">
        <f t="shared" si="45"/>
        <v>424.07900000000001</v>
      </c>
      <c r="J149" s="133">
        <f t="shared" si="46"/>
        <v>1.8572636820773664E-2</v>
      </c>
      <c r="K149" s="133">
        <f t="shared" si="47"/>
        <v>0.33787840669171071</v>
      </c>
      <c r="L149" s="133">
        <f t="shared" si="48"/>
        <v>0.2027924042454354</v>
      </c>
      <c r="M149" s="134">
        <f t="shared" si="49"/>
        <v>7.6210000000000004</v>
      </c>
      <c r="N149" s="135">
        <f t="shared" si="50"/>
        <v>0</v>
      </c>
      <c r="O149" s="135">
        <f t="shared" si="51"/>
        <v>2.1222460909406031</v>
      </c>
      <c r="P149" s="217">
        <f t="shared" si="52"/>
        <v>7</v>
      </c>
      <c r="Q149" s="218">
        <f t="shared" si="53"/>
        <v>0</v>
      </c>
      <c r="R149" s="218">
        <f t="shared" si="54"/>
        <v>9</v>
      </c>
      <c r="T149">
        <v>514</v>
      </c>
      <c r="U149">
        <v>6299</v>
      </c>
      <c r="V149" t="s">
        <v>429</v>
      </c>
      <c r="W149">
        <v>424.07900000000001</v>
      </c>
      <c r="X149">
        <v>220.38399999999999</v>
      </c>
      <c r="Y149">
        <v>1.9239999999999999</v>
      </c>
      <c r="Z149">
        <v>7.6210000000000004</v>
      </c>
      <c r="AA149">
        <v>28.805548999999999</v>
      </c>
      <c r="AB149">
        <v>0.534995</v>
      </c>
      <c r="AC149">
        <v>9.7327729999999999</v>
      </c>
      <c r="AD149" s="1">
        <v>86</v>
      </c>
      <c r="AE149">
        <v>0</v>
      </c>
      <c r="AF149">
        <v>9</v>
      </c>
      <c r="AG149">
        <v>61</v>
      </c>
      <c r="AH149">
        <v>14.722128</v>
      </c>
      <c r="AI149">
        <v>0</v>
      </c>
      <c r="AJ149">
        <v>0</v>
      </c>
      <c r="AK149">
        <v>7</v>
      </c>
      <c r="AL149">
        <v>1431</v>
      </c>
      <c r="AM149">
        <v>0.8745454545454544</v>
      </c>
      <c r="AN149" t="s">
        <v>68</v>
      </c>
      <c r="AO149">
        <v>424.07900000000001</v>
      </c>
      <c r="AP149" t="s">
        <v>1053</v>
      </c>
      <c r="AQ149" t="s">
        <v>117</v>
      </c>
      <c r="AR149" t="s">
        <v>118</v>
      </c>
      <c r="AS149" t="s">
        <v>117</v>
      </c>
      <c r="AT149" t="s">
        <v>118</v>
      </c>
      <c r="AU149" t="s">
        <v>196</v>
      </c>
      <c r="AV149" t="s">
        <v>429</v>
      </c>
      <c r="AW149" t="s">
        <v>68</v>
      </c>
      <c r="AX149">
        <v>6299</v>
      </c>
      <c r="AY149" t="s">
        <v>664</v>
      </c>
      <c r="AZ149">
        <v>5</v>
      </c>
      <c r="BA149" t="s">
        <v>670</v>
      </c>
      <c r="BB149">
        <v>1</v>
      </c>
      <c r="BC149">
        <v>1</v>
      </c>
      <c r="BE149" t="s">
        <v>66</v>
      </c>
      <c r="BF149">
        <v>1</v>
      </c>
      <c r="BG149" t="s">
        <v>512</v>
      </c>
      <c r="BI149" t="s">
        <v>117</v>
      </c>
      <c r="BJ149" t="s">
        <v>429</v>
      </c>
      <c r="BK149" t="s">
        <v>68</v>
      </c>
      <c r="BL149">
        <v>0.8745454545454544</v>
      </c>
      <c r="BM149">
        <v>6299</v>
      </c>
      <c r="BN149" t="s">
        <v>118</v>
      </c>
      <c r="BO149" t="s">
        <v>196</v>
      </c>
      <c r="BP149">
        <v>1</v>
      </c>
      <c r="BQ149">
        <v>424.07900000000001</v>
      </c>
      <c r="BR149">
        <v>1.8572636820773664E-2</v>
      </c>
      <c r="BS149">
        <v>0.33787840669171071</v>
      </c>
      <c r="BT149">
        <v>0.2027924042454354</v>
      </c>
      <c r="BU149">
        <v>7.6210000000000004</v>
      </c>
      <c r="BV149">
        <v>0</v>
      </c>
      <c r="BW149">
        <v>2.1222460909406031</v>
      </c>
      <c r="BX149">
        <v>7</v>
      </c>
      <c r="BY149">
        <v>0</v>
      </c>
      <c r="BZ149">
        <v>9</v>
      </c>
    </row>
    <row r="150" spans="1:78" ht="16.5">
      <c r="A150" s="107" t="str">
        <f t="shared" si="37"/>
        <v>삼환교통</v>
      </c>
      <c r="B150" s="108" t="str">
        <f t="shared" si="38"/>
        <v>윤건우</v>
      </c>
      <c r="C150" s="109" t="str">
        <f t="shared" si="39"/>
        <v>D</v>
      </c>
      <c r="D150" s="110">
        <f t="shared" si="40"/>
        <v>0.81160825804964909</v>
      </c>
      <c r="E150" s="111">
        <f t="shared" si="41"/>
        <v>3507</v>
      </c>
      <c r="F150" s="112" t="str">
        <f t="shared" si="42"/>
        <v>14</v>
      </c>
      <c r="G150" s="113" t="str">
        <f t="shared" si="43"/>
        <v>70바3143</v>
      </c>
      <c r="H150" s="114">
        <f t="shared" si="44"/>
        <v>5</v>
      </c>
      <c r="I150" s="115">
        <f t="shared" si="45"/>
        <v>501.80899999999997</v>
      </c>
      <c r="J150" s="116">
        <f t="shared" si="46"/>
        <v>1.333019256810019E-2</v>
      </c>
      <c r="K150" s="116">
        <f t="shared" si="47"/>
        <v>0.39973781390633339</v>
      </c>
      <c r="L150" s="116">
        <f t="shared" si="48"/>
        <v>0.36667337572662112</v>
      </c>
      <c r="M150" s="117">
        <f t="shared" si="49"/>
        <v>14.872</v>
      </c>
      <c r="N150" s="118">
        <f t="shared" si="50"/>
        <v>1.3949530598295368</v>
      </c>
      <c r="O150" s="118">
        <f t="shared" si="51"/>
        <v>34.076710461550114</v>
      </c>
      <c r="P150" s="219">
        <f t="shared" si="52"/>
        <v>16</v>
      </c>
      <c r="Q150" s="220">
        <f t="shared" si="53"/>
        <v>8</v>
      </c>
      <c r="R150" s="220">
        <f t="shared" si="54"/>
        <v>192</v>
      </c>
      <c r="T150">
        <v>514</v>
      </c>
      <c r="U150">
        <v>3507</v>
      </c>
      <c r="V150" t="s">
        <v>598</v>
      </c>
      <c r="W150">
        <v>582.60400000000004</v>
      </c>
      <c r="X150">
        <v>349.32499999999999</v>
      </c>
      <c r="Y150">
        <v>1.6679999999999999</v>
      </c>
      <c r="Z150">
        <v>14.872</v>
      </c>
      <c r="AA150">
        <v>36.674714000000002</v>
      </c>
      <c r="AB150">
        <v>0.48888100000000001</v>
      </c>
      <c r="AC150">
        <v>14.660270000000001</v>
      </c>
      <c r="AD150" s="1">
        <v>184</v>
      </c>
      <c r="AE150">
        <v>8</v>
      </c>
      <c r="AF150">
        <v>192</v>
      </c>
      <c r="AG150">
        <v>80</v>
      </c>
      <c r="AH150">
        <v>15.885713000000001</v>
      </c>
      <c r="AI150">
        <v>501.8</v>
      </c>
      <c r="AJ150">
        <v>0</v>
      </c>
      <c r="AK150">
        <v>16</v>
      </c>
      <c r="AL150">
        <v>7270</v>
      </c>
      <c r="AM150">
        <v>0.81160825804964909</v>
      </c>
      <c r="AN150" t="s">
        <v>66</v>
      </c>
      <c r="AO150">
        <v>109.79900000000001</v>
      </c>
      <c r="AP150" t="s">
        <v>1054</v>
      </c>
      <c r="AQ150" t="s">
        <v>117</v>
      </c>
      <c r="AR150" t="s">
        <v>118</v>
      </c>
      <c r="AS150" t="s">
        <v>117</v>
      </c>
      <c r="AT150" t="s">
        <v>118</v>
      </c>
      <c r="AU150" t="s">
        <v>605</v>
      </c>
      <c r="AV150" t="s">
        <v>598</v>
      </c>
      <c r="AW150" t="s">
        <v>66</v>
      </c>
      <c r="AX150">
        <v>3507</v>
      </c>
      <c r="AY150" t="s">
        <v>681</v>
      </c>
      <c r="AZ150">
        <v>14</v>
      </c>
      <c r="BA150" t="s">
        <v>1055</v>
      </c>
      <c r="BB150">
        <v>5</v>
      </c>
      <c r="BC150">
        <v>1</v>
      </c>
      <c r="BE150" t="s">
        <v>69</v>
      </c>
      <c r="BF150">
        <v>1</v>
      </c>
      <c r="BG150" t="s">
        <v>512</v>
      </c>
      <c r="BI150" t="s">
        <v>117</v>
      </c>
      <c r="BJ150" t="s">
        <v>598</v>
      </c>
      <c r="BK150" t="s">
        <v>66</v>
      </c>
      <c r="BL150">
        <v>0.81160825804964909</v>
      </c>
      <c r="BM150">
        <v>3507</v>
      </c>
      <c r="BN150" t="s">
        <v>118</v>
      </c>
      <c r="BO150" t="s">
        <v>605</v>
      </c>
      <c r="BP150">
        <v>5</v>
      </c>
      <c r="BQ150">
        <v>501.80899999999997</v>
      </c>
      <c r="BR150">
        <v>1.333019256810019E-2</v>
      </c>
      <c r="BS150">
        <v>0.39973781390633339</v>
      </c>
      <c r="BT150">
        <v>0.31582344096504655</v>
      </c>
      <c r="BU150">
        <v>14.872</v>
      </c>
      <c r="BV150">
        <v>1.3949530598295368</v>
      </c>
      <c r="BW150">
        <v>34.076710461550114</v>
      </c>
      <c r="BX150">
        <v>16</v>
      </c>
      <c r="BY150">
        <v>8</v>
      </c>
      <c r="BZ150">
        <v>192</v>
      </c>
    </row>
    <row r="151" spans="1:78" ht="16.5">
      <c r="A151" s="124" t="str">
        <f t="shared" si="37"/>
        <v>삼환교통</v>
      </c>
      <c r="B151" s="125" t="str">
        <f t="shared" si="38"/>
        <v>윤기오</v>
      </c>
      <c r="C151" s="126" t="str">
        <f t="shared" si="39"/>
        <v>D</v>
      </c>
      <c r="D151" s="127">
        <f t="shared" si="40"/>
        <v>0.84799999999999998</v>
      </c>
      <c r="E151" s="128">
        <f t="shared" si="41"/>
        <v>3426</v>
      </c>
      <c r="F151" s="129" t="str">
        <f t="shared" si="42"/>
        <v>급행99</v>
      </c>
      <c r="G151" s="130" t="str">
        <f t="shared" si="43"/>
        <v>70바3126</v>
      </c>
      <c r="H151" s="131">
        <f t="shared" si="44"/>
        <v>1</v>
      </c>
      <c r="I151" s="132">
        <f t="shared" si="45"/>
        <v>2902.5929999999998</v>
      </c>
      <c r="J151" s="133">
        <f t="shared" si="46"/>
        <v>1.4570633096534837E-2</v>
      </c>
      <c r="K151" s="133">
        <f t="shared" si="47"/>
        <v>0.33171562633577939</v>
      </c>
      <c r="L151" s="133">
        <f t="shared" si="48"/>
        <v>0.23461780552767819</v>
      </c>
      <c r="M151" s="134">
        <f t="shared" si="49"/>
        <v>12.827</v>
      </c>
      <c r="N151" s="135">
        <f t="shared" si="50"/>
        <v>0</v>
      </c>
      <c r="O151" s="135">
        <f t="shared" si="51"/>
        <v>2.6872523981143757</v>
      </c>
      <c r="P151" s="217">
        <f t="shared" si="52"/>
        <v>11</v>
      </c>
      <c r="Q151" s="218">
        <f t="shared" si="53"/>
        <v>0</v>
      </c>
      <c r="R151" s="218">
        <f t="shared" si="54"/>
        <v>78</v>
      </c>
      <c r="T151">
        <v>514</v>
      </c>
      <c r="U151">
        <v>3426</v>
      </c>
      <c r="V151" t="s">
        <v>430</v>
      </c>
      <c r="W151">
        <v>2902.5929999999998</v>
      </c>
      <c r="X151">
        <v>1140.914</v>
      </c>
      <c r="Y151">
        <v>2.544</v>
      </c>
      <c r="Z151">
        <v>12.827</v>
      </c>
      <c r="AA151">
        <v>155.81025099999999</v>
      </c>
      <c r="AB151">
        <v>2.270254</v>
      </c>
      <c r="AC151">
        <v>51.684694999999998</v>
      </c>
      <c r="AD151" s="1">
        <v>681</v>
      </c>
      <c r="AE151">
        <v>0</v>
      </c>
      <c r="AF151">
        <v>78</v>
      </c>
      <c r="AG151">
        <v>69</v>
      </c>
      <c r="AH151">
        <v>18.629024000000001</v>
      </c>
      <c r="AI151">
        <v>479.8</v>
      </c>
      <c r="AJ151">
        <v>0</v>
      </c>
      <c r="AK151">
        <v>11</v>
      </c>
      <c r="AL151">
        <v>1583</v>
      </c>
      <c r="AM151">
        <v>0.84799999999999998</v>
      </c>
      <c r="AN151" t="s">
        <v>66</v>
      </c>
      <c r="AO151">
        <v>2902.5929999999998</v>
      </c>
      <c r="AP151" t="s">
        <v>1056</v>
      </c>
      <c r="AQ151" t="s">
        <v>117</v>
      </c>
      <c r="AR151" t="s">
        <v>124</v>
      </c>
      <c r="AS151" t="s">
        <v>117</v>
      </c>
      <c r="AT151" t="s">
        <v>124</v>
      </c>
      <c r="AU151" t="s">
        <v>311</v>
      </c>
      <c r="AV151" t="s">
        <v>430</v>
      </c>
      <c r="AW151" t="s">
        <v>66</v>
      </c>
      <c r="AX151">
        <v>3426</v>
      </c>
      <c r="AY151" t="s">
        <v>678</v>
      </c>
      <c r="AZ151">
        <v>1</v>
      </c>
      <c r="BA151" t="s">
        <v>530</v>
      </c>
      <c r="BB151">
        <v>1</v>
      </c>
      <c r="BC151">
        <v>1</v>
      </c>
      <c r="BE151" t="s">
        <v>68</v>
      </c>
      <c r="BF151">
        <v>-1</v>
      </c>
      <c r="BG151" t="s">
        <v>513</v>
      </c>
      <c r="BI151" t="s">
        <v>117</v>
      </c>
      <c r="BJ151" t="s">
        <v>430</v>
      </c>
      <c r="BK151" t="s">
        <v>66</v>
      </c>
      <c r="BL151">
        <v>0.84799999999999998</v>
      </c>
      <c r="BM151">
        <v>3426</v>
      </c>
      <c r="BN151" t="s">
        <v>124</v>
      </c>
      <c r="BO151" t="s">
        <v>311</v>
      </c>
      <c r="BP151">
        <v>1</v>
      </c>
      <c r="BQ151">
        <v>2902.5929999999998</v>
      </c>
      <c r="BR151">
        <v>1.4570633096534837E-2</v>
      </c>
      <c r="BS151">
        <v>0.33171562633577939</v>
      </c>
      <c r="BT151">
        <v>0.23461780552767819</v>
      </c>
      <c r="BU151">
        <v>12.827</v>
      </c>
      <c r="BV151">
        <v>0</v>
      </c>
      <c r="BW151">
        <v>2.6872523981143757</v>
      </c>
      <c r="BX151">
        <v>11</v>
      </c>
      <c r="BY151">
        <v>0</v>
      </c>
      <c r="BZ151">
        <v>78</v>
      </c>
    </row>
    <row r="152" spans="1:78" ht="16.5">
      <c r="A152" s="107" t="str">
        <f t="shared" si="37"/>
        <v>삼환교통</v>
      </c>
      <c r="B152" s="108" t="str">
        <f t="shared" si="38"/>
        <v>이강혁</v>
      </c>
      <c r="C152" s="109" t="str">
        <f t="shared" si="39"/>
        <v>B</v>
      </c>
      <c r="D152" s="110">
        <f t="shared" si="40"/>
        <v>0.90930943682385135</v>
      </c>
      <c r="E152" s="111">
        <f t="shared" si="41"/>
        <v>9900</v>
      </c>
      <c r="F152" s="112" t="str">
        <f t="shared" si="42"/>
        <v>58</v>
      </c>
      <c r="G152" s="113" t="str">
        <f t="shared" si="43"/>
        <v>72아1201</v>
      </c>
      <c r="H152" s="114">
        <f t="shared" si="44"/>
        <v>5</v>
      </c>
      <c r="I152" s="115">
        <f t="shared" si="45"/>
        <v>2394.4829999999997</v>
      </c>
      <c r="J152" s="116">
        <f t="shared" si="46"/>
        <v>3.5386023885823945E-2</v>
      </c>
      <c r="K152" s="116">
        <f t="shared" si="47"/>
        <v>0.38992502872796575</v>
      </c>
      <c r="L152" s="116">
        <f t="shared" si="48"/>
        <v>0.27980987962746035</v>
      </c>
      <c r="M152" s="117">
        <f t="shared" si="49"/>
        <v>10.896000000000001</v>
      </c>
      <c r="N152" s="118">
        <f t="shared" si="50"/>
        <v>0.12528800580334043</v>
      </c>
      <c r="O152" s="118">
        <f t="shared" si="51"/>
        <v>4.2597921973135753</v>
      </c>
      <c r="P152" s="219">
        <f t="shared" si="52"/>
        <v>15</v>
      </c>
      <c r="Q152" s="220">
        <f t="shared" si="53"/>
        <v>3</v>
      </c>
      <c r="R152" s="220">
        <f t="shared" si="54"/>
        <v>102</v>
      </c>
      <c r="T152">
        <v>514</v>
      </c>
      <c r="U152">
        <v>9900</v>
      </c>
      <c r="V152" t="s">
        <v>431</v>
      </c>
      <c r="W152">
        <v>2394.4830000000002</v>
      </c>
      <c r="X152">
        <v>909.87099999999998</v>
      </c>
      <c r="Y152">
        <v>2.6320000000000001</v>
      </c>
      <c r="Z152">
        <v>10.896000000000001</v>
      </c>
      <c r="AA152">
        <v>160.090521</v>
      </c>
      <c r="AB152">
        <v>5.6649669999999999</v>
      </c>
      <c r="AC152">
        <v>62.423301000000002</v>
      </c>
      <c r="AD152" s="1">
        <v>670</v>
      </c>
      <c r="AE152">
        <v>3</v>
      </c>
      <c r="AF152">
        <v>102</v>
      </c>
      <c r="AG152">
        <v>78</v>
      </c>
      <c r="AH152">
        <v>14.957056</v>
      </c>
      <c r="AI152">
        <v>4070.4</v>
      </c>
      <c r="AJ152">
        <v>0</v>
      </c>
      <c r="AK152">
        <v>15</v>
      </c>
      <c r="AL152">
        <v>8463</v>
      </c>
      <c r="AM152">
        <v>0.90930943682385135</v>
      </c>
      <c r="AN152" t="s">
        <v>67</v>
      </c>
      <c r="AO152">
        <v>1958.8019999999999</v>
      </c>
      <c r="AP152" t="s">
        <v>1057</v>
      </c>
      <c r="AQ152" t="s">
        <v>117</v>
      </c>
      <c r="AR152" t="s">
        <v>121</v>
      </c>
      <c r="AS152" t="s">
        <v>117</v>
      </c>
      <c r="AT152" t="s">
        <v>121</v>
      </c>
      <c r="AU152" t="s">
        <v>253</v>
      </c>
      <c r="AV152" t="s">
        <v>431</v>
      </c>
      <c r="AW152" t="s">
        <v>67</v>
      </c>
      <c r="AX152">
        <v>9900</v>
      </c>
      <c r="AY152" t="s">
        <v>680</v>
      </c>
      <c r="AZ152">
        <v>6</v>
      </c>
      <c r="BA152" t="s">
        <v>806</v>
      </c>
      <c r="BB152">
        <v>5</v>
      </c>
      <c r="BC152">
        <v>1</v>
      </c>
      <c r="BE152" t="s">
        <v>68</v>
      </c>
      <c r="BF152">
        <v>1</v>
      </c>
      <c r="BG152" t="s">
        <v>512</v>
      </c>
      <c r="BI152" t="s">
        <v>117</v>
      </c>
      <c r="BJ152" t="s">
        <v>431</v>
      </c>
      <c r="BK152" t="s">
        <v>67</v>
      </c>
      <c r="BL152">
        <v>0.90930943682385135</v>
      </c>
      <c r="BM152">
        <v>9900</v>
      </c>
      <c r="BN152" t="s">
        <v>121</v>
      </c>
      <c r="BO152" t="s">
        <v>253</v>
      </c>
      <c r="BP152">
        <v>5</v>
      </c>
      <c r="BQ152">
        <v>2394.4829999999997</v>
      </c>
      <c r="BR152">
        <v>3.5386023885823945E-2</v>
      </c>
      <c r="BS152">
        <v>0.38992502872796575</v>
      </c>
      <c r="BT152">
        <v>0.27980987962746029</v>
      </c>
      <c r="BU152">
        <v>10.896000000000001</v>
      </c>
      <c r="BV152">
        <v>0.12528800580334043</v>
      </c>
      <c r="BW152">
        <v>4.2597921973135753</v>
      </c>
      <c r="BX152">
        <v>15</v>
      </c>
      <c r="BY152">
        <v>3</v>
      </c>
      <c r="BZ152">
        <v>102</v>
      </c>
    </row>
    <row r="153" spans="1:78" ht="16.5">
      <c r="A153" s="124" t="str">
        <f t="shared" si="37"/>
        <v>삼환교통</v>
      </c>
      <c r="B153" s="125" t="str">
        <f t="shared" si="38"/>
        <v>이건길</v>
      </c>
      <c r="C153" s="126" t="str">
        <f t="shared" si="39"/>
        <v>C</v>
      </c>
      <c r="D153" s="127">
        <f t="shared" si="40"/>
        <v>0.86153846153846159</v>
      </c>
      <c r="E153" s="128">
        <f t="shared" si="41"/>
        <v>2685</v>
      </c>
      <c r="F153" s="129" t="str">
        <f t="shared" si="42"/>
        <v>62</v>
      </c>
      <c r="G153" s="130" t="str">
        <f t="shared" si="43"/>
        <v>70바3195</v>
      </c>
      <c r="H153" s="131">
        <f t="shared" si="44"/>
        <v>1</v>
      </c>
      <c r="I153" s="132">
        <f t="shared" si="45"/>
        <v>1982.8</v>
      </c>
      <c r="J153" s="133">
        <f t="shared" si="46"/>
        <v>1.5251773080158879E-2</v>
      </c>
      <c r="K153" s="133">
        <f t="shared" si="47"/>
        <v>0.35964478134553918</v>
      </c>
      <c r="L153" s="133">
        <f t="shared" si="48"/>
        <v>9.4311075247125273E-2</v>
      </c>
      <c r="M153" s="134">
        <f t="shared" si="49"/>
        <v>7.6319999999999997</v>
      </c>
      <c r="N153" s="135">
        <f t="shared" si="50"/>
        <v>0.10086746015735323</v>
      </c>
      <c r="O153" s="135">
        <f t="shared" si="51"/>
        <v>3.6816622957433931</v>
      </c>
      <c r="P153" s="217">
        <f t="shared" si="52"/>
        <v>1</v>
      </c>
      <c r="Q153" s="218">
        <f t="shared" si="53"/>
        <v>2</v>
      </c>
      <c r="R153" s="218">
        <f t="shared" si="54"/>
        <v>87</v>
      </c>
      <c r="T153">
        <v>514</v>
      </c>
      <c r="U153">
        <v>2685</v>
      </c>
      <c r="V153" t="s">
        <v>432</v>
      </c>
      <c r="W153">
        <v>2032.154</v>
      </c>
      <c r="X153">
        <v>903.08500000000004</v>
      </c>
      <c r="Y153">
        <v>2.25</v>
      </c>
      <c r="Z153">
        <v>7.6319999999999997</v>
      </c>
      <c r="AA153">
        <v>139.68939800000001</v>
      </c>
      <c r="AB153">
        <v>2.1305109999999998</v>
      </c>
      <c r="AC153">
        <v>50.238562999999999</v>
      </c>
      <c r="AD153" s="1">
        <v>187</v>
      </c>
      <c r="AE153">
        <v>2</v>
      </c>
      <c r="AF153">
        <v>87</v>
      </c>
      <c r="AG153">
        <v>69</v>
      </c>
      <c r="AH153">
        <v>14.54766</v>
      </c>
      <c r="AI153">
        <v>9.4</v>
      </c>
      <c r="AJ153">
        <v>0</v>
      </c>
      <c r="AK153">
        <v>1</v>
      </c>
      <c r="AL153">
        <v>775</v>
      </c>
      <c r="AM153">
        <v>0.86153846153846159</v>
      </c>
      <c r="AN153" t="s">
        <v>68</v>
      </c>
      <c r="AO153">
        <v>1982.8</v>
      </c>
      <c r="AP153" t="s">
        <v>1058</v>
      </c>
      <c r="AQ153" t="s">
        <v>117</v>
      </c>
      <c r="AR153" t="s">
        <v>122</v>
      </c>
      <c r="AS153" t="s">
        <v>117</v>
      </c>
      <c r="AT153" t="s">
        <v>122</v>
      </c>
      <c r="AU153" t="s">
        <v>278</v>
      </c>
      <c r="AV153" t="s">
        <v>432</v>
      </c>
      <c r="AW153" t="s">
        <v>68</v>
      </c>
      <c r="AX153">
        <v>2685</v>
      </c>
      <c r="AY153" t="s">
        <v>675</v>
      </c>
      <c r="AZ153">
        <v>12</v>
      </c>
      <c r="BA153" t="s">
        <v>748</v>
      </c>
      <c r="BB153">
        <v>1</v>
      </c>
      <c r="BC153">
        <v>1</v>
      </c>
      <c r="BE153" t="s">
        <v>67</v>
      </c>
      <c r="BF153">
        <v>-1</v>
      </c>
      <c r="BG153" t="s">
        <v>513</v>
      </c>
      <c r="BI153" t="s">
        <v>117</v>
      </c>
      <c r="BJ153" t="s">
        <v>432</v>
      </c>
      <c r="BK153" t="s">
        <v>68</v>
      </c>
      <c r="BL153">
        <v>0.86153846153846159</v>
      </c>
      <c r="BM153">
        <v>2685</v>
      </c>
      <c r="BN153" t="s">
        <v>122</v>
      </c>
      <c r="BO153" t="s">
        <v>278</v>
      </c>
      <c r="BP153">
        <v>1</v>
      </c>
      <c r="BQ153">
        <v>1982.8</v>
      </c>
      <c r="BR153">
        <v>1.5251773080158879E-2</v>
      </c>
      <c r="BS153">
        <v>0.35964478134553918</v>
      </c>
      <c r="BT153">
        <v>9.2020585054085474E-2</v>
      </c>
      <c r="BU153">
        <v>7.6319999999999997</v>
      </c>
      <c r="BV153">
        <v>0.10086746015735323</v>
      </c>
      <c r="BW153">
        <v>3.6816622957433931</v>
      </c>
      <c r="BX153">
        <v>1</v>
      </c>
      <c r="BY153">
        <v>2</v>
      </c>
      <c r="BZ153">
        <v>87</v>
      </c>
    </row>
    <row r="154" spans="1:78" ht="16.5">
      <c r="A154" s="107" t="str">
        <f t="shared" si="37"/>
        <v>삼환교통</v>
      </c>
      <c r="B154" s="108" t="str">
        <f t="shared" si="38"/>
        <v>이관석</v>
      </c>
      <c r="C154" s="109" t="str">
        <f t="shared" si="39"/>
        <v>D</v>
      </c>
      <c r="D154" s="110">
        <f t="shared" si="40"/>
        <v>0.84496877267707482</v>
      </c>
      <c r="E154" s="111">
        <f t="shared" si="41"/>
        <v>4101</v>
      </c>
      <c r="F154" s="112" t="str">
        <f t="shared" si="42"/>
        <v>62</v>
      </c>
      <c r="G154" s="113" t="str">
        <f t="shared" si="43"/>
        <v>70바3193</v>
      </c>
      <c r="H154" s="114">
        <f t="shared" si="44"/>
        <v>3</v>
      </c>
      <c r="I154" s="115">
        <f t="shared" si="45"/>
        <v>1694.1030000000001</v>
      </c>
      <c r="J154" s="116">
        <f t="shared" si="46"/>
        <v>1.639085072032883E-2</v>
      </c>
      <c r="K154" s="116">
        <f t="shared" si="47"/>
        <v>0.37333654923712822</v>
      </c>
      <c r="L154" s="116">
        <f t="shared" si="48"/>
        <v>0.21073098861167236</v>
      </c>
      <c r="M154" s="117">
        <f t="shared" si="49"/>
        <v>9.5069999999999997</v>
      </c>
      <c r="N154" s="118">
        <f t="shared" si="50"/>
        <v>0</v>
      </c>
      <c r="O154" s="118">
        <f t="shared" si="51"/>
        <v>6.9063097108027076</v>
      </c>
      <c r="P154" s="219">
        <f t="shared" si="52"/>
        <v>15</v>
      </c>
      <c r="Q154" s="220">
        <f t="shared" si="53"/>
        <v>0</v>
      </c>
      <c r="R154" s="220">
        <f t="shared" si="54"/>
        <v>117</v>
      </c>
      <c r="T154">
        <v>514</v>
      </c>
      <c r="U154">
        <v>4101</v>
      </c>
      <c r="V154" t="s">
        <v>433</v>
      </c>
      <c r="W154">
        <v>1694.1030000000001</v>
      </c>
      <c r="X154">
        <v>810.02</v>
      </c>
      <c r="Y154">
        <v>2.0910000000000002</v>
      </c>
      <c r="Z154">
        <v>9.5069999999999997</v>
      </c>
      <c r="AA154">
        <v>121.84858699999999</v>
      </c>
      <c r="AB154">
        <v>1.9972019999999999</v>
      </c>
      <c r="AC154">
        <v>45.490530999999997</v>
      </c>
      <c r="AD154" s="1">
        <v>357</v>
      </c>
      <c r="AE154">
        <v>0</v>
      </c>
      <c r="AF154">
        <v>117</v>
      </c>
      <c r="AG154">
        <v>61</v>
      </c>
      <c r="AH154">
        <v>13.903345</v>
      </c>
      <c r="AI154">
        <v>0</v>
      </c>
      <c r="AJ154">
        <v>0</v>
      </c>
      <c r="AK154">
        <v>15</v>
      </c>
      <c r="AL154">
        <v>933</v>
      </c>
      <c r="AM154">
        <v>0.84496877267707482</v>
      </c>
      <c r="AN154" t="s">
        <v>66</v>
      </c>
      <c r="AO154">
        <v>1472.9590000000001</v>
      </c>
      <c r="AP154" t="s">
        <v>1059</v>
      </c>
      <c r="AQ154" t="s">
        <v>117</v>
      </c>
      <c r="AR154" t="s">
        <v>122</v>
      </c>
      <c r="AS154" t="s">
        <v>117</v>
      </c>
      <c r="AT154" t="s">
        <v>122</v>
      </c>
      <c r="AU154" t="s">
        <v>277</v>
      </c>
      <c r="AV154" t="s">
        <v>433</v>
      </c>
      <c r="AW154" t="s">
        <v>66</v>
      </c>
      <c r="AX154">
        <v>4101</v>
      </c>
      <c r="AY154" t="s">
        <v>667</v>
      </c>
      <c r="AZ154">
        <v>1</v>
      </c>
      <c r="BA154" t="s">
        <v>283</v>
      </c>
      <c r="BB154">
        <v>3</v>
      </c>
      <c r="BC154">
        <v>1</v>
      </c>
      <c r="BE154" t="s">
        <v>68</v>
      </c>
      <c r="BF154">
        <v>-1</v>
      </c>
      <c r="BG154" t="s">
        <v>513</v>
      </c>
      <c r="BI154" t="s">
        <v>117</v>
      </c>
      <c r="BJ154" t="s">
        <v>433</v>
      </c>
      <c r="BK154" t="s">
        <v>66</v>
      </c>
      <c r="BL154">
        <v>0.84496877267707482</v>
      </c>
      <c r="BM154">
        <v>4101</v>
      </c>
      <c r="BN154" t="s">
        <v>122</v>
      </c>
      <c r="BO154" t="s">
        <v>277</v>
      </c>
      <c r="BP154">
        <v>3</v>
      </c>
      <c r="BQ154">
        <v>1694.1030000000001</v>
      </c>
      <c r="BR154">
        <v>1.639085072032883E-2</v>
      </c>
      <c r="BS154">
        <v>0.37333654923712822</v>
      </c>
      <c r="BT154">
        <v>0.21073098861167236</v>
      </c>
      <c r="BU154">
        <v>9.5069999999999997</v>
      </c>
      <c r="BV154">
        <v>0</v>
      </c>
      <c r="BW154">
        <v>6.9063097108027076</v>
      </c>
      <c r="BX154">
        <v>15</v>
      </c>
      <c r="BY154">
        <v>0</v>
      </c>
      <c r="BZ154">
        <v>117</v>
      </c>
    </row>
    <row r="155" spans="1:78" ht="16.5">
      <c r="A155" s="124" t="str">
        <f t="shared" si="37"/>
        <v>삼환교통</v>
      </c>
      <c r="B155" s="125" t="str">
        <f t="shared" si="38"/>
        <v>이구학</v>
      </c>
      <c r="C155" s="126" t="str">
        <f t="shared" si="39"/>
        <v>C</v>
      </c>
      <c r="D155" s="127">
        <f t="shared" si="40"/>
        <v>0.85239999999999994</v>
      </c>
      <c r="E155" s="128">
        <f t="shared" si="41"/>
        <v>6370</v>
      </c>
      <c r="F155" s="129" t="str">
        <f t="shared" si="42"/>
        <v>62</v>
      </c>
      <c r="G155" s="130" t="str">
        <f t="shared" si="43"/>
        <v>70바3161</v>
      </c>
      <c r="H155" s="131">
        <f t="shared" si="44"/>
        <v>1</v>
      </c>
      <c r="I155" s="132">
        <f t="shared" si="45"/>
        <v>1857.423</v>
      </c>
      <c r="J155" s="133">
        <f t="shared" si="46"/>
        <v>9.377676255243045E-4</v>
      </c>
      <c r="K155" s="133">
        <f t="shared" si="47"/>
        <v>0.35217963161181814</v>
      </c>
      <c r="L155" s="133">
        <f t="shared" si="48"/>
        <v>0.23850248435601368</v>
      </c>
      <c r="M155" s="134">
        <f t="shared" si="49"/>
        <v>13.103999999999999</v>
      </c>
      <c r="N155" s="135">
        <f t="shared" si="50"/>
        <v>0.37686622810205322</v>
      </c>
      <c r="O155" s="135">
        <f t="shared" si="51"/>
        <v>2.5303875315423574</v>
      </c>
      <c r="P155" s="217">
        <f t="shared" si="52"/>
        <v>20</v>
      </c>
      <c r="Q155" s="218">
        <f t="shared" si="53"/>
        <v>7</v>
      </c>
      <c r="R155" s="218">
        <f t="shared" si="54"/>
        <v>47</v>
      </c>
      <c r="T155">
        <v>514</v>
      </c>
      <c r="U155">
        <v>6370</v>
      </c>
      <c r="V155" t="s">
        <v>434</v>
      </c>
      <c r="W155">
        <v>1857.423</v>
      </c>
      <c r="X155">
        <v>871.423</v>
      </c>
      <c r="Y155">
        <v>2.1309999999999998</v>
      </c>
      <c r="Z155">
        <v>13.103999999999999</v>
      </c>
      <c r="AA155">
        <v>122.618863</v>
      </c>
      <c r="AB155">
        <v>0.11498800000000001</v>
      </c>
      <c r="AC155">
        <v>43.183866000000002</v>
      </c>
      <c r="AD155" s="1">
        <v>443</v>
      </c>
      <c r="AE155">
        <v>7</v>
      </c>
      <c r="AF155">
        <v>47</v>
      </c>
      <c r="AG155">
        <v>78</v>
      </c>
      <c r="AH155">
        <v>15.147938</v>
      </c>
      <c r="AI155">
        <v>649.29999999999995</v>
      </c>
      <c r="AJ155">
        <v>0</v>
      </c>
      <c r="AK155">
        <v>20</v>
      </c>
      <c r="AL155">
        <v>2550</v>
      </c>
      <c r="AM155">
        <v>0.85239999999999994</v>
      </c>
      <c r="AN155" t="s">
        <v>68</v>
      </c>
      <c r="AO155">
        <v>1857.423</v>
      </c>
      <c r="AP155" t="s">
        <v>1060</v>
      </c>
      <c r="AQ155" t="s">
        <v>117</v>
      </c>
      <c r="AR155" t="s">
        <v>122</v>
      </c>
      <c r="AS155" t="s">
        <v>117</v>
      </c>
      <c r="AT155" t="s">
        <v>122</v>
      </c>
      <c r="AU155" t="s">
        <v>267</v>
      </c>
      <c r="AV155" t="s">
        <v>434</v>
      </c>
      <c r="AW155" t="s">
        <v>68</v>
      </c>
      <c r="AX155">
        <v>6370</v>
      </c>
      <c r="AY155" t="s">
        <v>675</v>
      </c>
      <c r="AZ155">
        <v>16</v>
      </c>
      <c r="BA155" t="s">
        <v>809</v>
      </c>
      <c r="BB155">
        <v>1</v>
      </c>
      <c r="BC155">
        <v>1</v>
      </c>
      <c r="BE155" t="s">
        <v>66</v>
      </c>
      <c r="BF155">
        <v>1</v>
      </c>
      <c r="BG155" t="s">
        <v>512</v>
      </c>
      <c r="BI155" t="s">
        <v>117</v>
      </c>
      <c r="BJ155" t="s">
        <v>434</v>
      </c>
      <c r="BK155" t="s">
        <v>68</v>
      </c>
      <c r="BL155">
        <v>0.85239999999999994</v>
      </c>
      <c r="BM155">
        <v>6370</v>
      </c>
      <c r="BN155" t="s">
        <v>122</v>
      </c>
      <c r="BO155" t="s">
        <v>267</v>
      </c>
      <c r="BP155">
        <v>1</v>
      </c>
      <c r="BQ155">
        <v>1857.423</v>
      </c>
      <c r="BR155">
        <v>9.377676255243045E-4</v>
      </c>
      <c r="BS155">
        <v>0.35217963161181814</v>
      </c>
      <c r="BT155">
        <v>0.23850248435601368</v>
      </c>
      <c r="BU155">
        <v>13.103999999999999</v>
      </c>
      <c r="BV155">
        <v>0.37686622810205322</v>
      </c>
      <c r="BW155">
        <v>2.5303875315423574</v>
      </c>
      <c r="BX155">
        <v>20</v>
      </c>
      <c r="BY155">
        <v>7</v>
      </c>
      <c r="BZ155">
        <v>47</v>
      </c>
    </row>
    <row r="156" spans="1:78" ht="16.5">
      <c r="A156" s="107" t="str">
        <f t="shared" si="37"/>
        <v>삼환교통</v>
      </c>
      <c r="B156" s="108" t="str">
        <f t="shared" si="38"/>
        <v>이근섭</v>
      </c>
      <c r="C156" s="109" t="str">
        <f t="shared" si="39"/>
        <v>D</v>
      </c>
      <c r="D156" s="110">
        <f t="shared" si="40"/>
        <v>0.83062499999999995</v>
      </c>
      <c r="E156" s="111">
        <f t="shared" si="41"/>
        <v>2405</v>
      </c>
      <c r="F156" s="112" t="str">
        <f t="shared" si="42"/>
        <v>급행99</v>
      </c>
      <c r="G156" s="113" t="str">
        <f t="shared" si="43"/>
        <v>70바3123</v>
      </c>
      <c r="H156" s="114">
        <f t="shared" si="44"/>
        <v>1</v>
      </c>
      <c r="I156" s="115">
        <f t="shared" si="45"/>
        <v>2725.4459999999999</v>
      </c>
      <c r="J156" s="116">
        <f t="shared" si="46"/>
        <v>1.1979176869448138E-2</v>
      </c>
      <c r="K156" s="116">
        <f t="shared" si="47"/>
        <v>0.35751057733169417</v>
      </c>
      <c r="L156" s="116">
        <f t="shared" si="48"/>
        <v>0.24032763811867858</v>
      </c>
      <c r="M156" s="117">
        <f t="shared" si="49"/>
        <v>11.775</v>
      </c>
      <c r="N156" s="118">
        <f t="shared" si="50"/>
        <v>0</v>
      </c>
      <c r="O156" s="118">
        <f t="shared" si="51"/>
        <v>7.2281747647907908</v>
      </c>
      <c r="P156" s="219">
        <f t="shared" si="52"/>
        <v>0</v>
      </c>
      <c r="Q156" s="220">
        <f t="shared" si="53"/>
        <v>0</v>
      </c>
      <c r="R156" s="220">
        <f t="shared" si="54"/>
        <v>197</v>
      </c>
      <c r="T156">
        <v>514</v>
      </c>
      <c r="U156">
        <v>2405</v>
      </c>
      <c r="V156" t="s">
        <v>435</v>
      </c>
      <c r="W156">
        <v>2725.4459999999999</v>
      </c>
      <c r="X156">
        <v>1025.441</v>
      </c>
      <c r="Y156">
        <v>2.6579999999999999</v>
      </c>
      <c r="Z156">
        <v>11.775</v>
      </c>
      <c r="AA156">
        <v>150.745249</v>
      </c>
      <c r="AB156">
        <v>1.805804</v>
      </c>
      <c r="AC156">
        <v>53.893020999999997</v>
      </c>
      <c r="AD156" s="1">
        <v>655</v>
      </c>
      <c r="AE156">
        <v>0</v>
      </c>
      <c r="AF156">
        <v>197</v>
      </c>
      <c r="AG156">
        <v>67</v>
      </c>
      <c r="AH156">
        <v>18.079813000000001</v>
      </c>
      <c r="AI156">
        <v>163.30000000000001</v>
      </c>
      <c r="AJ156">
        <v>0</v>
      </c>
      <c r="AK156">
        <v>0</v>
      </c>
      <c r="AL156">
        <v>0</v>
      </c>
      <c r="AM156">
        <v>0.83062499999999995</v>
      </c>
      <c r="AN156" t="s">
        <v>66</v>
      </c>
      <c r="AO156">
        <v>2725.4459999999999</v>
      </c>
      <c r="AP156" t="s">
        <v>1061</v>
      </c>
      <c r="AQ156" t="s">
        <v>117</v>
      </c>
      <c r="AR156" t="s">
        <v>124</v>
      </c>
      <c r="AS156" t="s">
        <v>117</v>
      </c>
      <c r="AT156" t="s">
        <v>124</v>
      </c>
      <c r="AU156" t="s">
        <v>309</v>
      </c>
      <c r="AV156" t="s">
        <v>435</v>
      </c>
      <c r="AW156" t="s">
        <v>66</v>
      </c>
      <c r="AX156">
        <v>2405</v>
      </c>
      <c r="AY156" t="s">
        <v>678</v>
      </c>
      <c r="AZ156">
        <v>2</v>
      </c>
      <c r="BA156" t="s">
        <v>532</v>
      </c>
      <c r="BB156">
        <v>1</v>
      </c>
      <c r="BC156">
        <v>1</v>
      </c>
      <c r="BE156" t="s">
        <v>66</v>
      </c>
      <c r="BF156">
        <v>0</v>
      </c>
      <c r="BG156" t="s">
        <v>514</v>
      </c>
      <c r="BI156" t="s">
        <v>117</v>
      </c>
      <c r="BJ156" t="s">
        <v>435</v>
      </c>
      <c r="BK156" t="s">
        <v>66</v>
      </c>
      <c r="BL156">
        <v>0.83062499999999995</v>
      </c>
      <c r="BM156">
        <v>2405</v>
      </c>
      <c r="BN156" t="s">
        <v>124</v>
      </c>
      <c r="BO156" t="s">
        <v>309</v>
      </c>
      <c r="BP156">
        <v>1</v>
      </c>
      <c r="BQ156">
        <v>2725.4459999999999</v>
      </c>
      <c r="BR156">
        <v>1.1979176869448138E-2</v>
      </c>
      <c r="BS156">
        <v>0.35751057733169417</v>
      </c>
      <c r="BT156">
        <v>0.24032763811867858</v>
      </c>
      <c r="BU156">
        <v>11.775</v>
      </c>
      <c r="BV156">
        <v>0</v>
      </c>
      <c r="BW156">
        <v>7.2281747647907908</v>
      </c>
      <c r="BX156">
        <v>0</v>
      </c>
      <c r="BY156">
        <v>0</v>
      </c>
      <c r="BZ156">
        <v>197</v>
      </c>
    </row>
    <row r="157" spans="1:78" ht="16.5">
      <c r="A157" s="124" t="str">
        <f t="shared" si="37"/>
        <v>삼환교통</v>
      </c>
      <c r="B157" s="125" t="str">
        <f t="shared" si="38"/>
        <v>이기혁</v>
      </c>
      <c r="C157" s="126" t="str">
        <f t="shared" si="39"/>
        <v>B</v>
      </c>
      <c r="D157" s="127">
        <f t="shared" si="40"/>
        <v>0.90740049956832702</v>
      </c>
      <c r="E157" s="128">
        <f t="shared" si="41"/>
        <v>9592</v>
      </c>
      <c r="F157" s="129" t="str">
        <f t="shared" si="42"/>
        <v>79</v>
      </c>
      <c r="G157" s="130" t="str">
        <f t="shared" si="43"/>
        <v>70바3165</v>
      </c>
      <c r="H157" s="131">
        <f t="shared" si="44"/>
        <v>2</v>
      </c>
      <c r="I157" s="132">
        <f t="shared" si="45"/>
        <v>1982.953</v>
      </c>
      <c r="J157" s="133">
        <f t="shared" si="46"/>
        <v>1.3025611802958966E-2</v>
      </c>
      <c r="K157" s="133">
        <f t="shared" si="47"/>
        <v>0.33951689951544378</v>
      </c>
      <c r="L157" s="133">
        <f t="shared" si="48"/>
        <v>0.20625804040741258</v>
      </c>
      <c r="M157" s="134">
        <f t="shared" si="49"/>
        <v>8.2550000000000008</v>
      </c>
      <c r="N157" s="135">
        <f t="shared" si="50"/>
        <v>5.0429838730418723E-2</v>
      </c>
      <c r="O157" s="135">
        <f t="shared" si="51"/>
        <v>13.4647669410218</v>
      </c>
      <c r="P157" s="217">
        <f t="shared" si="52"/>
        <v>9</v>
      </c>
      <c r="Q157" s="218">
        <f t="shared" si="53"/>
        <v>1</v>
      </c>
      <c r="R157" s="218">
        <f t="shared" si="54"/>
        <v>267</v>
      </c>
      <c r="T157">
        <v>514</v>
      </c>
      <c r="U157">
        <v>9592</v>
      </c>
      <c r="V157" t="s">
        <v>436</v>
      </c>
      <c r="W157">
        <v>1982.953</v>
      </c>
      <c r="X157">
        <v>844.74</v>
      </c>
      <c r="Y157">
        <v>2.347</v>
      </c>
      <c r="Z157">
        <v>8.2550000000000008</v>
      </c>
      <c r="AA157">
        <v>115.624972</v>
      </c>
      <c r="AB157">
        <v>1.506086</v>
      </c>
      <c r="AC157">
        <v>39.256632000000003</v>
      </c>
      <c r="AD157" s="1">
        <v>409</v>
      </c>
      <c r="AE157">
        <v>1</v>
      </c>
      <c r="AF157">
        <v>267</v>
      </c>
      <c r="AG157">
        <v>73</v>
      </c>
      <c r="AH157">
        <v>17.149867</v>
      </c>
      <c r="AI157">
        <v>445</v>
      </c>
      <c r="AJ157">
        <v>0</v>
      </c>
      <c r="AK157">
        <v>9</v>
      </c>
      <c r="AL157">
        <v>2814</v>
      </c>
      <c r="AM157">
        <v>0.90740049956832702</v>
      </c>
      <c r="AN157" t="s">
        <v>67</v>
      </c>
      <c r="AO157">
        <v>1864.472</v>
      </c>
      <c r="AP157" t="s">
        <v>1062</v>
      </c>
      <c r="AQ157" t="s">
        <v>117</v>
      </c>
      <c r="AR157" t="s">
        <v>123</v>
      </c>
      <c r="AS157" t="s">
        <v>117</v>
      </c>
      <c r="AT157" t="s">
        <v>123</v>
      </c>
      <c r="AU157" t="s">
        <v>293</v>
      </c>
      <c r="AV157" t="s">
        <v>436</v>
      </c>
      <c r="AW157" t="s">
        <v>67</v>
      </c>
      <c r="AX157">
        <v>9592</v>
      </c>
      <c r="AY157" t="s">
        <v>694</v>
      </c>
      <c r="AZ157">
        <v>1</v>
      </c>
      <c r="BA157" t="s">
        <v>623</v>
      </c>
      <c r="BB157">
        <v>2</v>
      </c>
      <c r="BC157">
        <v>1</v>
      </c>
      <c r="BE157" t="s">
        <v>67</v>
      </c>
      <c r="BF157">
        <v>0</v>
      </c>
      <c r="BG157" t="s">
        <v>514</v>
      </c>
      <c r="BI157" t="s">
        <v>117</v>
      </c>
      <c r="BJ157" t="s">
        <v>436</v>
      </c>
      <c r="BK157" t="s">
        <v>67</v>
      </c>
      <c r="BL157">
        <v>0.90740049956832702</v>
      </c>
      <c r="BM157">
        <v>9592</v>
      </c>
      <c r="BN157" t="s">
        <v>123</v>
      </c>
      <c r="BO157" t="s">
        <v>293</v>
      </c>
      <c r="BP157">
        <v>2</v>
      </c>
      <c r="BQ157">
        <v>1982.953</v>
      </c>
      <c r="BR157">
        <v>1.3025611802958966E-2</v>
      </c>
      <c r="BS157">
        <v>0.33951689951544378</v>
      </c>
      <c r="BT157">
        <v>0.20625804040741258</v>
      </c>
      <c r="BU157">
        <v>8.2550000000000008</v>
      </c>
      <c r="BV157">
        <v>5.0429838730418723E-2</v>
      </c>
      <c r="BW157">
        <v>13.4647669410218</v>
      </c>
      <c r="BX157">
        <v>9</v>
      </c>
      <c r="BY157">
        <v>1</v>
      </c>
      <c r="BZ157">
        <v>267</v>
      </c>
    </row>
    <row r="158" spans="1:78" ht="16.5">
      <c r="A158" s="107" t="str">
        <f t="shared" si="37"/>
        <v>삼환교통</v>
      </c>
      <c r="B158" s="108" t="str">
        <f t="shared" si="38"/>
        <v>이동우</v>
      </c>
      <c r="C158" s="109" t="str">
        <f t="shared" si="39"/>
        <v>S</v>
      </c>
      <c r="D158" s="110">
        <f t="shared" si="40"/>
        <v>1.1620060358375874</v>
      </c>
      <c r="E158" s="111">
        <f t="shared" si="41"/>
        <v>3696</v>
      </c>
      <c r="F158" s="112" t="str">
        <f t="shared" si="42"/>
        <v>급행99</v>
      </c>
      <c r="G158" s="113" t="str">
        <f t="shared" si="43"/>
        <v>70바3183</v>
      </c>
      <c r="H158" s="114">
        <f t="shared" si="44"/>
        <v>2</v>
      </c>
      <c r="I158" s="115">
        <f t="shared" si="45"/>
        <v>2532.5450000000001</v>
      </c>
      <c r="J158" s="116">
        <f t="shared" si="46"/>
        <v>3.4728422271166119E-2</v>
      </c>
      <c r="K158" s="116">
        <f t="shared" si="47"/>
        <v>0.31835860165215751</v>
      </c>
      <c r="L158" s="116">
        <f t="shared" si="48"/>
        <v>0.18834808463423156</v>
      </c>
      <c r="M158" s="117">
        <f t="shared" si="49"/>
        <v>8.2260000000000009</v>
      </c>
      <c r="N158" s="118">
        <f t="shared" si="50"/>
        <v>3.9485971621432192E-2</v>
      </c>
      <c r="O158" s="118">
        <f t="shared" si="51"/>
        <v>5.4885500553790747</v>
      </c>
      <c r="P158" s="219">
        <f t="shared" si="52"/>
        <v>26</v>
      </c>
      <c r="Q158" s="220">
        <f t="shared" si="53"/>
        <v>1</v>
      </c>
      <c r="R158" s="220">
        <f t="shared" si="54"/>
        <v>139</v>
      </c>
      <c r="T158">
        <v>514</v>
      </c>
      <c r="U158">
        <v>3696</v>
      </c>
      <c r="V158" t="s">
        <v>563</v>
      </c>
      <c r="W158">
        <v>2532.5450000000001</v>
      </c>
      <c r="X158">
        <v>984.80100000000004</v>
      </c>
      <c r="Y158">
        <v>2.5720000000000001</v>
      </c>
      <c r="Z158">
        <v>8.2260000000000009</v>
      </c>
      <c r="AA158">
        <v>138.326641</v>
      </c>
      <c r="AB158">
        <v>4.8038660000000002</v>
      </c>
      <c r="AC158">
        <v>44.037475999999998</v>
      </c>
      <c r="AD158" s="1">
        <v>477</v>
      </c>
      <c r="AE158">
        <v>1</v>
      </c>
      <c r="AF158">
        <v>139</v>
      </c>
      <c r="AG158">
        <v>74</v>
      </c>
      <c r="AH158">
        <v>18.308439</v>
      </c>
      <c r="AI158">
        <v>946.5</v>
      </c>
      <c r="AJ158">
        <v>0</v>
      </c>
      <c r="AK158">
        <v>26</v>
      </c>
      <c r="AL158">
        <v>4106</v>
      </c>
      <c r="AM158">
        <v>1.1620060358375874</v>
      </c>
      <c r="AN158" t="s">
        <v>560</v>
      </c>
      <c r="AO158">
        <v>2478.9070000000002</v>
      </c>
      <c r="AP158" t="s">
        <v>1063</v>
      </c>
      <c r="AQ158" t="s">
        <v>117</v>
      </c>
      <c r="AR158" t="s">
        <v>124</v>
      </c>
      <c r="AS158" t="s">
        <v>117</v>
      </c>
      <c r="AT158" t="s">
        <v>124</v>
      </c>
      <c r="AU158" t="s">
        <v>194</v>
      </c>
      <c r="AV158" t="s">
        <v>563</v>
      </c>
      <c r="AW158" t="s">
        <v>560</v>
      </c>
      <c r="AX158">
        <v>3696</v>
      </c>
      <c r="AY158" t="s">
        <v>728</v>
      </c>
      <c r="AZ158">
        <v>1</v>
      </c>
      <c r="BA158" t="s">
        <v>587</v>
      </c>
      <c r="BB158">
        <v>2</v>
      </c>
      <c r="BC158">
        <v>1</v>
      </c>
      <c r="BE158" t="s">
        <v>560</v>
      </c>
      <c r="BF158">
        <v>0</v>
      </c>
      <c r="BG158" t="s">
        <v>514</v>
      </c>
      <c r="BI158" t="s">
        <v>117</v>
      </c>
      <c r="BJ158" t="s">
        <v>563</v>
      </c>
      <c r="BK158" t="s">
        <v>560</v>
      </c>
      <c r="BL158">
        <v>1.1620060358375874</v>
      </c>
      <c r="BM158">
        <v>3696</v>
      </c>
      <c r="BN158" t="s">
        <v>124</v>
      </c>
      <c r="BO158" t="s">
        <v>194</v>
      </c>
      <c r="BP158">
        <v>2</v>
      </c>
      <c r="BQ158">
        <v>2532.5450000000001</v>
      </c>
      <c r="BR158">
        <v>3.4728422271166119E-2</v>
      </c>
      <c r="BS158">
        <v>0.31835860165215751</v>
      </c>
      <c r="BT158">
        <v>0.18834808463423156</v>
      </c>
      <c r="BU158">
        <v>8.2260000000000009</v>
      </c>
      <c r="BV158">
        <v>3.9485971621432192E-2</v>
      </c>
      <c r="BW158">
        <v>5.4885500553790747</v>
      </c>
      <c r="BX158">
        <v>26</v>
      </c>
      <c r="BY158">
        <v>1</v>
      </c>
      <c r="BZ158">
        <v>139</v>
      </c>
    </row>
    <row r="159" spans="1:78" ht="16.5">
      <c r="A159" s="124" t="str">
        <f t="shared" si="37"/>
        <v>삼환교통</v>
      </c>
      <c r="B159" s="125" t="str">
        <f t="shared" si="38"/>
        <v>이두형</v>
      </c>
      <c r="C159" s="126" t="str">
        <f t="shared" si="39"/>
        <v>A</v>
      </c>
      <c r="D159" s="127">
        <f t="shared" si="40"/>
        <v>0.9501117667855612</v>
      </c>
      <c r="E159" s="128">
        <f t="shared" si="41"/>
        <v>837</v>
      </c>
      <c r="F159" s="129" t="str">
        <f t="shared" si="42"/>
        <v>58</v>
      </c>
      <c r="G159" s="130" t="str">
        <f t="shared" si="43"/>
        <v>72아1202</v>
      </c>
      <c r="H159" s="131">
        <f t="shared" si="44"/>
        <v>2</v>
      </c>
      <c r="I159" s="132">
        <f t="shared" si="45"/>
        <v>2069.35</v>
      </c>
      <c r="J159" s="133">
        <f t="shared" si="46"/>
        <v>1.818046977240334E-2</v>
      </c>
      <c r="K159" s="133">
        <f t="shared" si="47"/>
        <v>0.37674045742262485</v>
      </c>
      <c r="L159" s="133">
        <f t="shared" si="48"/>
        <v>0.26916664653151956</v>
      </c>
      <c r="M159" s="134">
        <f t="shared" si="49"/>
        <v>8.1539999999999999</v>
      </c>
      <c r="N159" s="135">
        <f t="shared" si="50"/>
        <v>0</v>
      </c>
      <c r="O159" s="135">
        <f t="shared" si="51"/>
        <v>3.9142725976755988</v>
      </c>
      <c r="P159" s="217">
        <f t="shared" si="52"/>
        <v>16</v>
      </c>
      <c r="Q159" s="218">
        <f t="shared" si="53"/>
        <v>0</v>
      </c>
      <c r="R159" s="218">
        <f t="shared" si="54"/>
        <v>81</v>
      </c>
      <c r="T159">
        <v>514</v>
      </c>
      <c r="U159">
        <v>837</v>
      </c>
      <c r="V159" t="s">
        <v>437</v>
      </c>
      <c r="W159">
        <v>2069.35</v>
      </c>
      <c r="X159">
        <v>754.32299999999998</v>
      </c>
      <c r="Y159">
        <v>2.7429999999999999</v>
      </c>
      <c r="Z159">
        <v>8.1539999999999999</v>
      </c>
      <c r="AA159">
        <v>142.214697</v>
      </c>
      <c r="AB159">
        <v>2.5855299999999999</v>
      </c>
      <c r="AC159">
        <v>53.578029999999998</v>
      </c>
      <c r="AD159" s="1">
        <v>557</v>
      </c>
      <c r="AE159">
        <v>0</v>
      </c>
      <c r="AF159">
        <v>81</v>
      </c>
      <c r="AG159">
        <v>78</v>
      </c>
      <c r="AH159">
        <v>14.550886999999999</v>
      </c>
      <c r="AI159">
        <v>2074</v>
      </c>
      <c r="AJ159">
        <v>0</v>
      </c>
      <c r="AK159">
        <v>16</v>
      </c>
      <c r="AL159">
        <v>7395</v>
      </c>
      <c r="AM159">
        <v>0.9501117667855612</v>
      </c>
      <c r="AN159" t="s">
        <v>65</v>
      </c>
      <c r="AO159">
        <v>1954.9469999999999</v>
      </c>
      <c r="AP159" t="s">
        <v>1064</v>
      </c>
      <c r="AQ159" t="s">
        <v>117</v>
      </c>
      <c r="AR159" t="s">
        <v>121</v>
      </c>
      <c r="AS159" t="s">
        <v>117</v>
      </c>
      <c r="AT159" t="s">
        <v>121</v>
      </c>
      <c r="AU159" t="s">
        <v>254</v>
      </c>
      <c r="AV159" t="s">
        <v>437</v>
      </c>
      <c r="AW159" t="s">
        <v>65</v>
      </c>
      <c r="AX159">
        <v>837</v>
      </c>
      <c r="AY159" t="s">
        <v>671</v>
      </c>
      <c r="AZ159">
        <v>3</v>
      </c>
      <c r="BA159" t="s">
        <v>843</v>
      </c>
      <c r="BB159">
        <v>2</v>
      </c>
      <c r="BC159">
        <v>1</v>
      </c>
      <c r="BE159" t="s">
        <v>67</v>
      </c>
      <c r="BF159">
        <v>1</v>
      </c>
      <c r="BG159" t="s">
        <v>512</v>
      </c>
      <c r="BI159" t="s">
        <v>117</v>
      </c>
      <c r="BJ159" t="s">
        <v>437</v>
      </c>
      <c r="BK159" t="s">
        <v>65</v>
      </c>
      <c r="BL159">
        <v>0.9501117667855612</v>
      </c>
      <c r="BM159">
        <v>837</v>
      </c>
      <c r="BN159" t="s">
        <v>121</v>
      </c>
      <c r="BO159" t="s">
        <v>254</v>
      </c>
      <c r="BP159">
        <v>2</v>
      </c>
      <c r="BQ159">
        <v>2069.35</v>
      </c>
      <c r="BR159">
        <v>1.818046977240334E-2</v>
      </c>
      <c r="BS159">
        <v>0.37674045742262485</v>
      </c>
      <c r="BT159">
        <v>0.26916664653151956</v>
      </c>
      <c r="BU159">
        <v>8.1539999999999999</v>
      </c>
      <c r="BV159">
        <v>0</v>
      </c>
      <c r="BW159">
        <v>3.9142725976755988</v>
      </c>
      <c r="BX159">
        <v>16</v>
      </c>
      <c r="BY159">
        <v>0</v>
      </c>
      <c r="BZ159">
        <v>81</v>
      </c>
    </row>
    <row r="160" spans="1:78" ht="16.5">
      <c r="A160" s="107" t="str">
        <f t="shared" si="37"/>
        <v>삼환교통</v>
      </c>
      <c r="B160" s="108" t="str">
        <f t="shared" si="38"/>
        <v>이명규</v>
      </c>
      <c r="C160" s="109" t="str">
        <f t="shared" si="39"/>
        <v>F</v>
      </c>
      <c r="D160" s="110">
        <f t="shared" si="40"/>
        <v>0.76083333333333336</v>
      </c>
      <c r="E160" s="111">
        <f t="shared" si="41"/>
        <v>6444</v>
      </c>
      <c r="F160" s="112" t="str">
        <f t="shared" si="42"/>
        <v>62</v>
      </c>
      <c r="G160" s="113" t="str">
        <f t="shared" si="43"/>
        <v>72아1131</v>
      </c>
      <c r="H160" s="114">
        <f t="shared" si="44"/>
        <v>1</v>
      </c>
      <c r="I160" s="115">
        <f t="shared" si="45"/>
        <v>1928.826</v>
      </c>
      <c r="J160" s="116">
        <f t="shared" si="46"/>
        <v>4.5757339786038777E-2</v>
      </c>
      <c r="K160" s="116">
        <f t="shared" si="47"/>
        <v>0.39132753955589006</v>
      </c>
      <c r="L160" s="116">
        <f t="shared" si="48"/>
        <v>0.23433943756461184</v>
      </c>
      <c r="M160" s="117">
        <f t="shared" si="49"/>
        <v>13.574999999999999</v>
      </c>
      <c r="N160" s="118">
        <f t="shared" si="50"/>
        <v>0.46660507479679347</v>
      </c>
      <c r="O160" s="118">
        <f t="shared" si="51"/>
        <v>19.130808066668532</v>
      </c>
      <c r="P160" s="219">
        <f t="shared" si="52"/>
        <v>13</v>
      </c>
      <c r="Q160" s="220">
        <f t="shared" si="53"/>
        <v>9</v>
      </c>
      <c r="R160" s="220">
        <f t="shared" si="54"/>
        <v>369</v>
      </c>
      <c r="T160">
        <v>514</v>
      </c>
      <c r="U160">
        <v>6444</v>
      </c>
      <c r="V160" t="s">
        <v>850</v>
      </c>
      <c r="W160">
        <v>1928.826</v>
      </c>
      <c r="X160">
        <v>1056.3800000000001</v>
      </c>
      <c r="Y160">
        <v>1.8260000000000001</v>
      </c>
      <c r="Z160">
        <v>13.574999999999999</v>
      </c>
      <c r="AA160">
        <v>136.81413800000001</v>
      </c>
      <c r="AB160">
        <v>6.2602510000000002</v>
      </c>
      <c r="AC160">
        <v>53.539140000000003</v>
      </c>
      <c r="AD160" s="1">
        <v>452</v>
      </c>
      <c r="AE160">
        <v>9</v>
      </c>
      <c r="AF160">
        <v>369</v>
      </c>
      <c r="AG160">
        <v>85</v>
      </c>
      <c r="AH160">
        <v>14.098148</v>
      </c>
      <c r="AI160">
        <v>566</v>
      </c>
      <c r="AJ160">
        <v>21.2</v>
      </c>
      <c r="AK160">
        <v>13</v>
      </c>
      <c r="AL160">
        <v>1368</v>
      </c>
      <c r="AM160">
        <v>0.76083333333333336</v>
      </c>
      <c r="AN160" t="s">
        <v>69</v>
      </c>
      <c r="AO160">
        <v>1928.826</v>
      </c>
      <c r="AP160" t="s">
        <v>1065</v>
      </c>
      <c r="AQ160" t="s">
        <v>117</v>
      </c>
      <c r="AR160" t="s">
        <v>122</v>
      </c>
      <c r="AS160" t="s">
        <v>117</v>
      </c>
      <c r="AT160" t="s">
        <v>122</v>
      </c>
      <c r="AU160" t="s">
        <v>282</v>
      </c>
      <c r="AV160" t="s">
        <v>850</v>
      </c>
      <c r="AW160" t="s">
        <v>69</v>
      </c>
      <c r="AX160">
        <v>6444</v>
      </c>
      <c r="AY160" t="s">
        <v>655</v>
      </c>
      <c r="AZ160">
        <v>7</v>
      </c>
      <c r="BA160" t="s">
        <v>526</v>
      </c>
      <c r="BB160">
        <v>1</v>
      </c>
      <c r="BC160">
        <v>1</v>
      </c>
      <c r="BE160" t="s">
        <v>69</v>
      </c>
      <c r="BF160">
        <v>0</v>
      </c>
      <c r="BG160" t="s">
        <v>514</v>
      </c>
      <c r="BI160" t="s">
        <v>117</v>
      </c>
      <c r="BJ160" t="s">
        <v>850</v>
      </c>
      <c r="BK160" t="s">
        <v>69</v>
      </c>
      <c r="BL160">
        <v>0.76083333333333336</v>
      </c>
      <c r="BM160">
        <v>6444</v>
      </c>
      <c r="BN160" t="s">
        <v>122</v>
      </c>
      <c r="BO160" t="s">
        <v>282</v>
      </c>
      <c r="BP160">
        <v>1</v>
      </c>
      <c r="BQ160">
        <v>1928.826</v>
      </c>
      <c r="BR160">
        <v>4.5757339786038777E-2</v>
      </c>
      <c r="BS160">
        <v>0.39132753955589006</v>
      </c>
      <c r="BT160">
        <v>0.23433943756461184</v>
      </c>
      <c r="BU160">
        <v>13.574999999999999</v>
      </c>
      <c r="BV160">
        <v>0.46660507479679347</v>
      </c>
      <c r="BW160">
        <v>19.130808066668532</v>
      </c>
      <c r="BX160">
        <v>13</v>
      </c>
      <c r="BY160">
        <v>9</v>
      </c>
      <c r="BZ160">
        <v>369</v>
      </c>
    </row>
    <row r="161" spans="1:78" ht="16.5">
      <c r="A161" s="124" t="str">
        <f t="shared" si="37"/>
        <v>삼환교통</v>
      </c>
      <c r="B161" s="125" t="str">
        <f t="shared" si="38"/>
        <v>이명희</v>
      </c>
      <c r="C161" s="126" t="str">
        <f t="shared" si="39"/>
        <v>F</v>
      </c>
      <c r="D161" s="127">
        <f t="shared" si="40"/>
        <v>0.74581698111517603</v>
      </c>
      <c r="E161" s="128">
        <f t="shared" si="41"/>
        <v>2467</v>
      </c>
      <c r="F161" s="129" t="str">
        <f t="shared" si="42"/>
        <v>79</v>
      </c>
      <c r="G161" s="130" t="str">
        <f t="shared" si="43"/>
        <v>70바3179</v>
      </c>
      <c r="H161" s="131">
        <f t="shared" si="44"/>
        <v>2</v>
      </c>
      <c r="I161" s="132">
        <f t="shared" si="45"/>
        <v>1587.327</v>
      </c>
      <c r="J161" s="133">
        <f t="shared" si="46"/>
        <v>6.6270444909275986E-2</v>
      </c>
      <c r="K161" s="133">
        <f t="shared" si="47"/>
        <v>0.39155676960933661</v>
      </c>
      <c r="L161" s="133">
        <f t="shared" si="48"/>
        <v>0.32066486615549283</v>
      </c>
      <c r="M161" s="134">
        <f t="shared" si="49"/>
        <v>16.57</v>
      </c>
      <c r="N161" s="135">
        <f t="shared" si="50"/>
        <v>0.69298890524762702</v>
      </c>
      <c r="O161" s="135">
        <f t="shared" si="51"/>
        <v>35.909425090104307</v>
      </c>
      <c r="P161" s="217">
        <f t="shared" si="52"/>
        <v>33</v>
      </c>
      <c r="Q161" s="218">
        <f t="shared" si="53"/>
        <v>11</v>
      </c>
      <c r="R161" s="218">
        <f t="shared" si="54"/>
        <v>570</v>
      </c>
      <c r="T161">
        <v>514</v>
      </c>
      <c r="U161">
        <v>2467</v>
      </c>
      <c r="V161" t="s">
        <v>438</v>
      </c>
      <c r="W161">
        <v>1587.327</v>
      </c>
      <c r="X161">
        <v>920.07899999999995</v>
      </c>
      <c r="Y161">
        <v>1.7250000000000001</v>
      </c>
      <c r="Z161">
        <v>16.57</v>
      </c>
      <c r="AA161">
        <v>102.84442799999999</v>
      </c>
      <c r="AB161">
        <v>6.8155460000000003</v>
      </c>
      <c r="AC161">
        <v>40.269432000000002</v>
      </c>
      <c r="AD161" s="1">
        <v>509</v>
      </c>
      <c r="AE161">
        <v>11</v>
      </c>
      <c r="AF161">
        <v>570</v>
      </c>
      <c r="AG161">
        <v>84</v>
      </c>
      <c r="AH161">
        <v>15.434253</v>
      </c>
      <c r="AI161">
        <v>493.3</v>
      </c>
      <c r="AJ161">
        <v>0</v>
      </c>
      <c r="AK161">
        <v>33</v>
      </c>
      <c r="AL161">
        <v>10272</v>
      </c>
      <c r="AM161">
        <v>0.74581698111517603</v>
      </c>
      <c r="AN161" t="s">
        <v>69</v>
      </c>
      <c r="AO161">
        <v>1470.4110000000001</v>
      </c>
      <c r="AP161" t="s">
        <v>1066</v>
      </c>
      <c r="AQ161" t="s">
        <v>117</v>
      </c>
      <c r="AR161" t="s">
        <v>123</v>
      </c>
      <c r="AS161" t="s">
        <v>117</v>
      </c>
      <c r="AT161" t="s">
        <v>123</v>
      </c>
      <c r="AU161" t="s">
        <v>300</v>
      </c>
      <c r="AV161" t="s">
        <v>438</v>
      </c>
      <c r="AW161" t="s">
        <v>69</v>
      </c>
      <c r="AX161">
        <v>2467</v>
      </c>
      <c r="AY161" t="s">
        <v>704</v>
      </c>
      <c r="AZ161">
        <v>8</v>
      </c>
      <c r="BA161" t="s">
        <v>750</v>
      </c>
      <c r="BB161">
        <v>2</v>
      </c>
      <c r="BC161">
        <v>1</v>
      </c>
      <c r="BE161" t="s">
        <v>69</v>
      </c>
      <c r="BF161">
        <v>0</v>
      </c>
      <c r="BG161" t="s">
        <v>514</v>
      </c>
      <c r="BI161" t="s">
        <v>117</v>
      </c>
      <c r="BJ161" t="s">
        <v>438</v>
      </c>
      <c r="BK161" t="s">
        <v>69</v>
      </c>
      <c r="BL161">
        <v>0.74581698111517603</v>
      </c>
      <c r="BM161">
        <v>2467</v>
      </c>
      <c r="BN161" t="s">
        <v>123</v>
      </c>
      <c r="BO161" t="s">
        <v>300</v>
      </c>
      <c r="BP161">
        <v>2</v>
      </c>
      <c r="BQ161">
        <v>1587.327</v>
      </c>
      <c r="BR161">
        <v>6.6270444909275986E-2</v>
      </c>
      <c r="BS161">
        <v>0.39155676960933661</v>
      </c>
      <c r="BT161">
        <v>0.32066486615549283</v>
      </c>
      <c r="BU161">
        <v>16.57</v>
      </c>
      <c r="BV161">
        <v>0.69298890524762702</v>
      </c>
      <c r="BW161">
        <v>35.909425090104307</v>
      </c>
      <c r="BX161">
        <v>33</v>
      </c>
      <c r="BY161">
        <v>11</v>
      </c>
      <c r="BZ161">
        <v>570</v>
      </c>
    </row>
    <row r="162" spans="1:78" ht="16.5">
      <c r="A162" s="107" t="str">
        <f t="shared" si="37"/>
        <v>삼환교통</v>
      </c>
      <c r="B162" s="108" t="str">
        <f t="shared" si="38"/>
        <v>이민혁</v>
      </c>
      <c r="C162" s="109" t="str">
        <f t="shared" si="39"/>
        <v>D</v>
      </c>
      <c r="D162" s="110">
        <f t="shared" si="40"/>
        <v>0.83603391412963879</v>
      </c>
      <c r="E162" s="111">
        <f t="shared" si="41"/>
        <v>4870</v>
      </c>
      <c r="F162" s="112" t="str">
        <f t="shared" si="42"/>
        <v>62</v>
      </c>
      <c r="G162" s="113" t="str">
        <f t="shared" si="43"/>
        <v>72아1191</v>
      </c>
      <c r="H162" s="114">
        <f t="shared" si="44"/>
        <v>10</v>
      </c>
      <c r="I162" s="115">
        <f t="shared" si="45"/>
        <v>1083.7270000000001</v>
      </c>
      <c r="J162" s="116">
        <f t="shared" si="46"/>
        <v>1.9015685424774637E-2</v>
      </c>
      <c r="K162" s="116">
        <f t="shared" si="47"/>
        <v>0.41824845921899712</v>
      </c>
      <c r="L162" s="116">
        <f t="shared" si="48"/>
        <v>7.0128362585780368E-2</v>
      </c>
      <c r="M162" s="117">
        <f t="shared" si="49"/>
        <v>12.242000000000001</v>
      </c>
      <c r="N162" s="118">
        <f t="shared" si="50"/>
        <v>0</v>
      </c>
      <c r="O162" s="118">
        <f t="shared" si="51"/>
        <v>16.978445678662613</v>
      </c>
      <c r="P162" s="219">
        <f t="shared" si="52"/>
        <v>24</v>
      </c>
      <c r="Q162" s="220">
        <f t="shared" si="53"/>
        <v>0</v>
      </c>
      <c r="R162" s="220">
        <f t="shared" si="54"/>
        <v>184</v>
      </c>
      <c r="T162">
        <v>514</v>
      </c>
      <c r="U162">
        <v>4870</v>
      </c>
      <c r="V162" t="s">
        <v>599</v>
      </c>
      <c r="W162">
        <v>1083.7270000000001</v>
      </c>
      <c r="X162">
        <v>542.03800000000001</v>
      </c>
      <c r="Y162">
        <v>1.9990000000000001</v>
      </c>
      <c r="Z162">
        <v>12.242000000000001</v>
      </c>
      <c r="AA162">
        <v>74.353038999999995</v>
      </c>
      <c r="AB162">
        <v>1.4138740000000001</v>
      </c>
      <c r="AC162">
        <v>31.098044000000002</v>
      </c>
      <c r="AD162" s="1">
        <v>76</v>
      </c>
      <c r="AE162">
        <v>0</v>
      </c>
      <c r="AF162">
        <v>184</v>
      </c>
      <c r="AG162">
        <v>85</v>
      </c>
      <c r="AH162">
        <v>14.575423000000001</v>
      </c>
      <c r="AI162">
        <v>144.69999999999999</v>
      </c>
      <c r="AJ162">
        <v>16.7</v>
      </c>
      <c r="AK162">
        <v>24</v>
      </c>
      <c r="AL162">
        <v>8728</v>
      </c>
      <c r="AM162">
        <v>0.83603391412963879</v>
      </c>
      <c r="AN162" t="s">
        <v>66</v>
      </c>
      <c r="AO162">
        <v>219.72300000000001</v>
      </c>
      <c r="AP162" t="s">
        <v>1067</v>
      </c>
      <c r="AQ162" t="s">
        <v>117</v>
      </c>
      <c r="AR162" t="s">
        <v>122</v>
      </c>
      <c r="AS162" t="s">
        <v>117</v>
      </c>
      <c r="AT162" t="s">
        <v>122</v>
      </c>
      <c r="AU162" t="s">
        <v>622</v>
      </c>
      <c r="AV162" t="s">
        <v>599</v>
      </c>
      <c r="AW162" t="s">
        <v>66</v>
      </c>
      <c r="AX162">
        <v>4870</v>
      </c>
      <c r="AY162" t="s">
        <v>667</v>
      </c>
      <c r="AZ162">
        <v>5</v>
      </c>
      <c r="BA162" t="s">
        <v>551</v>
      </c>
      <c r="BB162">
        <v>10</v>
      </c>
      <c r="BC162">
        <v>1</v>
      </c>
      <c r="BE162" t="s">
        <v>68</v>
      </c>
      <c r="BF162">
        <v>-1</v>
      </c>
      <c r="BG162" t="s">
        <v>513</v>
      </c>
      <c r="BI162" t="s">
        <v>117</v>
      </c>
      <c r="BJ162" t="s">
        <v>599</v>
      </c>
      <c r="BK162" t="s">
        <v>66</v>
      </c>
      <c r="BL162">
        <v>0.83603391412963879</v>
      </c>
      <c r="BM162">
        <v>4870</v>
      </c>
      <c r="BN162" t="s">
        <v>122</v>
      </c>
      <c r="BO162" t="s">
        <v>622</v>
      </c>
      <c r="BP162">
        <v>10</v>
      </c>
      <c r="BQ162">
        <v>1083.7270000000001</v>
      </c>
      <c r="BR162">
        <v>1.9015685424774637E-2</v>
      </c>
      <c r="BS162">
        <v>0.41824845921899712</v>
      </c>
      <c r="BT162">
        <v>7.0128362585780368E-2</v>
      </c>
      <c r="BU162">
        <v>12.242000000000001</v>
      </c>
      <c r="BV162">
        <v>0</v>
      </c>
      <c r="BW162">
        <v>16.978445678662613</v>
      </c>
      <c r="BX162">
        <v>24</v>
      </c>
      <c r="BY162">
        <v>0</v>
      </c>
      <c r="BZ162">
        <v>184</v>
      </c>
    </row>
    <row r="163" spans="1:78" ht="16.5">
      <c r="A163" s="124" t="str">
        <f t="shared" si="37"/>
        <v>삼환교통</v>
      </c>
      <c r="B163" s="125" t="str">
        <f t="shared" si="38"/>
        <v>이병천</v>
      </c>
      <c r="C163" s="126" t="str">
        <f t="shared" si="39"/>
        <v>F</v>
      </c>
      <c r="D163" s="127">
        <f t="shared" si="40"/>
        <v>0.79606544753302333</v>
      </c>
      <c r="E163" s="128">
        <f t="shared" si="41"/>
        <v>7662</v>
      </c>
      <c r="F163" s="129" t="str">
        <f t="shared" si="42"/>
        <v>14</v>
      </c>
      <c r="G163" s="130" t="str">
        <f t="shared" si="43"/>
        <v>70바3189</v>
      </c>
      <c r="H163" s="131">
        <f t="shared" si="44"/>
        <v>2</v>
      </c>
      <c r="I163" s="132">
        <f t="shared" si="45"/>
        <v>612.49300000000005</v>
      </c>
      <c r="J163" s="133">
        <f t="shared" si="46"/>
        <v>3.7271560122719809E-2</v>
      </c>
      <c r="K163" s="133">
        <f t="shared" si="47"/>
        <v>0.37002303124121533</v>
      </c>
      <c r="L163" s="133">
        <f t="shared" si="48"/>
        <v>0.21224732364288243</v>
      </c>
      <c r="M163" s="134">
        <f t="shared" si="49"/>
        <v>12.031000000000001</v>
      </c>
      <c r="N163" s="135">
        <f t="shared" si="50"/>
        <v>0.48980151609895944</v>
      </c>
      <c r="O163" s="135">
        <f t="shared" si="51"/>
        <v>16.000182859232677</v>
      </c>
      <c r="P163" s="217">
        <f t="shared" si="52"/>
        <v>10</v>
      </c>
      <c r="Q163" s="218">
        <f t="shared" si="53"/>
        <v>3</v>
      </c>
      <c r="R163" s="218">
        <f t="shared" si="54"/>
        <v>98</v>
      </c>
      <c r="T163">
        <v>514</v>
      </c>
      <c r="U163">
        <v>7662</v>
      </c>
      <c r="V163" t="s">
        <v>439</v>
      </c>
      <c r="W163">
        <v>612.49300000000005</v>
      </c>
      <c r="X163">
        <v>330.59899999999999</v>
      </c>
      <c r="Y163">
        <v>1.853</v>
      </c>
      <c r="Z163">
        <v>12.031000000000001</v>
      </c>
      <c r="AA163">
        <v>38.657491</v>
      </c>
      <c r="AB163">
        <v>1.440825</v>
      </c>
      <c r="AC163">
        <v>14.304162</v>
      </c>
      <c r="AD163" s="1">
        <v>130</v>
      </c>
      <c r="AE163">
        <v>3</v>
      </c>
      <c r="AF163">
        <v>98</v>
      </c>
      <c r="AG163">
        <v>78</v>
      </c>
      <c r="AH163">
        <v>15.844096</v>
      </c>
      <c r="AI163">
        <v>159.80000000000001</v>
      </c>
      <c r="AJ163">
        <v>0</v>
      </c>
      <c r="AK163">
        <v>10</v>
      </c>
      <c r="AL163">
        <v>4454</v>
      </c>
      <c r="AM163">
        <v>0.79606544753302333</v>
      </c>
      <c r="AN163" t="s">
        <v>69</v>
      </c>
      <c r="AO163">
        <v>458.38600000000002</v>
      </c>
      <c r="AP163" t="s">
        <v>1068</v>
      </c>
      <c r="AQ163" t="s">
        <v>117</v>
      </c>
      <c r="AR163" t="s">
        <v>118</v>
      </c>
      <c r="AS163" t="s">
        <v>117</v>
      </c>
      <c r="AT163" t="s">
        <v>118</v>
      </c>
      <c r="AU163" t="s">
        <v>196</v>
      </c>
      <c r="AV163" t="s">
        <v>439</v>
      </c>
      <c r="AW163" t="s">
        <v>69</v>
      </c>
      <c r="AX163">
        <v>7662</v>
      </c>
      <c r="AY163" t="s">
        <v>746</v>
      </c>
      <c r="AZ163">
        <v>1</v>
      </c>
      <c r="BA163" t="s">
        <v>567</v>
      </c>
      <c r="BB163">
        <v>2</v>
      </c>
      <c r="BC163">
        <v>1</v>
      </c>
      <c r="BE163" t="s">
        <v>69</v>
      </c>
      <c r="BF163">
        <v>0</v>
      </c>
      <c r="BG163" t="s">
        <v>514</v>
      </c>
      <c r="BI163" t="s">
        <v>117</v>
      </c>
      <c r="BJ163" t="s">
        <v>439</v>
      </c>
      <c r="BK163" t="s">
        <v>69</v>
      </c>
      <c r="BL163">
        <v>0.79606544753302333</v>
      </c>
      <c r="BM163">
        <v>7662</v>
      </c>
      <c r="BN163" t="s">
        <v>118</v>
      </c>
      <c r="BO163" t="s">
        <v>196</v>
      </c>
      <c r="BP163">
        <v>2</v>
      </c>
      <c r="BQ163">
        <v>612.49300000000005</v>
      </c>
      <c r="BR163">
        <v>3.7271560122719809E-2</v>
      </c>
      <c r="BS163">
        <v>0.37002303124121533</v>
      </c>
      <c r="BT163">
        <v>0.21224732364288243</v>
      </c>
      <c r="BU163">
        <v>12.031000000000001</v>
      </c>
      <c r="BV163">
        <v>0.48980151609895944</v>
      </c>
      <c r="BW163">
        <v>16.000182859232677</v>
      </c>
      <c r="BX163">
        <v>10</v>
      </c>
      <c r="BY163">
        <v>3</v>
      </c>
      <c r="BZ163">
        <v>98</v>
      </c>
    </row>
    <row r="164" spans="1:78" ht="16.5">
      <c r="A164" s="107" t="str">
        <f t="shared" si="37"/>
        <v>삼환교통</v>
      </c>
      <c r="B164" s="108" t="str">
        <f t="shared" si="38"/>
        <v>이봉학</v>
      </c>
      <c r="C164" s="109" t="str">
        <f t="shared" si="39"/>
        <v>F</v>
      </c>
      <c r="D164" s="110">
        <f t="shared" si="40"/>
        <v>0.76265934346833875</v>
      </c>
      <c r="E164" s="111">
        <f t="shared" si="41"/>
        <v>1675</v>
      </c>
      <c r="F164" s="112" t="str">
        <f t="shared" si="42"/>
        <v>58</v>
      </c>
      <c r="G164" s="113" t="str">
        <f t="shared" si="43"/>
        <v>72아1203</v>
      </c>
      <c r="H164" s="114">
        <f t="shared" si="44"/>
        <v>2</v>
      </c>
      <c r="I164" s="115">
        <f t="shared" si="45"/>
        <v>1079.328</v>
      </c>
      <c r="J164" s="116">
        <f t="shared" si="46"/>
        <v>2.1698009894185855E-2</v>
      </c>
      <c r="K164" s="116">
        <f t="shared" si="47"/>
        <v>0.40695609884874673</v>
      </c>
      <c r="L164" s="116">
        <f t="shared" si="48"/>
        <v>0.3567034302825462</v>
      </c>
      <c r="M164" s="117">
        <f t="shared" si="49"/>
        <v>13.103999999999999</v>
      </c>
      <c r="N164" s="118">
        <f t="shared" si="50"/>
        <v>9.265024163183018E-2</v>
      </c>
      <c r="O164" s="118">
        <f t="shared" si="51"/>
        <v>14.360787452933678</v>
      </c>
      <c r="P164" s="219">
        <f t="shared" si="52"/>
        <v>9</v>
      </c>
      <c r="Q164" s="220">
        <f t="shared" si="53"/>
        <v>1</v>
      </c>
      <c r="R164" s="220">
        <f t="shared" si="54"/>
        <v>155</v>
      </c>
      <c r="T164">
        <v>514</v>
      </c>
      <c r="U164">
        <v>1675</v>
      </c>
      <c r="V164" t="s">
        <v>440</v>
      </c>
      <c r="W164">
        <v>1079.328</v>
      </c>
      <c r="X164">
        <v>491.30099999999999</v>
      </c>
      <c r="Y164">
        <v>2.1970000000000001</v>
      </c>
      <c r="Z164">
        <v>13.103999999999999</v>
      </c>
      <c r="AA164">
        <v>75.608040000000003</v>
      </c>
      <c r="AB164">
        <v>1.640544</v>
      </c>
      <c r="AC164">
        <v>30.769152999999999</v>
      </c>
      <c r="AD164" s="1">
        <v>385</v>
      </c>
      <c r="AE164">
        <v>1</v>
      </c>
      <c r="AF164">
        <v>155</v>
      </c>
      <c r="AG164">
        <v>74</v>
      </c>
      <c r="AH164">
        <v>14.275307</v>
      </c>
      <c r="AI164">
        <v>746.2</v>
      </c>
      <c r="AJ164">
        <v>0</v>
      </c>
      <c r="AK164">
        <v>9</v>
      </c>
      <c r="AL164">
        <v>6304</v>
      </c>
      <c r="AM164">
        <v>0.76265934346833875</v>
      </c>
      <c r="AN164" t="s">
        <v>69</v>
      </c>
      <c r="AO164">
        <v>956.34900000000005</v>
      </c>
      <c r="AP164" t="s">
        <v>1069</v>
      </c>
      <c r="AQ164" t="s">
        <v>117</v>
      </c>
      <c r="AR164" t="s">
        <v>121</v>
      </c>
      <c r="AS164" t="s">
        <v>117</v>
      </c>
      <c r="AT164" t="s">
        <v>121</v>
      </c>
      <c r="AU164" t="s">
        <v>255</v>
      </c>
      <c r="AV164" t="s">
        <v>440</v>
      </c>
      <c r="AW164" t="s">
        <v>69</v>
      </c>
      <c r="AX164">
        <v>1675</v>
      </c>
      <c r="AY164" t="s">
        <v>658</v>
      </c>
      <c r="AZ164">
        <v>3</v>
      </c>
      <c r="BA164" t="s">
        <v>733</v>
      </c>
      <c r="BB164">
        <v>2</v>
      </c>
      <c r="BC164">
        <v>1</v>
      </c>
      <c r="BE164" t="s">
        <v>69</v>
      </c>
      <c r="BF164">
        <v>0</v>
      </c>
      <c r="BG164" t="s">
        <v>514</v>
      </c>
      <c r="BI164" t="s">
        <v>117</v>
      </c>
      <c r="BJ164" t="s">
        <v>440</v>
      </c>
      <c r="BK164" t="s">
        <v>69</v>
      </c>
      <c r="BL164">
        <v>0.76265934346833875</v>
      </c>
      <c r="BM164">
        <v>1675</v>
      </c>
      <c r="BN164" t="s">
        <v>121</v>
      </c>
      <c r="BO164" t="s">
        <v>255</v>
      </c>
      <c r="BP164">
        <v>2</v>
      </c>
      <c r="BQ164">
        <v>1079.328</v>
      </c>
      <c r="BR164">
        <v>2.1698009894185855E-2</v>
      </c>
      <c r="BS164">
        <v>0.40695609884874673</v>
      </c>
      <c r="BT164">
        <v>0.3567034302825462</v>
      </c>
      <c r="BU164">
        <v>13.103999999999999</v>
      </c>
      <c r="BV164">
        <v>9.265024163183018E-2</v>
      </c>
      <c r="BW164">
        <v>14.360787452933678</v>
      </c>
      <c r="BX164">
        <v>9</v>
      </c>
      <c r="BY164">
        <v>1</v>
      </c>
      <c r="BZ164">
        <v>155</v>
      </c>
    </row>
    <row r="165" spans="1:78" ht="16.5">
      <c r="A165" s="124" t="str">
        <f t="shared" si="37"/>
        <v>삼환교통</v>
      </c>
      <c r="B165" s="125" t="str">
        <f t="shared" si="38"/>
        <v>이상일</v>
      </c>
      <c r="C165" s="126" t="str">
        <f t="shared" si="39"/>
        <v>D</v>
      </c>
      <c r="D165" s="127">
        <f t="shared" si="40"/>
        <v>0.83366955867980164</v>
      </c>
      <c r="E165" s="128">
        <f t="shared" si="41"/>
        <v>2781</v>
      </c>
      <c r="F165" s="129" t="str">
        <f t="shared" si="42"/>
        <v>14</v>
      </c>
      <c r="G165" s="130" t="str">
        <f t="shared" si="43"/>
        <v>72아1005</v>
      </c>
      <c r="H165" s="131">
        <f t="shared" si="44"/>
        <v>2</v>
      </c>
      <c r="I165" s="132">
        <f t="shared" si="45"/>
        <v>1017.6220000000001</v>
      </c>
      <c r="J165" s="133">
        <f t="shared" si="46"/>
        <v>5.5676638142689375E-2</v>
      </c>
      <c r="K165" s="133">
        <f t="shared" si="47"/>
        <v>0.34294332209938994</v>
      </c>
      <c r="L165" s="133">
        <f t="shared" si="48"/>
        <v>0.15526393886924614</v>
      </c>
      <c r="M165" s="134">
        <f t="shared" si="49"/>
        <v>11.954000000000001</v>
      </c>
      <c r="N165" s="135">
        <f t="shared" si="50"/>
        <v>0.2948049472200876</v>
      </c>
      <c r="O165" s="135">
        <f t="shared" si="51"/>
        <v>13.659295887864058</v>
      </c>
      <c r="P165" s="217">
        <f t="shared" si="52"/>
        <v>19</v>
      </c>
      <c r="Q165" s="218">
        <f t="shared" si="53"/>
        <v>3</v>
      </c>
      <c r="R165" s="218">
        <f t="shared" si="54"/>
        <v>143</v>
      </c>
      <c r="T165">
        <v>514</v>
      </c>
      <c r="U165">
        <v>2781</v>
      </c>
      <c r="V165" t="s">
        <v>441</v>
      </c>
      <c r="W165">
        <v>1066.1379999999999</v>
      </c>
      <c r="X165">
        <v>613.67100000000005</v>
      </c>
      <c r="Y165">
        <v>1.7370000000000001</v>
      </c>
      <c r="Z165">
        <v>11.954000000000001</v>
      </c>
      <c r="AA165">
        <v>72.801091</v>
      </c>
      <c r="AB165">
        <v>4.0533200000000003</v>
      </c>
      <c r="AC165">
        <v>24.966647999999999</v>
      </c>
      <c r="AD165" s="1">
        <v>158</v>
      </c>
      <c r="AE165">
        <v>3</v>
      </c>
      <c r="AF165">
        <v>143</v>
      </c>
      <c r="AG165">
        <v>69</v>
      </c>
      <c r="AH165">
        <v>14.644532999999999</v>
      </c>
      <c r="AI165">
        <v>27</v>
      </c>
      <c r="AJ165">
        <v>0</v>
      </c>
      <c r="AK165">
        <v>19</v>
      </c>
      <c r="AL165">
        <v>5944</v>
      </c>
      <c r="AM165">
        <v>0.83366955867980164</v>
      </c>
      <c r="AN165" t="s">
        <v>66</v>
      </c>
      <c r="AO165">
        <v>873.88300000000004</v>
      </c>
      <c r="AP165" t="s">
        <v>1070</v>
      </c>
      <c r="AQ165" t="s">
        <v>117</v>
      </c>
      <c r="AR165" t="s">
        <v>118</v>
      </c>
      <c r="AS165" t="s">
        <v>117</v>
      </c>
      <c r="AT165" t="s">
        <v>118</v>
      </c>
      <c r="AU165" t="s">
        <v>197</v>
      </c>
      <c r="AV165" t="s">
        <v>441</v>
      </c>
      <c r="AW165" t="s">
        <v>66</v>
      </c>
      <c r="AX165">
        <v>2781</v>
      </c>
      <c r="AY165" t="s">
        <v>681</v>
      </c>
      <c r="AZ165">
        <v>9</v>
      </c>
      <c r="BA165" t="s">
        <v>1071</v>
      </c>
      <c r="BB165">
        <v>2</v>
      </c>
      <c r="BC165">
        <v>1</v>
      </c>
      <c r="BE165" t="s">
        <v>69</v>
      </c>
      <c r="BF165">
        <v>1</v>
      </c>
      <c r="BG165" t="s">
        <v>512</v>
      </c>
      <c r="BI165" t="s">
        <v>117</v>
      </c>
      <c r="BJ165" t="s">
        <v>441</v>
      </c>
      <c r="BK165" t="s">
        <v>66</v>
      </c>
      <c r="BL165">
        <v>0.83366955867980164</v>
      </c>
      <c r="BM165">
        <v>2781</v>
      </c>
      <c r="BN165" t="s">
        <v>118</v>
      </c>
      <c r="BO165" t="s">
        <v>197</v>
      </c>
      <c r="BP165">
        <v>2</v>
      </c>
      <c r="BQ165">
        <v>1017.6220000000001</v>
      </c>
      <c r="BR165">
        <v>5.5676638142689375E-2</v>
      </c>
      <c r="BS165">
        <v>0.34294332209938994</v>
      </c>
      <c r="BT165">
        <v>0.14819845085720612</v>
      </c>
      <c r="BU165">
        <v>11.954000000000001</v>
      </c>
      <c r="BV165">
        <v>0.2948049472200876</v>
      </c>
      <c r="BW165">
        <v>13.659295887864058</v>
      </c>
      <c r="BX165">
        <v>19</v>
      </c>
      <c r="BY165">
        <v>3</v>
      </c>
      <c r="BZ165">
        <v>143</v>
      </c>
    </row>
    <row r="166" spans="1:78" ht="16.5">
      <c r="A166" s="107" t="str">
        <f t="shared" si="37"/>
        <v>삼환교통</v>
      </c>
      <c r="B166" s="108" t="str">
        <f t="shared" si="38"/>
        <v>이상천</v>
      </c>
      <c r="C166" s="109" t="str">
        <f t="shared" si="39"/>
        <v>F</v>
      </c>
      <c r="D166" s="110">
        <f t="shared" si="40"/>
        <v>0.79681818181818176</v>
      </c>
      <c r="E166" s="111">
        <f t="shared" si="41"/>
        <v>3812</v>
      </c>
      <c r="F166" s="112" t="str">
        <f t="shared" si="42"/>
        <v>62</v>
      </c>
      <c r="G166" s="113" t="str">
        <f t="shared" si="43"/>
        <v>70바3119</v>
      </c>
      <c r="H166" s="114">
        <f t="shared" si="44"/>
        <v>1</v>
      </c>
      <c r="I166" s="115">
        <f t="shared" si="45"/>
        <v>2128.8890000000001</v>
      </c>
      <c r="J166" s="116">
        <f t="shared" si="46"/>
        <v>3.4242855650289838E-2</v>
      </c>
      <c r="K166" s="116">
        <f t="shared" si="47"/>
        <v>0.37013754909706487</v>
      </c>
      <c r="L166" s="116">
        <f t="shared" si="48"/>
        <v>0.29405008903705171</v>
      </c>
      <c r="M166" s="117">
        <f t="shared" si="49"/>
        <v>15.936</v>
      </c>
      <c r="N166" s="118">
        <f t="shared" si="50"/>
        <v>9.3945715347300868E-2</v>
      </c>
      <c r="O166" s="118">
        <f t="shared" si="51"/>
        <v>17.004174477861458</v>
      </c>
      <c r="P166" s="219">
        <f t="shared" si="52"/>
        <v>16</v>
      </c>
      <c r="Q166" s="220">
        <f t="shared" si="53"/>
        <v>2</v>
      </c>
      <c r="R166" s="220">
        <f t="shared" si="54"/>
        <v>362</v>
      </c>
      <c r="T166">
        <v>514</v>
      </c>
      <c r="U166">
        <v>3812</v>
      </c>
      <c r="V166" t="s">
        <v>442</v>
      </c>
      <c r="W166">
        <v>2128.8890000000001</v>
      </c>
      <c r="X166">
        <v>1214.633</v>
      </c>
      <c r="Y166">
        <v>1.7529999999999999</v>
      </c>
      <c r="Z166">
        <v>15.936</v>
      </c>
      <c r="AA166">
        <v>146.73662300000001</v>
      </c>
      <c r="AB166">
        <v>5.0246810000000002</v>
      </c>
      <c r="AC166">
        <v>54.312733999999999</v>
      </c>
      <c r="AD166" s="1">
        <v>626</v>
      </c>
      <c r="AE166">
        <v>2</v>
      </c>
      <c r="AF166">
        <v>362</v>
      </c>
      <c r="AG166">
        <v>69</v>
      </c>
      <c r="AH166">
        <v>14.508232</v>
      </c>
      <c r="AI166">
        <v>0</v>
      </c>
      <c r="AJ166">
        <v>0</v>
      </c>
      <c r="AK166">
        <v>16</v>
      </c>
      <c r="AL166">
        <v>4327</v>
      </c>
      <c r="AM166">
        <v>0.79681818181818176</v>
      </c>
      <c r="AN166" t="s">
        <v>69</v>
      </c>
      <c r="AO166">
        <v>2128.8890000000001</v>
      </c>
      <c r="AP166" t="s">
        <v>1072</v>
      </c>
      <c r="AQ166" t="s">
        <v>117</v>
      </c>
      <c r="AR166" t="s">
        <v>122</v>
      </c>
      <c r="AS166" t="s">
        <v>117</v>
      </c>
      <c r="AT166" t="s">
        <v>122</v>
      </c>
      <c r="AU166" t="s">
        <v>260</v>
      </c>
      <c r="AV166" t="s">
        <v>442</v>
      </c>
      <c r="AW166" t="s">
        <v>69</v>
      </c>
      <c r="AX166">
        <v>3812</v>
      </c>
      <c r="AY166" t="s">
        <v>655</v>
      </c>
      <c r="AZ166">
        <v>1</v>
      </c>
      <c r="BA166" t="s">
        <v>279</v>
      </c>
      <c r="BB166">
        <v>1</v>
      </c>
      <c r="BC166">
        <v>1</v>
      </c>
      <c r="BE166" t="s">
        <v>69</v>
      </c>
      <c r="BF166">
        <v>0</v>
      </c>
      <c r="BG166" t="s">
        <v>514</v>
      </c>
      <c r="BI166" t="s">
        <v>117</v>
      </c>
      <c r="BJ166" t="s">
        <v>442</v>
      </c>
      <c r="BK166" t="s">
        <v>69</v>
      </c>
      <c r="BL166">
        <v>0.79681818181818176</v>
      </c>
      <c r="BM166">
        <v>3812</v>
      </c>
      <c r="BN166" t="s">
        <v>122</v>
      </c>
      <c r="BO166" t="s">
        <v>260</v>
      </c>
      <c r="BP166">
        <v>1</v>
      </c>
      <c r="BQ166">
        <v>2128.8890000000001</v>
      </c>
      <c r="BR166">
        <v>3.4242855650289838E-2</v>
      </c>
      <c r="BS166">
        <v>0.37013754909706487</v>
      </c>
      <c r="BT166">
        <v>0.29405008903705171</v>
      </c>
      <c r="BU166">
        <v>15.936</v>
      </c>
      <c r="BV166">
        <v>9.3945715347300868E-2</v>
      </c>
      <c r="BW166">
        <v>17.004174477861458</v>
      </c>
      <c r="BX166">
        <v>16</v>
      </c>
      <c r="BY166">
        <v>2</v>
      </c>
      <c r="BZ166">
        <v>362</v>
      </c>
    </row>
    <row r="167" spans="1:78" ht="16.5">
      <c r="A167" s="124" t="str">
        <f t="shared" si="37"/>
        <v>삼환교통</v>
      </c>
      <c r="B167" s="125" t="str">
        <f t="shared" si="38"/>
        <v>이성엽</v>
      </c>
      <c r="C167" s="126" t="str">
        <f t="shared" si="39"/>
        <v>A</v>
      </c>
      <c r="D167" s="127">
        <f t="shared" si="40"/>
        <v>0.96068965517241378</v>
      </c>
      <c r="E167" s="128">
        <f t="shared" si="41"/>
        <v>4564</v>
      </c>
      <c r="F167" s="129" t="str">
        <f t="shared" si="42"/>
        <v>4</v>
      </c>
      <c r="G167" s="130" t="str">
        <f t="shared" si="43"/>
        <v>72아1205</v>
      </c>
      <c r="H167" s="131">
        <f t="shared" si="44"/>
        <v>1</v>
      </c>
      <c r="I167" s="132">
        <f t="shared" si="45"/>
        <v>2223.8409999999999</v>
      </c>
      <c r="J167" s="133">
        <f t="shared" si="46"/>
        <v>4.6767734853117919E-5</v>
      </c>
      <c r="K167" s="133">
        <f t="shared" si="47"/>
        <v>0.32374877043238587</v>
      </c>
      <c r="L167" s="133">
        <f t="shared" si="48"/>
        <v>0.17447290521219819</v>
      </c>
      <c r="M167" s="134">
        <f t="shared" si="49"/>
        <v>8.9009999999999998</v>
      </c>
      <c r="N167" s="135">
        <f t="shared" si="50"/>
        <v>8.9934487222782564E-2</v>
      </c>
      <c r="O167" s="135">
        <f t="shared" si="51"/>
        <v>16.368076674546426</v>
      </c>
      <c r="P167" s="217">
        <f t="shared" si="52"/>
        <v>0</v>
      </c>
      <c r="Q167" s="218">
        <f t="shared" si="53"/>
        <v>2</v>
      </c>
      <c r="R167" s="218">
        <f t="shared" si="54"/>
        <v>364</v>
      </c>
      <c r="T167">
        <v>514</v>
      </c>
      <c r="U167">
        <v>4564</v>
      </c>
      <c r="V167" t="s">
        <v>443</v>
      </c>
      <c r="W167">
        <v>2223.8409999999999</v>
      </c>
      <c r="X167">
        <v>798.08399999999995</v>
      </c>
      <c r="Y167">
        <v>2.786</v>
      </c>
      <c r="Z167">
        <v>8.9009999999999998</v>
      </c>
      <c r="AA167">
        <v>124.701357</v>
      </c>
      <c r="AB167">
        <v>5.8320000000000004E-3</v>
      </c>
      <c r="AC167">
        <v>40.371910999999997</v>
      </c>
      <c r="AD167" s="1">
        <v>388</v>
      </c>
      <c r="AE167">
        <v>2</v>
      </c>
      <c r="AF167">
        <v>364</v>
      </c>
      <c r="AG167">
        <v>73</v>
      </c>
      <c r="AH167">
        <v>17.833334000000001</v>
      </c>
      <c r="AI167">
        <v>109.6</v>
      </c>
      <c r="AJ167">
        <v>0</v>
      </c>
      <c r="AK167">
        <v>0</v>
      </c>
      <c r="AL167">
        <v>0</v>
      </c>
      <c r="AM167">
        <v>0.96068965517241378</v>
      </c>
      <c r="AN167" t="s">
        <v>65</v>
      </c>
      <c r="AO167">
        <v>2223.8409999999999</v>
      </c>
      <c r="AP167" t="s">
        <v>1073</v>
      </c>
      <c r="AQ167" t="s">
        <v>117</v>
      </c>
      <c r="AR167" t="s">
        <v>120</v>
      </c>
      <c r="AS167" t="s">
        <v>117</v>
      </c>
      <c r="AT167" t="s">
        <v>120</v>
      </c>
      <c r="AU167" t="s">
        <v>219</v>
      </c>
      <c r="AV167" t="s">
        <v>443</v>
      </c>
      <c r="AW167" t="s">
        <v>65</v>
      </c>
      <c r="AX167">
        <v>4564</v>
      </c>
      <c r="AY167" t="s">
        <v>662</v>
      </c>
      <c r="AZ167">
        <v>4</v>
      </c>
      <c r="BA167" t="s">
        <v>866</v>
      </c>
      <c r="BB167">
        <v>1</v>
      </c>
      <c r="BC167">
        <v>1</v>
      </c>
      <c r="BE167" t="s">
        <v>67</v>
      </c>
      <c r="BF167">
        <v>1</v>
      </c>
      <c r="BG167" t="s">
        <v>512</v>
      </c>
      <c r="BI167" t="s">
        <v>117</v>
      </c>
      <c r="BJ167" t="s">
        <v>443</v>
      </c>
      <c r="BK167" t="s">
        <v>65</v>
      </c>
      <c r="BL167">
        <v>0.96068965517241378</v>
      </c>
      <c r="BM167">
        <v>4564</v>
      </c>
      <c r="BN167" t="s">
        <v>120</v>
      </c>
      <c r="BO167" t="s">
        <v>219</v>
      </c>
      <c r="BP167">
        <v>1</v>
      </c>
      <c r="BQ167">
        <v>2223.8409999999999</v>
      </c>
      <c r="BR167">
        <v>4.6767734853117919E-5</v>
      </c>
      <c r="BS167">
        <v>0.32374877043238587</v>
      </c>
      <c r="BT167">
        <v>0.17447290521219819</v>
      </c>
      <c r="BU167">
        <v>8.9009999999999998</v>
      </c>
      <c r="BV167">
        <v>8.9934487222782564E-2</v>
      </c>
      <c r="BW167">
        <v>16.368076674546426</v>
      </c>
      <c r="BX167">
        <v>0</v>
      </c>
      <c r="BY167">
        <v>2</v>
      </c>
      <c r="BZ167">
        <v>364</v>
      </c>
    </row>
    <row r="168" spans="1:78" ht="16.5">
      <c r="A168" s="107" t="str">
        <f t="shared" si="37"/>
        <v>삼환교통</v>
      </c>
      <c r="B168" s="108" t="str">
        <f t="shared" si="38"/>
        <v>이수석</v>
      </c>
      <c r="C168" s="109" t="str">
        <f t="shared" si="39"/>
        <v>B</v>
      </c>
      <c r="D168" s="110">
        <f t="shared" si="40"/>
        <v>0.93103448275862077</v>
      </c>
      <c r="E168" s="111">
        <f t="shared" si="41"/>
        <v>4488</v>
      </c>
      <c r="F168" s="112" t="str">
        <f t="shared" si="42"/>
        <v>58</v>
      </c>
      <c r="G168" s="113" t="str">
        <f t="shared" si="43"/>
        <v>72아1202</v>
      </c>
      <c r="H168" s="114">
        <f t="shared" si="44"/>
        <v>1</v>
      </c>
      <c r="I168" s="115">
        <f t="shared" si="45"/>
        <v>2270.5059999999999</v>
      </c>
      <c r="J168" s="116">
        <f t="shared" si="46"/>
        <v>1.824311830638562E-3</v>
      </c>
      <c r="K168" s="116">
        <f t="shared" si="47"/>
        <v>0.39187652308939536</v>
      </c>
      <c r="L168" s="116">
        <f t="shared" si="48"/>
        <v>0.23563029562573279</v>
      </c>
      <c r="M168" s="117">
        <f t="shared" si="49"/>
        <v>9.2919999999999998</v>
      </c>
      <c r="N168" s="118">
        <f t="shared" si="50"/>
        <v>0</v>
      </c>
      <c r="O168" s="118">
        <f t="shared" si="51"/>
        <v>12.684397222469354</v>
      </c>
      <c r="P168" s="219">
        <f t="shared" si="52"/>
        <v>11</v>
      </c>
      <c r="Q168" s="220">
        <f t="shared" si="53"/>
        <v>0</v>
      </c>
      <c r="R168" s="220">
        <f t="shared" si="54"/>
        <v>288</v>
      </c>
      <c r="T168">
        <v>514</v>
      </c>
      <c r="U168">
        <v>4488</v>
      </c>
      <c r="V168" t="s">
        <v>444</v>
      </c>
      <c r="W168">
        <v>2270.5059999999999</v>
      </c>
      <c r="X168">
        <v>840.81399999999996</v>
      </c>
      <c r="Y168">
        <v>2.7</v>
      </c>
      <c r="Z168">
        <v>9.2919999999999998</v>
      </c>
      <c r="AA168">
        <v>148.13969599999999</v>
      </c>
      <c r="AB168">
        <v>0.27025300000000002</v>
      </c>
      <c r="AC168">
        <v>58.052469000000002</v>
      </c>
      <c r="AD168" s="1">
        <v>535</v>
      </c>
      <c r="AE168">
        <v>0</v>
      </c>
      <c r="AF168">
        <v>288</v>
      </c>
      <c r="AG168">
        <v>77</v>
      </c>
      <c r="AH168">
        <v>15.326789</v>
      </c>
      <c r="AI168">
        <v>552</v>
      </c>
      <c r="AJ168">
        <v>0</v>
      </c>
      <c r="AK168">
        <v>11</v>
      </c>
      <c r="AL168">
        <v>2558</v>
      </c>
      <c r="AM168">
        <v>0.93103448275862077</v>
      </c>
      <c r="AN168" t="s">
        <v>67</v>
      </c>
      <c r="AO168">
        <v>2270.5059999999999</v>
      </c>
      <c r="AP168" t="s">
        <v>1074</v>
      </c>
      <c r="AQ168" t="s">
        <v>117</v>
      </c>
      <c r="AR168" t="s">
        <v>121</v>
      </c>
      <c r="AS168" t="s">
        <v>117</v>
      </c>
      <c r="AT168" t="s">
        <v>121</v>
      </c>
      <c r="AU168" t="s">
        <v>254</v>
      </c>
      <c r="AV168" t="s">
        <v>444</v>
      </c>
      <c r="AW168" t="s">
        <v>67</v>
      </c>
      <c r="AX168">
        <v>4488</v>
      </c>
      <c r="AY168" t="s">
        <v>680</v>
      </c>
      <c r="AZ168">
        <v>3</v>
      </c>
      <c r="BA168" t="s">
        <v>749</v>
      </c>
      <c r="BB168">
        <v>1</v>
      </c>
      <c r="BC168">
        <v>1</v>
      </c>
      <c r="BE168" t="s">
        <v>68</v>
      </c>
      <c r="BF168">
        <v>1</v>
      </c>
      <c r="BG168" t="s">
        <v>512</v>
      </c>
      <c r="BI168" t="s">
        <v>117</v>
      </c>
      <c r="BJ168" t="s">
        <v>444</v>
      </c>
      <c r="BK168" t="s">
        <v>67</v>
      </c>
      <c r="BL168">
        <v>0.93103448275862077</v>
      </c>
      <c r="BM168">
        <v>4488</v>
      </c>
      <c r="BN168" t="s">
        <v>121</v>
      </c>
      <c r="BO168" t="s">
        <v>254</v>
      </c>
      <c r="BP168">
        <v>1</v>
      </c>
      <c r="BQ168">
        <v>2270.5059999999999</v>
      </c>
      <c r="BR168">
        <v>1.824311830638562E-3</v>
      </c>
      <c r="BS168">
        <v>0.39187652308939536</v>
      </c>
      <c r="BT168">
        <v>0.23563029562573279</v>
      </c>
      <c r="BU168">
        <v>9.2919999999999998</v>
      </c>
      <c r="BV168">
        <v>0</v>
      </c>
      <c r="BW168">
        <v>12.684397222469354</v>
      </c>
      <c r="BX168">
        <v>11</v>
      </c>
      <c r="BY168">
        <v>0</v>
      </c>
      <c r="BZ168">
        <v>288</v>
      </c>
    </row>
    <row r="169" spans="1:78" ht="16.5">
      <c r="A169" s="124" t="str">
        <f t="shared" si="37"/>
        <v>삼환교통</v>
      </c>
      <c r="B169" s="125" t="str">
        <f t="shared" si="38"/>
        <v>이순경</v>
      </c>
      <c r="C169" s="126" t="str">
        <f t="shared" si="39"/>
        <v>C</v>
      </c>
      <c r="D169" s="127">
        <f t="shared" si="40"/>
        <v>0.89047619047619053</v>
      </c>
      <c r="E169" s="128">
        <f t="shared" si="41"/>
        <v>1140</v>
      </c>
      <c r="F169" s="129" t="str">
        <f t="shared" si="42"/>
        <v>14</v>
      </c>
      <c r="G169" s="130" t="str">
        <f t="shared" si="43"/>
        <v>70바3175</v>
      </c>
      <c r="H169" s="131">
        <f t="shared" si="44"/>
        <v>1</v>
      </c>
      <c r="I169" s="132">
        <f t="shared" si="45"/>
        <v>1691.69</v>
      </c>
      <c r="J169" s="133">
        <f t="shared" si="46"/>
        <v>4.1464262909228743E-2</v>
      </c>
      <c r="K169" s="133">
        <f t="shared" si="47"/>
        <v>0.36282982144307291</v>
      </c>
      <c r="L169" s="133">
        <f t="shared" si="48"/>
        <v>0.26896180742334586</v>
      </c>
      <c r="M169" s="134">
        <f t="shared" si="49"/>
        <v>11.581</v>
      </c>
      <c r="N169" s="135">
        <f t="shared" si="50"/>
        <v>2.246274435623548</v>
      </c>
      <c r="O169" s="135">
        <f t="shared" si="51"/>
        <v>70.343857326105848</v>
      </c>
      <c r="P169" s="217">
        <f t="shared" si="52"/>
        <v>11</v>
      </c>
      <c r="Q169" s="218">
        <f t="shared" si="53"/>
        <v>38</v>
      </c>
      <c r="R169" s="218">
        <f t="shared" si="54"/>
        <v>1190</v>
      </c>
      <c r="T169">
        <v>514</v>
      </c>
      <c r="U169">
        <v>1140</v>
      </c>
      <c r="V169" t="s">
        <v>852</v>
      </c>
      <c r="W169">
        <v>1691.69</v>
      </c>
      <c r="X169">
        <v>904.76400000000001</v>
      </c>
      <c r="Y169">
        <v>1.87</v>
      </c>
      <c r="Z169">
        <v>11.581</v>
      </c>
      <c r="AA169">
        <v>105.444971</v>
      </c>
      <c r="AB169">
        <v>4.372198</v>
      </c>
      <c r="AC169">
        <v>38.258580000000002</v>
      </c>
      <c r="AD169" s="1">
        <v>455</v>
      </c>
      <c r="AE169">
        <v>38</v>
      </c>
      <c r="AF169">
        <v>1190</v>
      </c>
      <c r="AG169">
        <v>80</v>
      </c>
      <c r="AH169">
        <v>16.043344000000001</v>
      </c>
      <c r="AI169">
        <v>1683.9</v>
      </c>
      <c r="AJ169">
        <v>0</v>
      </c>
      <c r="AK169">
        <v>11</v>
      </c>
      <c r="AL169">
        <v>4092</v>
      </c>
      <c r="AM169">
        <v>0.89047619047619053</v>
      </c>
      <c r="AN169" t="s">
        <v>68</v>
      </c>
      <c r="AO169">
        <v>1691.69</v>
      </c>
      <c r="AP169" t="s">
        <v>1075</v>
      </c>
      <c r="AQ169" t="s">
        <v>117</v>
      </c>
      <c r="AR169" t="s">
        <v>118</v>
      </c>
      <c r="AS169" t="s">
        <v>117</v>
      </c>
      <c r="AT169" t="s">
        <v>118</v>
      </c>
      <c r="AU169" t="s">
        <v>191</v>
      </c>
      <c r="AV169" t="s">
        <v>852</v>
      </c>
      <c r="AW169" t="s">
        <v>68</v>
      </c>
      <c r="AX169">
        <v>1140</v>
      </c>
      <c r="AY169" t="s">
        <v>664</v>
      </c>
      <c r="AZ169">
        <v>2</v>
      </c>
      <c r="BA169" t="s">
        <v>182</v>
      </c>
      <c r="BB169">
        <v>1</v>
      </c>
      <c r="BC169">
        <v>1</v>
      </c>
      <c r="BE169" t="s">
        <v>68</v>
      </c>
      <c r="BF169">
        <v>0</v>
      </c>
      <c r="BG169" t="s">
        <v>514</v>
      </c>
      <c r="BI169" t="s">
        <v>117</v>
      </c>
      <c r="BJ169" t="s">
        <v>852</v>
      </c>
      <c r="BK169" t="s">
        <v>68</v>
      </c>
      <c r="BL169">
        <v>0.89047619047619053</v>
      </c>
      <c r="BM169">
        <v>1140</v>
      </c>
      <c r="BN169" t="s">
        <v>118</v>
      </c>
      <c r="BO169" t="s">
        <v>191</v>
      </c>
      <c r="BP169">
        <v>1</v>
      </c>
      <c r="BQ169">
        <v>1691.69</v>
      </c>
      <c r="BR169">
        <v>4.1464262909228743E-2</v>
      </c>
      <c r="BS169">
        <v>0.36282982144307291</v>
      </c>
      <c r="BT169">
        <v>0.26896180742334586</v>
      </c>
      <c r="BU169">
        <v>11.581</v>
      </c>
      <c r="BV169">
        <v>2.246274435623548</v>
      </c>
      <c r="BW169">
        <v>70.343857326105848</v>
      </c>
      <c r="BX169">
        <v>11</v>
      </c>
      <c r="BY169">
        <v>38</v>
      </c>
      <c r="BZ169">
        <v>1190</v>
      </c>
    </row>
    <row r="170" spans="1:78" ht="16.5">
      <c r="A170" s="107" t="str">
        <f t="shared" si="37"/>
        <v>삼환교통</v>
      </c>
      <c r="B170" s="108" t="str">
        <f t="shared" si="38"/>
        <v>이승준</v>
      </c>
      <c r="C170" s="109" t="str">
        <f t="shared" si="39"/>
        <v>D</v>
      </c>
      <c r="D170" s="110">
        <f t="shared" si="40"/>
        <v>0.80939798507637029</v>
      </c>
      <c r="E170" s="111">
        <f t="shared" si="41"/>
        <v>2260</v>
      </c>
      <c r="F170" s="112" t="str">
        <f t="shared" si="42"/>
        <v>79</v>
      </c>
      <c r="G170" s="113" t="str">
        <f t="shared" si="43"/>
        <v>70바3179</v>
      </c>
      <c r="H170" s="114">
        <f t="shared" si="44"/>
        <v>10</v>
      </c>
      <c r="I170" s="115">
        <f t="shared" si="45"/>
        <v>1707.2950000000001</v>
      </c>
      <c r="J170" s="116">
        <f t="shared" si="46"/>
        <v>5.5757821401132279E-3</v>
      </c>
      <c r="K170" s="116">
        <f t="shared" si="47"/>
        <v>0.36594967774795589</v>
      </c>
      <c r="L170" s="116">
        <f t="shared" si="48"/>
        <v>0.20793125968271445</v>
      </c>
      <c r="M170" s="117">
        <f t="shared" si="49"/>
        <v>13.41</v>
      </c>
      <c r="N170" s="118">
        <f t="shared" si="50"/>
        <v>2.9286092913058375</v>
      </c>
      <c r="O170" s="118">
        <f t="shared" si="51"/>
        <v>40.649096963325022</v>
      </c>
      <c r="P170" s="219">
        <f t="shared" si="52"/>
        <v>15</v>
      </c>
      <c r="Q170" s="220">
        <f t="shared" si="53"/>
        <v>50</v>
      </c>
      <c r="R170" s="220">
        <f t="shared" si="54"/>
        <v>694</v>
      </c>
      <c r="T170">
        <v>514</v>
      </c>
      <c r="U170">
        <v>2260</v>
      </c>
      <c r="V170" t="s">
        <v>445</v>
      </c>
      <c r="W170">
        <v>1707.4590000000001</v>
      </c>
      <c r="X170">
        <v>891.51099999999997</v>
      </c>
      <c r="Y170">
        <v>1.915</v>
      </c>
      <c r="Z170">
        <v>13.41</v>
      </c>
      <c r="AA170">
        <v>95.847181000000006</v>
      </c>
      <c r="AB170">
        <v>0.53442299999999998</v>
      </c>
      <c r="AC170">
        <v>35.075245000000002</v>
      </c>
      <c r="AD170" s="1">
        <v>355</v>
      </c>
      <c r="AE170">
        <v>50</v>
      </c>
      <c r="AF170">
        <v>694</v>
      </c>
      <c r="AG170">
        <v>78</v>
      </c>
      <c r="AH170">
        <v>17.814388999999998</v>
      </c>
      <c r="AI170">
        <v>723.2</v>
      </c>
      <c r="AJ170">
        <v>0</v>
      </c>
      <c r="AK170">
        <v>15</v>
      </c>
      <c r="AL170">
        <v>3689</v>
      </c>
      <c r="AM170">
        <v>0.80939798507637029</v>
      </c>
      <c r="AN170" t="s">
        <v>66</v>
      </c>
      <c r="AO170">
        <v>404.089</v>
      </c>
      <c r="AP170" t="s">
        <v>1076</v>
      </c>
      <c r="AQ170" t="s">
        <v>117</v>
      </c>
      <c r="AR170" t="s">
        <v>123</v>
      </c>
      <c r="AS170" t="s">
        <v>117</v>
      </c>
      <c r="AT170" t="s">
        <v>123</v>
      </c>
      <c r="AU170" t="s">
        <v>300</v>
      </c>
      <c r="AV170" t="s">
        <v>445</v>
      </c>
      <c r="AW170" t="s">
        <v>66</v>
      </c>
      <c r="AX170">
        <v>2260</v>
      </c>
      <c r="AY170" t="s">
        <v>660</v>
      </c>
      <c r="AZ170">
        <v>13</v>
      </c>
      <c r="BA170" t="s">
        <v>691</v>
      </c>
      <c r="BB170">
        <v>10</v>
      </c>
      <c r="BC170">
        <v>1</v>
      </c>
      <c r="BE170" t="s">
        <v>69</v>
      </c>
      <c r="BF170">
        <v>1</v>
      </c>
      <c r="BG170" t="s">
        <v>512</v>
      </c>
      <c r="BI170" t="s">
        <v>117</v>
      </c>
      <c r="BJ170" t="s">
        <v>445</v>
      </c>
      <c r="BK170" t="s">
        <v>66</v>
      </c>
      <c r="BL170">
        <v>0.80939798507637029</v>
      </c>
      <c r="BM170">
        <v>2260</v>
      </c>
      <c r="BN170" t="s">
        <v>123</v>
      </c>
      <c r="BO170" t="s">
        <v>300</v>
      </c>
      <c r="BP170">
        <v>10</v>
      </c>
      <c r="BQ170">
        <v>1707.2950000000001</v>
      </c>
      <c r="BR170">
        <v>5.5757821401132279E-3</v>
      </c>
      <c r="BS170">
        <v>0.36594967774795589</v>
      </c>
      <c r="BT170">
        <v>0.20791128806021111</v>
      </c>
      <c r="BU170">
        <v>13.41</v>
      </c>
      <c r="BV170">
        <v>2.9286092913058375</v>
      </c>
      <c r="BW170">
        <v>40.649096963325022</v>
      </c>
      <c r="BX170">
        <v>15</v>
      </c>
      <c r="BY170">
        <v>50</v>
      </c>
      <c r="BZ170">
        <v>694</v>
      </c>
    </row>
    <row r="171" spans="1:78" ht="16.5">
      <c r="A171" s="124" t="str">
        <f t="shared" si="37"/>
        <v>삼환교통</v>
      </c>
      <c r="B171" s="125" t="str">
        <f t="shared" si="38"/>
        <v>이영관</v>
      </c>
      <c r="C171" s="126" t="str">
        <f t="shared" si="39"/>
        <v>D</v>
      </c>
      <c r="D171" s="127">
        <f t="shared" si="40"/>
        <v>0.80039787877922441</v>
      </c>
      <c r="E171" s="128">
        <f t="shared" si="41"/>
        <v>2618</v>
      </c>
      <c r="F171" s="129" t="str">
        <f t="shared" si="42"/>
        <v>4</v>
      </c>
      <c r="G171" s="130" t="str">
        <f t="shared" si="43"/>
        <v>72아1218</v>
      </c>
      <c r="H171" s="131">
        <f t="shared" si="44"/>
        <v>2</v>
      </c>
      <c r="I171" s="132">
        <f t="shared" si="45"/>
        <v>1772.8019999999999</v>
      </c>
      <c r="J171" s="133">
        <f t="shared" si="46"/>
        <v>5.3643743821897037E-2</v>
      </c>
      <c r="K171" s="133">
        <f t="shared" si="47"/>
        <v>0.33656606489789143</v>
      </c>
      <c r="L171" s="133">
        <f t="shared" si="48"/>
        <v>0.21942664775874576</v>
      </c>
      <c r="M171" s="134">
        <f t="shared" si="49"/>
        <v>12.568</v>
      </c>
      <c r="N171" s="135">
        <f t="shared" si="50"/>
        <v>0.28203939300609998</v>
      </c>
      <c r="O171" s="135">
        <f t="shared" si="51"/>
        <v>33.055016860314915</v>
      </c>
      <c r="P171" s="217">
        <f t="shared" si="52"/>
        <v>8</v>
      </c>
      <c r="Q171" s="218">
        <f t="shared" si="53"/>
        <v>5</v>
      </c>
      <c r="R171" s="218">
        <f t="shared" si="54"/>
        <v>586</v>
      </c>
      <c r="T171">
        <v>514</v>
      </c>
      <c r="U171">
        <v>2618</v>
      </c>
      <c r="V171" t="s">
        <v>446</v>
      </c>
      <c r="W171">
        <v>1793.2239999999999</v>
      </c>
      <c r="X171">
        <v>773.49900000000002</v>
      </c>
      <c r="Y171">
        <v>2.3180000000000001</v>
      </c>
      <c r="Z171">
        <v>12.568</v>
      </c>
      <c r="AA171">
        <v>107.74747600000001</v>
      </c>
      <c r="AB171">
        <v>5.7799779999999998</v>
      </c>
      <c r="AC171">
        <v>36.264144000000002</v>
      </c>
      <c r="AD171" s="1">
        <v>389</v>
      </c>
      <c r="AE171">
        <v>5</v>
      </c>
      <c r="AF171">
        <v>586</v>
      </c>
      <c r="AG171">
        <v>78</v>
      </c>
      <c r="AH171">
        <v>16.642838999999999</v>
      </c>
      <c r="AI171">
        <v>346.9</v>
      </c>
      <c r="AJ171">
        <v>0</v>
      </c>
      <c r="AK171">
        <v>8</v>
      </c>
      <c r="AL171">
        <v>2875</v>
      </c>
      <c r="AM171">
        <v>0.80039787877922441</v>
      </c>
      <c r="AN171" t="s">
        <v>66</v>
      </c>
      <c r="AO171">
        <v>1527.2339999999999</v>
      </c>
      <c r="AP171" t="s">
        <v>1077</v>
      </c>
      <c r="AQ171" t="s">
        <v>117</v>
      </c>
      <c r="AR171" t="s">
        <v>120</v>
      </c>
      <c r="AS171" t="s">
        <v>117</v>
      </c>
      <c r="AT171" t="s">
        <v>120</v>
      </c>
      <c r="AU171" t="s">
        <v>227</v>
      </c>
      <c r="AV171" t="s">
        <v>446</v>
      </c>
      <c r="AW171" t="s">
        <v>66</v>
      </c>
      <c r="AX171">
        <v>2618</v>
      </c>
      <c r="AY171" t="s">
        <v>650</v>
      </c>
      <c r="AZ171">
        <v>11</v>
      </c>
      <c r="BA171" t="s">
        <v>755</v>
      </c>
      <c r="BB171">
        <v>2</v>
      </c>
      <c r="BC171">
        <v>1</v>
      </c>
      <c r="BE171" t="s">
        <v>66</v>
      </c>
      <c r="BF171">
        <v>0</v>
      </c>
      <c r="BG171" t="s">
        <v>514</v>
      </c>
      <c r="BI171" t="s">
        <v>117</v>
      </c>
      <c r="BJ171" t="s">
        <v>446</v>
      </c>
      <c r="BK171" t="s">
        <v>66</v>
      </c>
      <c r="BL171">
        <v>0.80039787877922441</v>
      </c>
      <c r="BM171">
        <v>2618</v>
      </c>
      <c r="BN171" t="s">
        <v>120</v>
      </c>
      <c r="BO171" t="s">
        <v>227</v>
      </c>
      <c r="BP171">
        <v>2</v>
      </c>
      <c r="BQ171">
        <v>1772.8019999999999</v>
      </c>
      <c r="BR171">
        <v>5.3643743821897037E-2</v>
      </c>
      <c r="BS171">
        <v>0.33656606489789143</v>
      </c>
      <c r="BT171">
        <v>0.21692772347459102</v>
      </c>
      <c r="BU171">
        <v>12.568</v>
      </c>
      <c r="BV171">
        <v>0.28203939300609998</v>
      </c>
      <c r="BW171">
        <v>33.055016860314915</v>
      </c>
      <c r="BX171">
        <v>8</v>
      </c>
      <c r="BY171">
        <v>5</v>
      </c>
      <c r="BZ171">
        <v>586</v>
      </c>
    </row>
    <row r="172" spans="1:78" ht="16.5">
      <c r="A172" s="107" t="str">
        <f t="shared" si="37"/>
        <v>삼환교통</v>
      </c>
      <c r="B172" s="108" t="str">
        <f t="shared" si="38"/>
        <v>이영철</v>
      </c>
      <c r="C172" s="109" t="str">
        <f t="shared" si="39"/>
        <v>D</v>
      </c>
      <c r="D172" s="110">
        <f t="shared" si="40"/>
        <v>0.84727272727272729</v>
      </c>
      <c r="E172" s="111">
        <f t="shared" si="41"/>
        <v>9058</v>
      </c>
      <c r="F172" s="112" t="str">
        <f t="shared" si="42"/>
        <v>23</v>
      </c>
      <c r="G172" s="113" t="str">
        <f t="shared" si="43"/>
        <v>72아1010</v>
      </c>
      <c r="H172" s="114">
        <f t="shared" si="44"/>
        <v>1</v>
      </c>
      <c r="I172" s="115">
        <f t="shared" si="45"/>
        <v>1837.739</v>
      </c>
      <c r="J172" s="116">
        <f t="shared" si="46"/>
        <v>1.4048376452714759E-2</v>
      </c>
      <c r="K172" s="116">
        <f t="shared" si="47"/>
        <v>0.36155000716364133</v>
      </c>
      <c r="L172" s="116">
        <f t="shared" si="48"/>
        <v>0.17358286459611511</v>
      </c>
      <c r="M172" s="117">
        <f t="shared" si="49"/>
        <v>8.3149999999999995</v>
      </c>
      <c r="N172" s="118">
        <f t="shared" si="50"/>
        <v>5.4414691095960852E-2</v>
      </c>
      <c r="O172" s="118">
        <f t="shared" si="51"/>
        <v>18.392165590434768</v>
      </c>
      <c r="P172" s="219">
        <f t="shared" si="52"/>
        <v>43</v>
      </c>
      <c r="Q172" s="220">
        <f t="shared" si="53"/>
        <v>1</v>
      </c>
      <c r="R172" s="220">
        <f t="shared" si="54"/>
        <v>338</v>
      </c>
      <c r="T172">
        <v>514</v>
      </c>
      <c r="U172">
        <v>9058</v>
      </c>
      <c r="V172" t="s">
        <v>447</v>
      </c>
      <c r="W172">
        <v>1837.739</v>
      </c>
      <c r="X172">
        <v>986.14800000000002</v>
      </c>
      <c r="Y172">
        <v>1.8640000000000001</v>
      </c>
      <c r="Z172">
        <v>8.3149999999999995</v>
      </c>
      <c r="AA172">
        <v>126.841917</v>
      </c>
      <c r="AB172">
        <v>1.7819229999999999</v>
      </c>
      <c r="AC172">
        <v>45.859696</v>
      </c>
      <c r="AD172" s="1">
        <v>319</v>
      </c>
      <c r="AE172">
        <v>1</v>
      </c>
      <c r="AF172">
        <v>338</v>
      </c>
      <c r="AG172">
        <v>79</v>
      </c>
      <c r="AH172">
        <v>14.48842</v>
      </c>
      <c r="AI172">
        <v>372.3</v>
      </c>
      <c r="AJ172">
        <v>0</v>
      </c>
      <c r="AK172">
        <v>43</v>
      </c>
      <c r="AL172">
        <v>13805</v>
      </c>
      <c r="AM172">
        <v>0.84727272727272729</v>
      </c>
      <c r="AN172" t="s">
        <v>66</v>
      </c>
      <c r="AO172">
        <v>1837.739</v>
      </c>
      <c r="AP172" t="s">
        <v>1078</v>
      </c>
      <c r="AQ172" t="s">
        <v>117</v>
      </c>
      <c r="AR172" t="s">
        <v>119</v>
      </c>
      <c r="AS172" t="s">
        <v>117</v>
      </c>
      <c r="AT172" t="s">
        <v>119</v>
      </c>
      <c r="AU172" t="s">
        <v>216</v>
      </c>
      <c r="AV172" t="s">
        <v>447</v>
      </c>
      <c r="AW172" t="s">
        <v>66</v>
      </c>
      <c r="AX172">
        <v>9058</v>
      </c>
      <c r="AY172" t="s">
        <v>652</v>
      </c>
      <c r="AZ172">
        <v>3</v>
      </c>
      <c r="BA172" t="s">
        <v>571</v>
      </c>
      <c r="BB172">
        <v>1</v>
      </c>
      <c r="BC172">
        <v>1</v>
      </c>
      <c r="BE172" t="s">
        <v>68</v>
      </c>
      <c r="BF172">
        <v>-1</v>
      </c>
      <c r="BG172" t="s">
        <v>513</v>
      </c>
      <c r="BI172" t="s">
        <v>117</v>
      </c>
      <c r="BJ172" t="s">
        <v>447</v>
      </c>
      <c r="BK172" t="s">
        <v>66</v>
      </c>
      <c r="BL172">
        <v>0.84727272727272729</v>
      </c>
      <c r="BM172">
        <v>9058</v>
      </c>
      <c r="BN172" t="s">
        <v>119</v>
      </c>
      <c r="BO172" t="s">
        <v>216</v>
      </c>
      <c r="BP172">
        <v>1</v>
      </c>
      <c r="BQ172">
        <v>1837.739</v>
      </c>
      <c r="BR172">
        <v>1.4048376452714759E-2</v>
      </c>
      <c r="BS172">
        <v>0.36155000716364133</v>
      </c>
      <c r="BT172">
        <v>0.17358286459611511</v>
      </c>
      <c r="BU172">
        <v>8.3149999999999995</v>
      </c>
      <c r="BV172">
        <v>5.4414691095960852E-2</v>
      </c>
      <c r="BW172">
        <v>18.392165590434768</v>
      </c>
      <c r="BX172">
        <v>43</v>
      </c>
      <c r="BY172">
        <v>1</v>
      </c>
      <c r="BZ172">
        <v>338</v>
      </c>
    </row>
    <row r="173" spans="1:78" ht="16.5">
      <c r="A173" s="124" t="str">
        <f t="shared" si="37"/>
        <v>삼환교통</v>
      </c>
      <c r="B173" s="125" t="str">
        <f t="shared" si="38"/>
        <v>이영환</v>
      </c>
      <c r="C173" s="126" t="str">
        <f t="shared" si="39"/>
        <v>F</v>
      </c>
      <c r="D173" s="127">
        <f t="shared" si="40"/>
        <v>0.75084118032749936</v>
      </c>
      <c r="E173" s="128">
        <f t="shared" si="41"/>
        <v>9116</v>
      </c>
      <c r="F173" s="129" t="str">
        <f t="shared" si="42"/>
        <v>62</v>
      </c>
      <c r="G173" s="130" t="str">
        <f t="shared" si="43"/>
        <v>70바3130</v>
      </c>
      <c r="H173" s="131">
        <f t="shared" si="44"/>
        <v>3</v>
      </c>
      <c r="I173" s="132">
        <f t="shared" si="45"/>
        <v>2009.5939999999998</v>
      </c>
      <c r="J173" s="133">
        <f t="shared" si="46"/>
        <v>3.4012438531781451E-2</v>
      </c>
      <c r="K173" s="133">
        <f t="shared" si="47"/>
        <v>0.3271409081695883</v>
      </c>
      <c r="L173" s="133">
        <f t="shared" si="48"/>
        <v>0.17267169388443637</v>
      </c>
      <c r="M173" s="134">
        <f t="shared" si="49"/>
        <v>12.109</v>
      </c>
      <c r="N173" s="135">
        <f t="shared" si="50"/>
        <v>0.29856777040536547</v>
      </c>
      <c r="O173" s="135">
        <f t="shared" si="51"/>
        <v>3.0852002941887768</v>
      </c>
      <c r="P173" s="217">
        <f t="shared" si="52"/>
        <v>9</v>
      </c>
      <c r="Q173" s="218">
        <f t="shared" si="53"/>
        <v>6</v>
      </c>
      <c r="R173" s="218">
        <f t="shared" si="54"/>
        <v>62</v>
      </c>
      <c r="T173">
        <v>514</v>
      </c>
      <c r="U173">
        <v>9116</v>
      </c>
      <c r="V173" t="s">
        <v>537</v>
      </c>
      <c r="W173">
        <v>2009.5940000000001</v>
      </c>
      <c r="X173">
        <v>1039.5509999999999</v>
      </c>
      <c r="Y173">
        <v>1.9330000000000001</v>
      </c>
      <c r="Z173">
        <v>12.109</v>
      </c>
      <c r="AA173">
        <v>140.78108499999999</v>
      </c>
      <c r="AB173">
        <v>4.7883079999999998</v>
      </c>
      <c r="AC173">
        <v>46.055252000000003</v>
      </c>
      <c r="AD173" s="1">
        <v>347</v>
      </c>
      <c r="AE173">
        <v>6</v>
      </c>
      <c r="AF173">
        <v>62</v>
      </c>
      <c r="AG173">
        <v>84</v>
      </c>
      <c r="AH173">
        <v>14.274602</v>
      </c>
      <c r="AI173">
        <v>1195.7</v>
      </c>
      <c r="AJ173">
        <v>35.299999999999997</v>
      </c>
      <c r="AK173">
        <v>9</v>
      </c>
      <c r="AL173">
        <v>3544</v>
      </c>
      <c r="AM173">
        <v>0.75084118032749936</v>
      </c>
      <c r="AN173" t="s">
        <v>69</v>
      </c>
      <c r="AO173">
        <v>1788.9659999999999</v>
      </c>
      <c r="AP173" t="s">
        <v>1079</v>
      </c>
      <c r="AQ173" t="s">
        <v>117</v>
      </c>
      <c r="AR173" t="s">
        <v>122</v>
      </c>
      <c r="AS173" t="s">
        <v>117</v>
      </c>
      <c r="AT173" t="s">
        <v>122</v>
      </c>
      <c r="AU173" t="s">
        <v>261</v>
      </c>
      <c r="AV173" t="s">
        <v>537</v>
      </c>
      <c r="AW173" t="s">
        <v>69</v>
      </c>
      <c r="AX173">
        <v>9116</v>
      </c>
      <c r="AY173" t="s">
        <v>655</v>
      </c>
      <c r="AZ173">
        <v>11</v>
      </c>
      <c r="BA173" t="s">
        <v>735</v>
      </c>
      <c r="BB173">
        <v>3</v>
      </c>
      <c r="BC173">
        <v>1</v>
      </c>
      <c r="BE173" t="s">
        <v>69</v>
      </c>
      <c r="BF173">
        <v>0</v>
      </c>
      <c r="BG173" t="s">
        <v>514</v>
      </c>
      <c r="BI173" t="s">
        <v>117</v>
      </c>
      <c r="BJ173" t="s">
        <v>537</v>
      </c>
      <c r="BK173" t="s">
        <v>69</v>
      </c>
      <c r="BL173">
        <v>0.75084118032749936</v>
      </c>
      <c r="BM173">
        <v>9116</v>
      </c>
      <c r="BN173" t="s">
        <v>122</v>
      </c>
      <c r="BO173" t="s">
        <v>261</v>
      </c>
      <c r="BP173">
        <v>3</v>
      </c>
      <c r="BQ173">
        <v>2009.5939999999998</v>
      </c>
      <c r="BR173">
        <v>3.4012438531781451E-2</v>
      </c>
      <c r="BS173">
        <v>0.3271409081695883</v>
      </c>
      <c r="BT173">
        <v>0.17267169388443634</v>
      </c>
      <c r="BU173">
        <v>12.109</v>
      </c>
      <c r="BV173">
        <v>0.29856777040536547</v>
      </c>
      <c r="BW173">
        <v>3.0852002941887768</v>
      </c>
      <c r="BX173">
        <v>9</v>
      </c>
      <c r="BY173">
        <v>6</v>
      </c>
      <c r="BZ173">
        <v>62</v>
      </c>
    </row>
    <row r="174" spans="1:78" ht="16.5">
      <c r="A174" s="107" t="str">
        <f t="shared" si="37"/>
        <v>삼환교통</v>
      </c>
      <c r="B174" s="108" t="str">
        <f t="shared" si="38"/>
        <v>이용표</v>
      </c>
      <c r="C174" s="109" t="str">
        <f t="shared" si="39"/>
        <v>C</v>
      </c>
      <c r="D174" s="110">
        <f t="shared" si="40"/>
        <v>0.85557113631048287</v>
      </c>
      <c r="E174" s="111">
        <f t="shared" si="41"/>
        <v>2278</v>
      </c>
      <c r="F174" s="112" t="str">
        <f t="shared" si="42"/>
        <v>4</v>
      </c>
      <c r="G174" s="113" t="str">
        <f t="shared" si="43"/>
        <v>72아1225</v>
      </c>
      <c r="H174" s="114">
        <f t="shared" si="44"/>
        <v>2</v>
      </c>
      <c r="I174" s="115">
        <f t="shared" si="45"/>
        <v>1065.1120000000001</v>
      </c>
      <c r="J174" s="116">
        <f t="shared" si="46"/>
        <v>2.6391281829496911E-2</v>
      </c>
      <c r="K174" s="116">
        <f t="shared" si="47"/>
        <v>0.3384376702425243</v>
      </c>
      <c r="L174" s="116">
        <f t="shared" si="48"/>
        <v>0.13144157609716162</v>
      </c>
      <c r="M174" s="117">
        <f t="shared" si="49"/>
        <v>10.266</v>
      </c>
      <c r="N174" s="118">
        <f t="shared" si="50"/>
        <v>0.28166052020820342</v>
      </c>
      <c r="O174" s="118">
        <f t="shared" si="51"/>
        <v>10.609212927842329</v>
      </c>
      <c r="P174" s="219">
        <f t="shared" si="52"/>
        <v>3</v>
      </c>
      <c r="Q174" s="220">
        <f t="shared" si="53"/>
        <v>3</v>
      </c>
      <c r="R174" s="220">
        <f t="shared" si="54"/>
        <v>113</v>
      </c>
      <c r="T174">
        <v>514</v>
      </c>
      <c r="U174">
        <v>2278</v>
      </c>
      <c r="V174" t="s">
        <v>448</v>
      </c>
      <c r="W174">
        <v>1065.1120000000001</v>
      </c>
      <c r="X174">
        <v>429.61500000000001</v>
      </c>
      <c r="Y174">
        <v>2.4790000000000001</v>
      </c>
      <c r="Z174">
        <v>10.266</v>
      </c>
      <c r="AA174">
        <v>64.793593999999999</v>
      </c>
      <c r="AB174">
        <v>1.709986</v>
      </c>
      <c r="AC174">
        <v>21.928592999999999</v>
      </c>
      <c r="AD174" s="1">
        <v>140</v>
      </c>
      <c r="AE174">
        <v>3</v>
      </c>
      <c r="AF174">
        <v>113</v>
      </c>
      <c r="AG174">
        <v>71</v>
      </c>
      <c r="AH174">
        <v>16.438538000000001</v>
      </c>
      <c r="AI174">
        <v>50.5</v>
      </c>
      <c r="AJ174">
        <v>0</v>
      </c>
      <c r="AK174">
        <v>3</v>
      </c>
      <c r="AL174">
        <v>527</v>
      </c>
      <c r="AM174">
        <v>0.85557113631048287</v>
      </c>
      <c r="AN174" t="s">
        <v>68</v>
      </c>
      <c r="AO174">
        <v>936.37599999999998</v>
      </c>
      <c r="AP174" t="s">
        <v>1080</v>
      </c>
      <c r="AQ174" t="s">
        <v>117</v>
      </c>
      <c r="AR174" t="s">
        <v>120</v>
      </c>
      <c r="AS174" t="s">
        <v>117</v>
      </c>
      <c r="AT174" t="s">
        <v>120</v>
      </c>
      <c r="AU174" t="s">
        <v>234</v>
      </c>
      <c r="AV174" t="s">
        <v>448</v>
      </c>
      <c r="AW174" t="s">
        <v>68</v>
      </c>
      <c r="AX174">
        <v>2278</v>
      </c>
      <c r="AY174" t="s">
        <v>654</v>
      </c>
      <c r="AZ174">
        <v>19</v>
      </c>
      <c r="BA174" t="s">
        <v>808</v>
      </c>
      <c r="BB174">
        <v>2</v>
      </c>
      <c r="BC174">
        <v>1</v>
      </c>
      <c r="BE174" t="s">
        <v>66</v>
      </c>
      <c r="BF174">
        <v>1</v>
      </c>
      <c r="BG174" t="s">
        <v>512</v>
      </c>
      <c r="BI174" t="s">
        <v>117</v>
      </c>
      <c r="BJ174" t="s">
        <v>448</v>
      </c>
      <c r="BK174" t="s">
        <v>68</v>
      </c>
      <c r="BL174">
        <v>0.85557113631048287</v>
      </c>
      <c r="BM174">
        <v>2278</v>
      </c>
      <c r="BN174" t="s">
        <v>120</v>
      </c>
      <c r="BO174" t="s">
        <v>234</v>
      </c>
      <c r="BP174">
        <v>2</v>
      </c>
      <c r="BQ174">
        <v>1065.1120000000001</v>
      </c>
      <c r="BR174">
        <v>2.6391281829496911E-2</v>
      </c>
      <c r="BS174">
        <v>0.3384376702425243</v>
      </c>
      <c r="BT174">
        <v>0.13144157609716162</v>
      </c>
      <c r="BU174">
        <v>10.266</v>
      </c>
      <c r="BV174">
        <v>0.28166052020820342</v>
      </c>
      <c r="BW174">
        <v>10.609212927842329</v>
      </c>
      <c r="BX174">
        <v>3</v>
      </c>
      <c r="BY174">
        <v>3</v>
      </c>
      <c r="BZ174">
        <v>113</v>
      </c>
    </row>
    <row r="175" spans="1:78" ht="16.5">
      <c r="A175" s="124" t="str">
        <f t="shared" si="37"/>
        <v>삼환교통</v>
      </c>
      <c r="B175" s="125" t="str">
        <f t="shared" si="38"/>
        <v>이재식</v>
      </c>
      <c r="C175" s="126" t="str">
        <f t="shared" si="39"/>
        <v>C</v>
      </c>
      <c r="D175" s="127">
        <f t="shared" si="40"/>
        <v>0.87541666666666673</v>
      </c>
      <c r="E175" s="128">
        <f t="shared" si="41"/>
        <v>6470</v>
      </c>
      <c r="F175" s="129" t="str">
        <f t="shared" si="42"/>
        <v>62</v>
      </c>
      <c r="G175" s="130" t="str">
        <f t="shared" si="43"/>
        <v>72아1131</v>
      </c>
      <c r="H175" s="131">
        <f t="shared" si="44"/>
        <v>1</v>
      </c>
      <c r="I175" s="132">
        <f t="shared" si="45"/>
        <v>2116.1819999999998</v>
      </c>
      <c r="J175" s="133">
        <f t="shared" si="46"/>
        <v>1.4784354232726771E-2</v>
      </c>
      <c r="K175" s="133">
        <f t="shared" si="47"/>
        <v>0.35444916827973327</v>
      </c>
      <c r="L175" s="133">
        <f t="shared" si="48"/>
        <v>0.17956867604015159</v>
      </c>
      <c r="M175" s="134">
        <f t="shared" si="49"/>
        <v>8.7240000000000002</v>
      </c>
      <c r="N175" s="135">
        <f t="shared" si="50"/>
        <v>0</v>
      </c>
      <c r="O175" s="135">
        <f t="shared" si="51"/>
        <v>2.2209809931281903</v>
      </c>
      <c r="P175" s="217">
        <f t="shared" si="52"/>
        <v>40</v>
      </c>
      <c r="Q175" s="218">
        <f t="shared" si="53"/>
        <v>0</v>
      </c>
      <c r="R175" s="218">
        <f t="shared" si="54"/>
        <v>47</v>
      </c>
      <c r="T175">
        <v>514</v>
      </c>
      <c r="U175">
        <v>6470</v>
      </c>
      <c r="V175" t="s">
        <v>449</v>
      </c>
      <c r="W175">
        <v>2116.1819999999998</v>
      </c>
      <c r="X175">
        <v>1007.31</v>
      </c>
      <c r="Y175">
        <v>2.101</v>
      </c>
      <c r="Z175">
        <v>8.7240000000000002</v>
      </c>
      <c r="AA175">
        <v>152.35525100000001</v>
      </c>
      <c r="AB175">
        <v>2.2524739999999999</v>
      </c>
      <c r="AC175">
        <v>54.002192000000001</v>
      </c>
      <c r="AD175" s="1">
        <v>380</v>
      </c>
      <c r="AE175">
        <v>0</v>
      </c>
      <c r="AF175">
        <v>47</v>
      </c>
      <c r="AG175">
        <v>65</v>
      </c>
      <c r="AH175">
        <v>13.889787</v>
      </c>
      <c r="AI175">
        <v>152.80000000000001</v>
      </c>
      <c r="AJ175">
        <v>0</v>
      </c>
      <c r="AK175">
        <v>40</v>
      </c>
      <c r="AL175">
        <v>8722</v>
      </c>
      <c r="AM175">
        <v>0.87541666666666673</v>
      </c>
      <c r="AN175" t="s">
        <v>68</v>
      </c>
      <c r="AO175">
        <v>2116.1819999999998</v>
      </c>
      <c r="AP175" t="s">
        <v>1081</v>
      </c>
      <c r="AQ175" t="s">
        <v>117</v>
      </c>
      <c r="AR175" t="s">
        <v>122</v>
      </c>
      <c r="AS175" t="s">
        <v>117</v>
      </c>
      <c r="AT175" t="s">
        <v>122</v>
      </c>
      <c r="AU175" t="s">
        <v>282</v>
      </c>
      <c r="AV175" t="s">
        <v>449</v>
      </c>
      <c r="AW175" t="s">
        <v>68</v>
      </c>
      <c r="AX175">
        <v>6470</v>
      </c>
      <c r="AY175" t="s">
        <v>675</v>
      </c>
      <c r="AZ175">
        <v>6</v>
      </c>
      <c r="BA175" t="s">
        <v>767</v>
      </c>
      <c r="BB175">
        <v>1</v>
      </c>
      <c r="BC175">
        <v>1</v>
      </c>
      <c r="BE175" t="s">
        <v>68</v>
      </c>
      <c r="BF175">
        <v>0</v>
      </c>
      <c r="BG175" t="s">
        <v>514</v>
      </c>
      <c r="BI175" t="s">
        <v>117</v>
      </c>
      <c r="BJ175" t="s">
        <v>449</v>
      </c>
      <c r="BK175" t="s">
        <v>68</v>
      </c>
      <c r="BL175">
        <v>0.87541666666666673</v>
      </c>
      <c r="BM175">
        <v>6470</v>
      </c>
      <c r="BN175" t="s">
        <v>122</v>
      </c>
      <c r="BO175" t="s">
        <v>282</v>
      </c>
      <c r="BP175">
        <v>1</v>
      </c>
      <c r="BQ175">
        <v>2116.1819999999998</v>
      </c>
      <c r="BR175">
        <v>1.4784354232726771E-2</v>
      </c>
      <c r="BS175">
        <v>0.35444916827973327</v>
      </c>
      <c r="BT175">
        <v>0.17956867604015159</v>
      </c>
      <c r="BU175">
        <v>8.7240000000000002</v>
      </c>
      <c r="BV175">
        <v>0</v>
      </c>
      <c r="BW175">
        <v>2.2209809931281903</v>
      </c>
      <c r="BX175">
        <v>40</v>
      </c>
      <c r="BY175">
        <v>0</v>
      </c>
      <c r="BZ175">
        <v>47</v>
      </c>
    </row>
    <row r="176" spans="1:78" ht="16.5">
      <c r="A176" s="107" t="str">
        <f t="shared" si="37"/>
        <v>삼환교통</v>
      </c>
      <c r="B176" s="108" t="str">
        <f t="shared" si="38"/>
        <v>이정남</v>
      </c>
      <c r="C176" s="109" t="str">
        <f t="shared" si="39"/>
        <v>B</v>
      </c>
      <c r="D176" s="110">
        <f t="shared" si="40"/>
        <v>0.94904761904761903</v>
      </c>
      <c r="E176" s="111">
        <f t="shared" si="41"/>
        <v>248</v>
      </c>
      <c r="F176" s="112" t="str">
        <f t="shared" si="42"/>
        <v>23</v>
      </c>
      <c r="G176" s="113" t="str">
        <f t="shared" si="43"/>
        <v>70바3129</v>
      </c>
      <c r="H176" s="114">
        <f t="shared" si="44"/>
        <v>1</v>
      </c>
      <c r="I176" s="115">
        <f t="shared" si="45"/>
        <v>2084.616</v>
      </c>
      <c r="J176" s="116">
        <f t="shared" si="46"/>
        <v>1.5571171178818798E-2</v>
      </c>
      <c r="K176" s="116">
        <f t="shared" si="47"/>
        <v>0.4083815583047351</v>
      </c>
      <c r="L176" s="116">
        <f t="shared" si="48"/>
        <v>0.15254608042920134</v>
      </c>
      <c r="M176" s="117">
        <f t="shared" si="49"/>
        <v>9.0850000000000009</v>
      </c>
      <c r="N176" s="118">
        <f t="shared" si="50"/>
        <v>4.7970465543774009E-2</v>
      </c>
      <c r="O176" s="118">
        <f t="shared" si="51"/>
        <v>5.4686330719902374</v>
      </c>
      <c r="P176" s="219">
        <f t="shared" si="52"/>
        <v>51</v>
      </c>
      <c r="Q176" s="220">
        <f t="shared" si="53"/>
        <v>1</v>
      </c>
      <c r="R176" s="220">
        <f t="shared" si="54"/>
        <v>114</v>
      </c>
      <c r="T176">
        <v>514</v>
      </c>
      <c r="U176">
        <v>248</v>
      </c>
      <c r="V176" t="s">
        <v>807</v>
      </c>
      <c r="W176">
        <v>2084.616</v>
      </c>
      <c r="X176">
        <v>1045.778</v>
      </c>
      <c r="Y176">
        <v>1.9930000000000001</v>
      </c>
      <c r="Z176">
        <v>9.0850000000000009</v>
      </c>
      <c r="AA176">
        <v>145.60247100000001</v>
      </c>
      <c r="AB176">
        <v>2.267201</v>
      </c>
      <c r="AC176">
        <v>59.461364000000003</v>
      </c>
      <c r="AD176" s="1">
        <v>318</v>
      </c>
      <c r="AE176">
        <v>1</v>
      </c>
      <c r="AF176">
        <v>114</v>
      </c>
      <c r="AG176">
        <v>83</v>
      </c>
      <c r="AH176">
        <v>14.317174</v>
      </c>
      <c r="AI176">
        <v>138.80000000000001</v>
      </c>
      <c r="AJ176">
        <v>2.2000000000000002</v>
      </c>
      <c r="AK176">
        <v>51</v>
      </c>
      <c r="AL176">
        <v>14663</v>
      </c>
      <c r="AM176">
        <v>0.94904761904761903</v>
      </c>
      <c r="AN176" t="s">
        <v>67</v>
      </c>
      <c r="AO176">
        <v>2084.616</v>
      </c>
      <c r="AP176" t="s">
        <v>1082</v>
      </c>
      <c r="AQ176" t="s">
        <v>117</v>
      </c>
      <c r="AR176" t="s">
        <v>119</v>
      </c>
      <c r="AS176" t="s">
        <v>117</v>
      </c>
      <c r="AT176" t="s">
        <v>119</v>
      </c>
      <c r="AU176" t="s">
        <v>205</v>
      </c>
      <c r="AV176" t="s">
        <v>807</v>
      </c>
      <c r="AW176" t="s">
        <v>67</v>
      </c>
      <c r="AX176">
        <v>248</v>
      </c>
      <c r="AY176" t="s">
        <v>722</v>
      </c>
      <c r="AZ176">
        <v>1</v>
      </c>
      <c r="BA176" t="s">
        <v>745</v>
      </c>
      <c r="BB176">
        <v>1</v>
      </c>
      <c r="BC176">
        <v>1</v>
      </c>
      <c r="BE176" t="s">
        <v>65</v>
      </c>
      <c r="BF176">
        <v>-1</v>
      </c>
      <c r="BG176" t="s">
        <v>513</v>
      </c>
      <c r="BI176" t="s">
        <v>117</v>
      </c>
      <c r="BJ176" t="s">
        <v>807</v>
      </c>
      <c r="BK176" t="s">
        <v>67</v>
      </c>
      <c r="BL176">
        <v>0.94904761904761903</v>
      </c>
      <c r="BM176">
        <v>248</v>
      </c>
      <c r="BN176" t="s">
        <v>119</v>
      </c>
      <c r="BO176" t="s">
        <v>205</v>
      </c>
      <c r="BP176">
        <v>1</v>
      </c>
      <c r="BQ176">
        <v>2084.616</v>
      </c>
      <c r="BR176">
        <v>1.5571171178818798E-2</v>
      </c>
      <c r="BS176">
        <v>0.4083815583047351</v>
      </c>
      <c r="BT176">
        <v>0.15254608042920134</v>
      </c>
      <c r="BU176">
        <v>9.0850000000000009</v>
      </c>
      <c r="BV176">
        <v>4.7970465543774009E-2</v>
      </c>
      <c r="BW176">
        <v>5.4686330719902374</v>
      </c>
      <c r="BX176">
        <v>51</v>
      </c>
      <c r="BY176">
        <v>1</v>
      </c>
      <c r="BZ176">
        <v>114</v>
      </c>
    </row>
    <row r="177" spans="1:78" ht="16.5">
      <c r="A177" s="124" t="str">
        <f t="shared" si="37"/>
        <v>삼환교통</v>
      </c>
      <c r="B177" s="125" t="str">
        <f t="shared" si="38"/>
        <v>이정빈</v>
      </c>
      <c r="C177" s="126" t="str">
        <f t="shared" si="39"/>
        <v>C</v>
      </c>
      <c r="D177" s="127">
        <f t="shared" si="40"/>
        <v>0.87478260869565228</v>
      </c>
      <c r="E177" s="128">
        <f t="shared" si="41"/>
        <v>4852</v>
      </c>
      <c r="F177" s="129" t="str">
        <f t="shared" si="42"/>
        <v>62</v>
      </c>
      <c r="G177" s="130" t="str">
        <f t="shared" si="43"/>
        <v>70바3172</v>
      </c>
      <c r="H177" s="131">
        <f t="shared" si="44"/>
        <v>1</v>
      </c>
      <c r="I177" s="132">
        <f t="shared" si="45"/>
        <v>1636.1890000000001</v>
      </c>
      <c r="J177" s="133">
        <f t="shared" si="46"/>
        <v>1.8734613534080867E-2</v>
      </c>
      <c r="K177" s="133">
        <f t="shared" si="47"/>
        <v>0.36462848995212371</v>
      </c>
      <c r="L177" s="133">
        <f t="shared" si="48"/>
        <v>0.20841113098792377</v>
      </c>
      <c r="M177" s="134">
        <f t="shared" si="49"/>
        <v>9.4760000000000009</v>
      </c>
      <c r="N177" s="135">
        <f t="shared" si="50"/>
        <v>0</v>
      </c>
      <c r="O177" s="135">
        <f t="shared" si="51"/>
        <v>4.1559990930143158</v>
      </c>
      <c r="P177" s="217">
        <f t="shared" si="52"/>
        <v>4</v>
      </c>
      <c r="Q177" s="218">
        <f t="shared" si="53"/>
        <v>0</v>
      </c>
      <c r="R177" s="218">
        <f t="shared" si="54"/>
        <v>68</v>
      </c>
      <c r="T177">
        <v>514</v>
      </c>
      <c r="U177">
        <v>4852</v>
      </c>
      <c r="V177" t="s">
        <v>450</v>
      </c>
      <c r="W177">
        <v>1636.1890000000001</v>
      </c>
      <c r="X177">
        <v>813.28300000000002</v>
      </c>
      <c r="Y177">
        <v>2.012</v>
      </c>
      <c r="Z177">
        <v>9.4760000000000009</v>
      </c>
      <c r="AA177">
        <v>112.861362</v>
      </c>
      <c r="AB177">
        <v>2.114414</v>
      </c>
      <c r="AC177">
        <v>41.152467999999999</v>
      </c>
      <c r="AD177" s="1">
        <v>341</v>
      </c>
      <c r="AE177">
        <v>0</v>
      </c>
      <c r="AF177">
        <v>68</v>
      </c>
      <c r="AG177">
        <v>65</v>
      </c>
      <c r="AH177">
        <v>14.497335</v>
      </c>
      <c r="AI177">
        <v>41</v>
      </c>
      <c r="AJ177">
        <v>0</v>
      </c>
      <c r="AK177">
        <v>4</v>
      </c>
      <c r="AL177">
        <v>782</v>
      </c>
      <c r="AM177">
        <v>0.87478260869565228</v>
      </c>
      <c r="AN177" t="s">
        <v>68</v>
      </c>
      <c r="AO177">
        <v>1636.1890000000001</v>
      </c>
      <c r="AP177" t="s">
        <v>1083</v>
      </c>
      <c r="AQ177" t="s">
        <v>117</v>
      </c>
      <c r="AR177" t="s">
        <v>122</v>
      </c>
      <c r="AS177" t="s">
        <v>117</v>
      </c>
      <c r="AT177" t="s">
        <v>122</v>
      </c>
      <c r="AU177" t="s">
        <v>271</v>
      </c>
      <c r="AV177" t="s">
        <v>450</v>
      </c>
      <c r="AW177" t="s">
        <v>68</v>
      </c>
      <c r="AX177">
        <v>4852</v>
      </c>
      <c r="AY177" t="s">
        <v>675</v>
      </c>
      <c r="AZ177">
        <v>7</v>
      </c>
      <c r="BA177" t="s">
        <v>714</v>
      </c>
      <c r="BB177">
        <v>1</v>
      </c>
      <c r="BC177">
        <v>1</v>
      </c>
      <c r="BE177" t="s">
        <v>68</v>
      </c>
      <c r="BF177">
        <v>0</v>
      </c>
      <c r="BG177" t="s">
        <v>514</v>
      </c>
      <c r="BI177" t="s">
        <v>117</v>
      </c>
      <c r="BJ177" t="s">
        <v>450</v>
      </c>
      <c r="BK177" t="s">
        <v>68</v>
      </c>
      <c r="BL177">
        <v>0.87478260869565228</v>
      </c>
      <c r="BM177">
        <v>4852</v>
      </c>
      <c r="BN177" t="s">
        <v>122</v>
      </c>
      <c r="BO177" t="s">
        <v>271</v>
      </c>
      <c r="BP177">
        <v>1</v>
      </c>
      <c r="BQ177">
        <v>1636.1890000000001</v>
      </c>
      <c r="BR177">
        <v>1.8734613534080867E-2</v>
      </c>
      <c r="BS177">
        <v>0.36462848995212371</v>
      </c>
      <c r="BT177">
        <v>0.20841113098792377</v>
      </c>
      <c r="BU177">
        <v>9.4760000000000009</v>
      </c>
      <c r="BV177">
        <v>0</v>
      </c>
      <c r="BW177">
        <v>4.1559990930143158</v>
      </c>
      <c r="BX177">
        <v>4</v>
      </c>
      <c r="BY177">
        <v>0</v>
      </c>
      <c r="BZ177">
        <v>68</v>
      </c>
    </row>
    <row r="178" spans="1:78" ht="16.5">
      <c r="A178" s="107" t="str">
        <f t="shared" si="37"/>
        <v>삼환교통</v>
      </c>
      <c r="B178" s="108" t="str">
        <f t="shared" si="38"/>
        <v>이정우</v>
      </c>
      <c r="C178" s="109" t="str">
        <f t="shared" si="39"/>
        <v>C</v>
      </c>
      <c r="D178" s="110">
        <f t="shared" si="40"/>
        <v>0.89214306926192743</v>
      </c>
      <c r="E178" s="111">
        <f t="shared" si="41"/>
        <v>153</v>
      </c>
      <c r="F178" s="112" t="str">
        <f t="shared" si="42"/>
        <v>급행99</v>
      </c>
      <c r="G178" s="113" t="str">
        <f t="shared" si="43"/>
        <v>70바3147</v>
      </c>
      <c r="H178" s="114">
        <f t="shared" si="44"/>
        <v>12</v>
      </c>
      <c r="I178" s="115">
        <f t="shared" si="45"/>
        <v>1840.0250000000001</v>
      </c>
      <c r="J178" s="116">
        <f t="shared" si="46"/>
        <v>7.2079140849364903E-3</v>
      </c>
      <c r="K178" s="116">
        <f t="shared" si="47"/>
        <v>0.32848874589287663</v>
      </c>
      <c r="L178" s="116">
        <f t="shared" si="48"/>
        <v>0.16249779214956317</v>
      </c>
      <c r="M178" s="117">
        <f t="shared" si="49"/>
        <v>10.805999999999999</v>
      </c>
      <c r="N178" s="118">
        <f t="shared" si="50"/>
        <v>0</v>
      </c>
      <c r="O178" s="118">
        <f t="shared" si="51"/>
        <v>5.1629733291667232</v>
      </c>
      <c r="P178" s="219">
        <f t="shared" si="52"/>
        <v>0</v>
      </c>
      <c r="Q178" s="220">
        <f t="shared" si="53"/>
        <v>0</v>
      </c>
      <c r="R178" s="220">
        <f t="shared" si="54"/>
        <v>95</v>
      </c>
      <c r="T178">
        <v>514</v>
      </c>
      <c r="U178">
        <v>153</v>
      </c>
      <c r="V178" t="s">
        <v>451</v>
      </c>
      <c r="W178">
        <v>1840.0250000000001</v>
      </c>
      <c r="X178">
        <v>693.43200000000002</v>
      </c>
      <c r="Y178">
        <v>2.6539999999999999</v>
      </c>
      <c r="Z178">
        <v>10.805999999999999</v>
      </c>
      <c r="AA178">
        <v>102.506355</v>
      </c>
      <c r="AB178">
        <v>0.73885699999999999</v>
      </c>
      <c r="AC178">
        <v>33.672184000000001</v>
      </c>
      <c r="AD178" s="1">
        <v>299</v>
      </c>
      <c r="AE178">
        <v>0</v>
      </c>
      <c r="AF178">
        <v>95</v>
      </c>
      <c r="AG178">
        <v>68</v>
      </c>
      <c r="AH178">
        <v>17.95035</v>
      </c>
      <c r="AI178">
        <v>125.8</v>
      </c>
      <c r="AJ178">
        <v>0</v>
      </c>
      <c r="AK178">
        <v>0</v>
      </c>
      <c r="AL178">
        <v>0</v>
      </c>
      <c r="AM178">
        <v>0.89214306926192743</v>
      </c>
      <c r="AN178" t="s">
        <v>68</v>
      </c>
      <c r="AO178">
        <v>271.37299999999999</v>
      </c>
      <c r="AP178" t="s">
        <v>1084</v>
      </c>
      <c r="AQ178" t="s">
        <v>117</v>
      </c>
      <c r="AR178" t="s">
        <v>124</v>
      </c>
      <c r="AS178" t="s">
        <v>117</v>
      </c>
      <c r="AT178" t="s">
        <v>124</v>
      </c>
      <c r="AU178" t="s">
        <v>312</v>
      </c>
      <c r="AV178" t="s">
        <v>451</v>
      </c>
      <c r="AW178" t="s">
        <v>68</v>
      </c>
      <c r="AX178">
        <v>153</v>
      </c>
      <c r="AY178" t="s">
        <v>687</v>
      </c>
      <c r="AZ178">
        <v>2</v>
      </c>
      <c r="BA178" t="s">
        <v>769</v>
      </c>
      <c r="BB178">
        <v>12</v>
      </c>
      <c r="BC178">
        <v>1</v>
      </c>
      <c r="BE178" t="s">
        <v>65</v>
      </c>
      <c r="BF178">
        <v>-2</v>
      </c>
      <c r="BG178" t="s">
        <v>513</v>
      </c>
      <c r="BI178" t="s">
        <v>117</v>
      </c>
      <c r="BJ178" t="s">
        <v>451</v>
      </c>
      <c r="BK178" t="s">
        <v>68</v>
      </c>
      <c r="BL178">
        <v>0.89214306926192743</v>
      </c>
      <c r="BM178">
        <v>153</v>
      </c>
      <c r="BN178" t="s">
        <v>124</v>
      </c>
      <c r="BO178" t="s">
        <v>312</v>
      </c>
      <c r="BP178">
        <v>12</v>
      </c>
      <c r="BQ178">
        <v>1840.0250000000001</v>
      </c>
      <c r="BR178">
        <v>7.2079140849364903E-3</v>
      </c>
      <c r="BS178">
        <v>0.32848874589287663</v>
      </c>
      <c r="BT178">
        <v>0.16249779214956317</v>
      </c>
      <c r="BU178">
        <v>10.805999999999999</v>
      </c>
      <c r="BV178">
        <v>0</v>
      </c>
      <c r="BW178">
        <v>5.1629733291667232</v>
      </c>
      <c r="BX178">
        <v>0</v>
      </c>
      <c r="BY178">
        <v>0</v>
      </c>
      <c r="BZ178">
        <v>95</v>
      </c>
    </row>
    <row r="179" spans="1:78" ht="16.5">
      <c r="A179" s="124" t="str">
        <f t="shared" si="37"/>
        <v>삼환교통</v>
      </c>
      <c r="B179" s="125" t="str">
        <f t="shared" si="38"/>
        <v>이종부</v>
      </c>
      <c r="C179" s="126" t="str">
        <f t="shared" si="39"/>
        <v>C</v>
      </c>
      <c r="D179" s="127">
        <f t="shared" si="40"/>
        <v>0.89200000000000002</v>
      </c>
      <c r="E179" s="128">
        <f t="shared" si="41"/>
        <v>9970</v>
      </c>
      <c r="F179" s="129" t="str">
        <f t="shared" si="42"/>
        <v>급행99</v>
      </c>
      <c r="G179" s="130" t="str">
        <f t="shared" si="43"/>
        <v>70바3151</v>
      </c>
      <c r="H179" s="131">
        <f t="shared" si="44"/>
        <v>1</v>
      </c>
      <c r="I179" s="132">
        <f t="shared" si="45"/>
        <v>2625.3580000000002</v>
      </c>
      <c r="J179" s="133">
        <f t="shared" si="46"/>
        <v>1.4612299342754157E-2</v>
      </c>
      <c r="K179" s="133">
        <f t="shared" si="47"/>
        <v>0.35289357117155745</v>
      </c>
      <c r="L179" s="133">
        <f t="shared" si="48"/>
        <v>0.24872798300269905</v>
      </c>
      <c r="M179" s="134">
        <f t="shared" si="49"/>
        <v>12.518000000000001</v>
      </c>
      <c r="N179" s="135">
        <f t="shared" si="50"/>
        <v>0.11427013001655392</v>
      </c>
      <c r="O179" s="135">
        <f t="shared" si="51"/>
        <v>9.8653212247624893</v>
      </c>
      <c r="P179" s="217">
        <f t="shared" si="52"/>
        <v>30</v>
      </c>
      <c r="Q179" s="218">
        <f t="shared" si="53"/>
        <v>3</v>
      </c>
      <c r="R179" s="218">
        <f t="shared" si="54"/>
        <v>259</v>
      </c>
      <c r="T179">
        <v>514</v>
      </c>
      <c r="U179">
        <v>9970</v>
      </c>
      <c r="V179" t="s">
        <v>452</v>
      </c>
      <c r="W179">
        <v>2625.3580000000002</v>
      </c>
      <c r="X179">
        <v>981.12400000000002</v>
      </c>
      <c r="Y179">
        <v>2.6760000000000002</v>
      </c>
      <c r="Z179">
        <v>12.518000000000001</v>
      </c>
      <c r="AA179">
        <v>140.68997300000001</v>
      </c>
      <c r="AB179">
        <v>2.0558040000000002</v>
      </c>
      <c r="AC179">
        <v>49.648586999999999</v>
      </c>
      <c r="AD179" s="1">
        <v>653</v>
      </c>
      <c r="AE179">
        <v>3</v>
      </c>
      <c r="AF179">
        <v>259</v>
      </c>
      <c r="AG179">
        <v>69</v>
      </c>
      <c r="AH179">
        <v>18.660589999999999</v>
      </c>
      <c r="AI179">
        <v>542.9</v>
      </c>
      <c r="AJ179">
        <v>0</v>
      </c>
      <c r="AK179">
        <v>30</v>
      </c>
      <c r="AL179">
        <v>3284</v>
      </c>
      <c r="AM179">
        <v>0.89200000000000002</v>
      </c>
      <c r="AN179" t="s">
        <v>68</v>
      </c>
      <c r="AO179">
        <v>2625.3580000000002</v>
      </c>
      <c r="AP179" t="s">
        <v>1085</v>
      </c>
      <c r="AQ179" t="s">
        <v>117</v>
      </c>
      <c r="AR179" t="s">
        <v>124</v>
      </c>
      <c r="AS179" t="s">
        <v>117</v>
      </c>
      <c r="AT179" t="s">
        <v>124</v>
      </c>
      <c r="AU179" t="s">
        <v>314</v>
      </c>
      <c r="AV179" t="s">
        <v>452</v>
      </c>
      <c r="AW179" t="s">
        <v>68</v>
      </c>
      <c r="AX179">
        <v>9970</v>
      </c>
      <c r="AY179" t="s">
        <v>687</v>
      </c>
      <c r="AZ179">
        <v>3</v>
      </c>
      <c r="BA179" t="s">
        <v>725</v>
      </c>
      <c r="BB179">
        <v>1</v>
      </c>
      <c r="BC179">
        <v>1</v>
      </c>
      <c r="BE179" t="s">
        <v>68</v>
      </c>
      <c r="BF179">
        <v>0</v>
      </c>
      <c r="BG179" t="s">
        <v>514</v>
      </c>
      <c r="BI179" t="s">
        <v>117</v>
      </c>
      <c r="BJ179" t="s">
        <v>452</v>
      </c>
      <c r="BK179" t="s">
        <v>68</v>
      </c>
      <c r="BL179">
        <v>0.89200000000000002</v>
      </c>
      <c r="BM179">
        <v>9970</v>
      </c>
      <c r="BN179" t="s">
        <v>124</v>
      </c>
      <c r="BO179" t="s">
        <v>314</v>
      </c>
      <c r="BP179">
        <v>1</v>
      </c>
      <c r="BQ179">
        <v>2625.3580000000002</v>
      </c>
      <c r="BR179">
        <v>1.4612299342754157E-2</v>
      </c>
      <c r="BS179">
        <v>0.35289357117155745</v>
      </c>
      <c r="BT179">
        <v>0.24872798300269905</v>
      </c>
      <c r="BU179">
        <v>12.518000000000001</v>
      </c>
      <c r="BV179">
        <v>0.11427013001655392</v>
      </c>
      <c r="BW179">
        <v>9.8653212247624893</v>
      </c>
      <c r="BX179">
        <v>30</v>
      </c>
      <c r="BY179">
        <v>3</v>
      </c>
      <c r="BZ179">
        <v>259</v>
      </c>
    </row>
    <row r="180" spans="1:78" ht="16.5">
      <c r="A180" s="107" t="str">
        <f t="shared" si="37"/>
        <v>삼환교통</v>
      </c>
      <c r="B180" s="108" t="str">
        <f t="shared" si="38"/>
        <v>이종석</v>
      </c>
      <c r="C180" s="109" t="str">
        <f t="shared" si="39"/>
        <v>D</v>
      </c>
      <c r="D180" s="110">
        <f t="shared" si="40"/>
        <v>0.8214285714285714</v>
      </c>
      <c r="E180" s="111">
        <f t="shared" si="41"/>
        <v>3271</v>
      </c>
      <c r="F180" s="112" t="str">
        <f t="shared" si="42"/>
        <v>14</v>
      </c>
      <c r="G180" s="113" t="str">
        <f t="shared" si="43"/>
        <v>70바3110</v>
      </c>
      <c r="H180" s="114">
        <f t="shared" si="44"/>
        <v>1</v>
      </c>
      <c r="I180" s="115">
        <f t="shared" si="45"/>
        <v>476.41500000000002</v>
      </c>
      <c r="J180" s="116">
        <f t="shared" si="46"/>
        <v>5.4249927702030042E-2</v>
      </c>
      <c r="K180" s="116">
        <f t="shared" si="47"/>
        <v>0.32140090734793081</v>
      </c>
      <c r="L180" s="116">
        <f t="shared" si="48"/>
        <v>0.21619806261347774</v>
      </c>
      <c r="M180" s="117">
        <f t="shared" si="49"/>
        <v>16.103000000000002</v>
      </c>
      <c r="N180" s="118">
        <f t="shared" si="50"/>
        <v>0.20990103166357063</v>
      </c>
      <c r="O180" s="118">
        <f t="shared" si="51"/>
        <v>12.803962931477807</v>
      </c>
      <c r="P180" s="219">
        <f t="shared" si="52"/>
        <v>9</v>
      </c>
      <c r="Q180" s="220">
        <f t="shared" si="53"/>
        <v>1</v>
      </c>
      <c r="R180" s="220">
        <f t="shared" si="54"/>
        <v>61</v>
      </c>
      <c r="T180">
        <v>514</v>
      </c>
      <c r="U180">
        <v>3271</v>
      </c>
      <c r="V180" t="s">
        <v>453</v>
      </c>
      <c r="W180">
        <v>476.41500000000002</v>
      </c>
      <c r="X180">
        <v>276.17700000000002</v>
      </c>
      <c r="Y180">
        <v>1.7250000000000001</v>
      </c>
      <c r="Z180">
        <v>16.103000000000002</v>
      </c>
      <c r="AA180">
        <v>25.273876999999999</v>
      </c>
      <c r="AB180">
        <v>1.3711059999999999</v>
      </c>
      <c r="AC180">
        <v>8.1230469999999997</v>
      </c>
      <c r="AD180" s="1">
        <v>103</v>
      </c>
      <c r="AE180">
        <v>1</v>
      </c>
      <c r="AF180">
        <v>61</v>
      </c>
      <c r="AG180">
        <v>64</v>
      </c>
      <c r="AH180">
        <v>18.850095</v>
      </c>
      <c r="AI180">
        <v>23.9</v>
      </c>
      <c r="AJ180">
        <v>0</v>
      </c>
      <c r="AK180">
        <v>9</v>
      </c>
      <c r="AL180">
        <v>4047</v>
      </c>
      <c r="AM180">
        <v>0.8214285714285714</v>
      </c>
      <c r="AN180" t="s">
        <v>66</v>
      </c>
      <c r="AO180">
        <v>476.41500000000002</v>
      </c>
      <c r="AP180" t="s">
        <v>1086</v>
      </c>
      <c r="AQ180" t="s">
        <v>117</v>
      </c>
      <c r="AR180" t="s">
        <v>118</v>
      </c>
      <c r="AS180" t="s">
        <v>117</v>
      </c>
      <c r="AT180" t="s">
        <v>118</v>
      </c>
      <c r="AU180" t="s">
        <v>180</v>
      </c>
      <c r="AV180" t="s">
        <v>453</v>
      </c>
      <c r="AW180" t="s">
        <v>66</v>
      </c>
      <c r="AX180">
        <v>3271</v>
      </c>
      <c r="AY180" t="s">
        <v>681</v>
      </c>
      <c r="AZ180">
        <v>11</v>
      </c>
      <c r="BA180" t="s">
        <v>1087</v>
      </c>
      <c r="BB180">
        <v>1</v>
      </c>
      <c r="BC180">
        <v>1</v>
      </c>
      <c r="BE180" t="s">
        <v>66</v>
      </c>
      <c r="BF180">
        <v>0</v>
      </c>
      <c r="BG180" t="s">
        <v>514</v>
      </c>
      <c r="BI180" t="s">
        <v>117</v>
      </c>
      <c r="BJ180" t="s">
        <v>453</v>
      </c>
      <c r="BK180" t="s">
        <v>66</v>
      </c>
      <c r="BL180">
        <v>0.8214285714285714</v>
      </c>
      <c r="BM180">
        <v>3271</v>
      </c>
      <c r="BN180" t="s">
        <v>118</v>
      </c>
      <c r="BO180" t="s">
        <v>180</v>
      </c>
      <c r="BP180">
        <v>1</v>
      </c>
      <c r="BQ180">
        <v>476.41500000000002</v>
      </c>
      <c r="BR180">
        <v>5.4249927702030042E-2</v>
      </c>
      <c r="BS180">
        <v>0.32140090734793081</v>
      </c>
      <c r="BT180">
        <v>0.21619806261347774</v>
      </c>
      <c r="BU180">
        <v>16.103000000000002</v>
      </c>
      <c r="BV180">
        <v>0.20990103166357063</v>
      </c>
      <c r="BW180">
        <v>12.803962931477807</v>
      </c>
      <c r="BX180">
        <v>9</v>
      </c>
      <c r="BY180">
        <v>1</v>
      </c>
      <c r="BZ180">
        <v>61</v>
      </c>
    </row>
    <row r="181" spans="1:78" ht="16.5">
      <c r="A181" s="124" t="str">
        <f t="shared" si="37"/>
        <v>삼환교통</v>
      </c>
      <c r="B181" s="125" t="str">
        <f t="shared" si="38"/>
        <v>이종섭</v>
      </c>
      <c r="C181" s="126" t="str">
        <f t="shared" si="39"/>
        <v>B</v>
      </c>
      <c r="D181" s="127">
        <f t="shared" si="40"/>
        <v>0.90659388419925013</v>
      </c>
      <c r="E181" s="128">
        <f t="shared" si="41"/>
        <v>249</v>
      </c>
      <c r="F181" s="129" t="str">
        <f t="shared" si="42"/>
        <v>4</v>
      </c>
      <c r="G181" s="130" t="str">
        <f t="shared" si="43"/>
        <v>72아1237</v>
      </c>
      <c r="H181" s="131">
        <f t="shared" si="44"/>
        <v>2</v>
      </c>
      <c r="I181" s="132">
        <f t="shared" si="45"/>
        <v>2330.241</v>
      </c>
      <c r="J181" s="133">
        <f t="shared" si="46"/>
        <v>1.2726322988212441E-2</v>
      </c>
      <c r="K181" s="133">
        <f t="shared" si="47"/>
        <v>0.32642154803832746</v>
      </c>
      <c r="L181" s="133">
        <f t="shared" si="48"/>
        <v>0.2231528841866571</v>
      </c>
      <c r="M181" s="134">
        <f t="shared" si="49"/>
        <v>9.4190000000000005</v>
      </c>
      <c r="N181" s="135">
        <f t="shared" si="50"/>
        <v>0.171656064758967</v>
      </c>
      <c r="O181" s="135">
        <f t="shared" si="51"/>
        <v>5.235509975148493</v>
      </c>
      <c r="P181" s="217">
        <f t="shared" si="52"/>
        <v>2</v>
      </c>
      <c r="Q181" s="218">
        <f t="shared" si="53"/>
        <v>4</v>
      </c>
      <c r="R181" s="218">
        <f t="shared" si="54"/>
        <v>129</v>
      </c>
      <c r="T181">
        <v>514</v>
      </c>
      <c r="U181">
        <v>249</v>
      </c>
      <c r="V181" t="s">
        <v>454</v>
      </c>
      <c r="W181">
        <v>2361.723</v>
      </c>
      <c r="X181">
        <v>900.52700000000004</v>
      </c>
      <c r="Y181">
        <v>2.6230000000000002</v>
      </c>
      <c r="Z181">
        <v>9.4190000000000005</v>
      </c>
      <c r="AA181">
        <v>141.58913000000001</v>
      </c>
      <c r="AB181">
        <v>1.801909</v>
      </c>
      <c r="AC181">
        <v>46.217742999999999</v>
      </c>
      <c r="AD181" s="1">
        <v>520</v>
      </c>
      <c r="AE181">
        <v>4</v>
      </c>
      <c r="AF181">
        <v>129</v>
      </c>
      <c r="AG181">
        <v>66</v>
      </c>
      <c r="AH181">
        <v>16.680115000000001</v>
      </c>
      <c r="AI181">
        <v>3</v>
      </c>
      <c r="AJ181">
        <v>0</v>
      </c>
      <c r="AK181">
        <v>2</v>
      </c>
      <c r="AL181">
        <v>1156</v>
      </c>
      <c r="AM181">
        <v>0.90659388419925013</v>
      </c>
      <c r="AN181" t="s">
        <v>67</v>
      </c>
      <c r="AO181">
        <v>2201.7759999999998</v>
      </c>
      <c r="AP181" t="s">
        <v>1088</v>
      </c>
      <c r="AQ181" t="s">
        <v>117</v>
      </c>
      <c r="AR181" t="s">
        <v>120</v>
      </c>
      <c r="AS181" t="s">
        <v>117</v>
      </c>
      <c r="AT181" t="s">
        <v>120</v>
      </c>
      <c r="AU181" t="s">
        <v>241</v>
      </c>
      <c r="AV181" t="s">
        <v>454</v>
      </c>
      <c r="AW181" t="s">
        <v>67</v>
      </c>
      <c r="AX181">
        <v>249</v>
      </c>
      <c r="AY181" t="s">
        <v>665</v>
      </c>
      <c r="AZ181">
        <v>7</v>
      </c>
      <c r="BA181" t="s">
        <v>751</v>
      </c>
      <c r="BB181">
        <v>2</v>
      </c>
      <c r="BC181">
        <v>1</v>
      </c>
      <c r="BE181" t="s">
        <v>67</v>
      </c>
      <c r="BF181">
        <v>0</v>
      </c>
      <c r="BG181" t="s">
        <v>514</v>
      </c>
      <c r="BI181" t="s">
        <v>117</v>
      </c>
      <c r="BJ181" t="s">
        <v>454</v>
      </c>
      <c r="BK181" t="s">
        <v>67</v>
      </c>
      <c r="BL181">
        <v>0.90659388419925013</v>
      </c>
      <c r="BM181">
        <v>249</v>
      </c>
      <c r="BN181" t="s">
        <v>120</v>
      </c>
      <c r="BO181" t="s">
        <v>241</v>
      </c>
      <c r="BP181">
        <v>2</v>
      </c>
      <c r="BQ181">
        <v>2330.241</v>
      </c>
      <c r="BR181">
        <v>1.2726322988212441E-2</v>
      </c>
      <c r="BS181">
        <v>0.32642154803832746</v>
      </c>
      <c r="BT181">
        <v>0.2201782342806502</v>
      </c>
      <c r="BU181">
        <v>9.4190000000000005</v>
      </c>
      <c r="BV181">
        <v>0.171656064758967</v>
      </c>
      <c r="BW181">
        <v>5.235509975148493</v>
      </c>
      <c r="BX181">
        <v>2</v>
      </c>
      <c r="BY181">
        <v>4</v>
      </c>
      <c r="BZ181">
        <v>129</v>
      </c>
    </row>
    <row r="182" spans="1:78" ht="16.5">
      <c r="A182" s="107" t="str">
        <f t="shared" si="37"/>
        <v>삼환교통</v>
      </c>
      <c r="B182" s="108" t="str">
        <f t="shared" si="38"/>
        <v>이준용</v>
      </c>
      <c r="C182" s="109" t="str">
        <f t="shared" si="39"/>
        <v>S</v>
      </c>
      <c r="D182" s="110">
        <f t="shared" si="40"/>
        <v>1.0886363636363636</v>
      </c>
      <c r="E182" s="111">
        <f t="shared" si="41"/>
        <v>7013</v>
      </c>
      <c r="F182" s="112" t="str">
        <f t="shared" si="42"/>
        <v>23</v>
      </c>
      <c r="G182" s="113" t="str">
        <f t="shared" si="43"/>
        <v>70바3192</v>
      </c>
      <c r="H182" s="114">
        <f t="shared" si="44"/>
        <v>1</v>
      </c>
      <c r="I182" s="115">
        <f t="shared" si="45"/>
        <v>1750.66</v>
      </c>
      <c r="J182" s="116">
        <f t="shared" si="46"/>
        <v>3.3269227475289341E-2</v>
      </c>
      <c r="K182" s="116">
        <f t="shared" si="47"/>
        <v>0.37133497932973342</v>
      </c>
      <c r="L182" s="116">
        <f t="shared" si="48"/>
        <v>0.17422000845395449</v>
      </c>
      <c r="M182" s="117">
        <f t="shared" si="49"/>
        <v>8.2379999999999995</v>
      </c>
      <c r="N182" s="118">
        <f t="shared" si="50"/>
        <v>0</v>
      </c>
      <c r="O182" s="118">
        <f t="shared" si="51"/>
        <v>2.6275804553711168</v>
      </c>
      <c r="P182" s="219">
        <f t="shared" si="52"/>
        <v>20</v>
      </c>
      <c r="Q182" s="220">
        <f t="shared" si="53"/>
        <v>0</v>
      </c>
      <c r="R182" s="220">
        <f t="shared" si="54"/>
        <v>46</v>
      </c>
      <c r="T182">
        <v>514</v>
      </c>
      <c r="U182">
        <v>7013</v>
      </c>
      <c r="V182" t="s">
        <v>455</v>
      </c>
      <c r="W182">
        <v>1750.66</v>
      </c>
      <c r="X182">
        <v>730.96199999999999</v>
      </c>
      <c r="Y182">
        <v>2.395</v>
      </c>
      <c r="Z182">
        <v>8.2379999999999995</v>
      </c>
      <c r="AA182">
        <v>116.00551900000001</v>
      </c>
      <c r="AB182">
        <v>3.8594140000000001</v>
      </c>
      <c r="AC182">
        <v>43.076906999999999</v>
      </c>
      <c r="AD182" s="1">
        <v>305</v>
      </c>
      <c r="AE182">
        <v>0</v>
      </c>
      <c r="AF182">
        <v>46</v>
      </c>
      <c r="AG182">
        <v>65</v>
      </c>
      <c r="AH182">
        <v>15.091177999999999</v>
      </c>
      <c r="AI182">
        <v>190.6</v>
      </c>
      <c r="AJ182">
        <v>0</v>
      </c>
      <c r="AK182">
        <v>20</v>
      </c>
      <c r="AL182">
        <v>6733</v>
      </c>
      <c r="AM182">
        <v>1.0886363636363636</v>
      </c>
      <c r="AN182" t="s">
        <v>560</v>
      </c>
      <c r="AO182">
        <v>1750.66</v>
      </c>
      <c r="AP182" t="s">
        <v>1089</v>
      </c>
      <c r="AQ182" t="s">
        <v>117</v>
      </c>
      <c r="AR182" t="s">
        <v>119</v>
      </c>
      <c r="AS182" t="s">
        <v>117</v>
      </c>
      <c r="AT182" t="s">
        <v>119</v>
      </c>
      <c r="AU182" t="s">
        <v>213</v>
      </c>
      <c r="AV182" t="s">
        <v>455</v>
      </c>
      <c r="AW182" t="s">
        <v>560</v>
      </c>
      <c r="AX182">
        <v>7013</v>
      </c>
      <c r="AY182" t="s">
        <v>759</v>
      </c>
      <c r="AZ182">
        <v>1</v>
      </c>
      <c r="BA182" t="s">
        <v>760</v>
      </c>
      <c r="BB182">
        <v>1</v>
      </c>
      <c r="BC182">
        <v>1</v>
      </c>
      <c r="BE182" t="s">
        <v>560</v>
      </c>
      <c r="BF182">
        <v>0</v>
      </c>
      <c r="BG182" t="s">
        <v>514</v>
      </c>
      <c r="BI182" t="s">
        <v>117</v>
      </c>
      <c r="BJ182" t="s">
        <v>455</v>
      </c>
      <c r="BK182" t="s">
        <v>560</v>
      </c>
      <c r="BL182">
        <v>1.0886363636363636</v>
      </c>
      <c r="BM182">
        <v>7013</v>
      </c>
      <c r="BN182" t="s">
        <v>119</v>
      </c>
      <c r="BO182" t="s">
        <v>213</v>
      </c>
      <c r="BP182">
        <v>1</v>
      </c>
      <c r="BQ182">
        <v>1750.66</v>
      </c>
      <c r="BR182">
        <v>3.3269227475289341E-2</v>
      </c>
      <c r="BS182">
        <v>0.37133497932973342</v>
      </c>
      <c r="BT182">
        <v>0.17422000845395449</v>
      </c>
      <c r="BU182">
        <v>8.2379999999999995</v>
      </c>
      <c r="BV182">
        <v>0</v>
      </c>
      <c r="BW182">
        <v>2.6275804553711168</v>
      </c>
      <c r="BX182">
        <v>20</v>
      </c>
      <c r="BY182">
        <v>0</v>
      </c>
      <c r="BZ182">
        <v>46</v>
      </c>
    </row>
    <row r="183" spans="1:78" ht="16.5">
      <c r="A183" s="124" t="str">
        <f t="shared" si="37"/>
        <v>삼환교통</v>
      </c>
      <c r="B183" s="125" t="str">
        <f t="shared" si="38"/>
        <v>이준표</v>
      </c>
      <c r="C183" s="126" t="str">
        <f t="shared" si="39"/>
        <v>D</v>
      </c>
      <c r="D183" s="127">
        <f t="shared" si="40"/>
        <v>0.82285714285714284</v>
      </c>
      <c r="E183" s="128">
        <f t="shared" si="41"/>
        <v>7788</v>
      </c>
      <c r="F183" s="129" t="str">
        <f t="shared" si="42"/>
        <v>23</v>
      </c>
      <c r="G183" s="130" t="str">
        <f t="shared" si="43"/>
        <v>70바3129</v>
      </c>
      <c r="H183" s="131">
        <f t="shared" si="44"/>
        <v>1</v>
      </c>
      <c r="I183" s="132">
        <f t="shared" si="45"/>
        <v>1783.346</v>
      </c>
      <c r="J183" s="133">
        <f t="shared" si="46"/>
        <v>5.2895679133300566E-2</v>
      </c>
      <c r="K183" s="133">
        <f t="shared" si="47"/>
        <v>0.3833312329052368</v>
      </c>
      <c r="L183" s="133">
        <f t="shared" si="48"/>
        <v>0.16541938580623167</v>
      </c>
      <c r="M183" s="134">
        <f t="shared" si="49"/>
        <v>13.598000000000001</v>
      </c>
      <c r="N183" s="135">
        <f t="shared" si="50"/>
        <v>0.11214873613981807</v>
      </c>
      <c r="O183" s="135">
        <f t="shared" si="51"/>
        <v>4.934544390151995</v>
      </c>
      <c r="P183" s="217">
        <f t="shared" si="52"/>
        <v>17</v>
      </c>
      <c r="Q183" s="218">
        <f t="shared" si="53"/>
        <v>2</v>
      </c>
      <c r="R183" s="218">
        <f t="shared" si="54"/>
        <v>88</v>
      </c>
      <c r="T183">
        <v>514</v>
      </c>
      <c r="U183">
        <v>7788</v>
      </c>
      <c r="V183" t="s">
        <v>456</v>
      </c>
      <c r="W183">
        <v>1783.346</v>
      </c>
      <c r="X183">
        <v>1032.0139999999999</v>
      </c>
      <c r="Y183">
        <v>1.728</v>
      </c>
      <c r="Z183">
        <v>13.598000000000001</v>
      </c>
      <c r="AA183">
        <v>114.64329600000001</v>
      </c>
      <c r="AB183">
        <v>6.0641350000000003</v>
      </c>
      <c r="AC183">
        <v>43.946356000000002</v>
      </c>
      <c r="AD183" s="1">
        <v>295</v>
      </c>
      <c r="AE183">
        <v>2</v>
      </c>
      <c r="AF183">
        <v>88</v>
      </c>
      <c r="AG183">
        <v>83</v>
      </c>
      <c r="AH183">
        <v>15.555605999999999</v>
      </c>
      <c r="AI183">
        <v>11.9</v>
      </c>
      <c r="AJ183">
        <v>0</v>
      </c>
      <c r="AK183">
        <v>17</v>
      </c>
      <c r="AL183">
        <v>4560</v>
      </c>
      <c r="AM183">
        <v>0.82285714285714284</v>
      </c>
      <c r="AN183" t="s">
        <v>66</v>
      </c>
      <c r="AO183">
        <v>1783.346</v>
      </c>
      <c r="AP183" t="s">
        <v>1090</v>
      </c>
      <c r="AQ183" t="s">
        <v>117</v>
      </c>
      <c r="AR183" t="s">
        <v>119</v>
      </c>
      <c r="AS183" t="s">
        <v>117</v>
      </c>
      <c r="AT183" t="s">
        <v>119</v>
      </c>
      <c r="AU183" t="s">
        <v>205</v>
      </c>
      <c r="AV183" t="s">
        <v>456</v>
      </c>
      <c r="AW183" t="s">
        <v>66</v>
      </c>
      <c r="AX183">
        <v>7788</v>
      </c>
      <c r="AY183" t="s">
        <v>652</v>
      </c>
      <c r="AZ183">
        <v>9</v>
      </c>
      <c r="BA183" t="s">
        <v>738</v>
      </c>
      <c r="BB183">
        <v>1</v>
      </c>
      <c r="BC183">
        <v>1</v>
      </c>
      <c r="BE183" t="s">
        <v>66</v>
      </c>
      <c r="BF183">
        <v>0</v>
      </c>
      <c r="BG183" t="s">
        <v>514</v>
      </c>
      <c r="BI183" t="s">
        <v>117</v>
      </c>
      <c r="BJ183" t="s">
        <v>456</v>
      </c>
      <c r="BK183" t="s">
        <v>66</v>
      </c>
      <c r="BL183">
        <v>0.82285714285714284</v>
      </c>
      <c r="BM183">
        <v>7788</v>
      </c>
      <c r="BN183" t="s">
        <v>119</v>
      </c>
      <c r="BO183" t="s">
        <v>205</v>
      </c>
      <c r="BP183">
        <v>1</v>
      </c>
      <c r="BQ183">
        <v>1783.346</v>
      </c>
      <c r="BR183">
        <v>5.2895679133300566E-2</v>
      </c>
      <c r="BS183">
        <v>0.3833312329052368</v>
      </c>
      <c r="BT183">
        <v>0.16541938580623167</v>
      </c>
      <c r="BU183">
        <v>13.598000000000001</v>
      </c>
      <c r="BV183">
        <v>0.11214873613981807</v>
      </c>
      <c r="BW183">
        <v>4.934544390151995</v>
      </c>
      <c r="BX183">
        <v>17</v>
      </c>
      <c r="BY183">
        <v>2</v>
      </c>
      <c r="BZ183">
        <v>88</v>
      </c>
    </row>
    <row r="184" spans="1:78" ht="16.5">
      <c r="A184" s="107" t="str">
        <f t="shared" si="37"/>
        <v>삼환교통</v>
      </c>
      <c r="B184" s="108" t="str">
        <f t="shared" si="38"/>
        <v>이지수</v>
      </c>
      <c r="C184" s="109" t="str">
        <f t="shared" si="39"/>
        <v>C</v>
      </c>
      <c r="D184" s="110">
        <f t="shared" si="40"/>
        <v>0.85277498023656717</v>
      </c>
      <c r="E184" s="111">
        <f t="shared" si="41"/>
        <v>5375</v>
      </c>
      <c r="F184" s="112" t="str">
        <f t="shared" si="42"/>
        <v>14</v>
      </c>
      <c r="G184" s="113" t="str">
        <f t="shared" si="43"/>
        <v>70바3115</v>
      </c>
      <c r="H184" s="114">
        <f t="shared" si="44"/>
        <v>9</v>
      </c>
      <c r="I184" s="115">
        <f t="shared" si="45"/>
        <v>1114.2930000000003</v>
      </c>
      <c r="J184" s="116">
        <f t="shared" si="46"/>
        <v>3.5026380059004721E-2</v>
      </c>
      <c r="K184" s="116">
        <f t="shared" si="47"/>
        <v>0.36875746423986672</v>
      </c>
      <c r="L184" s="116">
        <f t="shared" si="48"/>
        <v>0.18487058610257798</v>
      </c>
      <c r="M184" s="117">
        <f t="shared" si="49"/>
        <v>12.333</v>
      </c>
      <c r="N184" s="118">
        <f t="shared" si="50"/>
        <v>1.1666590385114144</v>
      </c>
      <c r="O184" s="118">
        <f t="shared" si="51"/>
        <v>20.999862693205461</v>
      </c>
      <c r="P184" s="219">
        <f t="shared" si="52"/>
        <v>25</v>
      </c>
      <c r="Q184" s="220">
        <f t="shared" si="53"/>
        <v>13</v>
      </c>
      <c r="R184" s="220">
        <f t="shared" si="54"/>
        <v>234</v>
      </c>
      <c r="T184">
        <v>514</v>
      </c>
      <c r="U184">
        <v>5375</v>
      </c>
      <c r="V184" t="s">
        <v>564</v>
      </c>
      <c r="W184">
        <v>1119.2380000000001</v>
      </c>
      <c r="X184">
        <v>614.27499999999998</v>
      </c>
      <c r="Y184">
        <v>1.8220000000000001</v>
      </c>
      <c r="Z184">
        <v>12.333</v>
      </c>
      <c r="AA184">
        <v>73.111095000000006</v>
      </c>
      <c r="AB184">
        <v>2.5608170000000001</v>
      </c>
      <c r="AC184">
        <v>26.960262</v>
      </c>
      <c r="AD184" s="1">
        <v>206</v>
      </c>
      <c r="AE184">
        <v>13</v>
      </c>
      <c r="AF184">
        <v>234</v>
      </c>
      <c r="AG184">
        <v>79</v>
      </c>
      <c r="AH184">
        <v>15.308729</v>
      </c>
      <c r="AI184">
        <v>339.8</v>
      </c>
      <c r="AJ184">
        <v>0</v>
      </c>
      <c r="AK184">
        <v>25</v>
      </c>
      <c r="AL184">
        <v>8212</v>
      </c>
      <c r="AM184">
        <v>0.85277498023656717</v>
      </c>
      <c r="AN184" t="s">
        <v>68</v>
      </c>
      <c r="AO184">
        <v>202.99</v>
      </c>
      <c r="AP184" t="s">
        <v>1091</v>
      </c>
      <c r="AQ184" t="s">
        <v>117</v>
      </c>
      <c r="AR184" t="s">
        <v>118</v>
      </c>
      <c r="AS184" t="s">
        <v>117</v>
      </c>
      <c r="AT184" t="s">
        <v>118</v>
      </c>
      <c r="AU184" t="s">
        <v>603</v>
      </c>
      <c r="AV184" t="s">
        <v>564</v>
      </c>
      <c r="AW184" t="s">
        <v>68</v>
      </c>
      <c r="AX184">
        <v>5375</v>
      </c>
      <c r="AY184" t="s">
        <v>664</v>
      </c>
      <c r="AZ184">
        <v>10</v>
      </c>
      <c r="BA184" t="s">
        <v>780</v>
      </c>
      <c r="BB184">
        <v>9</v>
      </c>
      <c r="BC184">
        <v>1</v>
      </c>
      <c r="BE184" t="s">
        <v>68</v>
      </c>
      <c r="BF184">
        <v>0</v>
      </c>
      <c r="BG184" t="s">
        <v>514</v>
      </c>
      <c r="BI184" t="s">
        <v>117</v>
      </c>
      <c r="BJ184" t="s">
        <v>564</v>
      </c>
      <c r="BK184" t="s">
        <v>68</v>
      </c>
      <c r="BL184">
        <v>0.85277498023656717</v>
      </c>
      <c r="BM184">
        <v>5375</v>
      </c>
      <c r="BN184" t="s">
        <v>118</v>
      </c>
      <c r="BO184" t="s">
        <v>603</v>
      </c>
      <c r="BP184">
        <v>9</v>
      </c>
      <c r="BQ184">
        <v>1114.2930000000003</v>
      </c>
      <c r="BR184">
        <v>3.5026380059004721E-2</v>
      </c>
      <c r="BS184">
        <v>0.36875746423986672</v>
      </c>
      <c r="BT184">
        <v>0.1840537937418136</v>
      </c>
      <c r="BU184">
        <v>12.333</v>
      </c>
      <c r="BV184">
        <v>1.1666590385114144</v>
      </c>
      <c r="BW184">
        <v>20.999862693205461</v>
      </c>
      <c r="BX184">
        <v>25</v>
      </c>
      <c r="BY184">
        <v>13</v>
      </c>
      <c r="BZ184">
        <v>234</v>
      </c>
    </row>
    <row r="185" spans="1:78" ht="16.5">
      <c r="A185" s="124" t="str">
        <f t="shared" si="37"/>
        <v>삼환교통</v>
      </c>
      <c r="B185" s="125" t="str">
        <f t="shared" si="38"/>
        <v>이창희</v>
      </c>
      <c r="C185" s="126" t="str">
        <f t="shared" si="39"/>
        <v>F</v>
      </c>
      <c r="D185" s="127">
        <f t="shared" si="40"/>
        <v>0.78280000000000005</v>
      </c>
      <c r="E185" s="128">
        <f t="shared" si="41"/>
        <v>617</v>
      </c>
      <c r="F185" s="129" t="str">
        <f t="shared" si="42"/>
        <v>62</v>
      </c>
      <c r="G185" s="130" t="str">
        <f t="shared" si="43"/>
        <v>70바3136</v>
      </c>
      <c r="H185" s="131">
        <f t="shared" si="44"/>
        <v>1</v>
      </c>
      <c r="I185" s="132">
        <f t="shared" si="45"/>
        <v>1572.1980000000001</v>
      </c>
      <c r="J185" s="133">
        <f t="shared" si="46"/>
        <v>2.8292497824978932E-2</v>
      </c>
      <c r="K185" s="133">
        <f t="shared" si="47"/>
        <v>0.35846886354321744</v>
      </c>
      <c r="L185" s="133">
        <f t="shared" si="48"/>
        <v>0.24488009779938658</v>
      </c>
      <c r="M185" s="134">
        <f t="shared" si="49"/>
        <v>9.3249999999999993</v>
      </c>
      <c r="N185" s="135">
        <f t="shared" si="50"/>
        <v>0.19081566062289862</v>
      </c>
      <c r="O185" s="135">
        <f t="shared" si="51"/>
        <v>4.3251549741190356</v>
      </c>
      <c r="P185" s="217">
        <f t="shared" si="52"/>
        <v>14</v>
      </c>
      <c r="Q185" s="218">
        <f t="shared" si="53"/>
        <v>3</v>
      </c>
      <c r="R185" s="218">
        <f t="shared" si="54"/>
        <v>68</v>
      </c>
      <c r="T185">
        <v>514</v>
      </c>
      <c r="U185">
        <v>617</v>
      </c>
      <c r="V185" t="s">
        <v>457</v>
      </c>
      <c r="W185">
        <v>1572.1980000000001</v>
      </c>
      <c r="X185">
        <v>803.26300000000003</v>
      </c>
      <c r="Y185">
        <v>1.9570000000000001</v>
      </c>
      <c r="Z185">
        <v>9.3249999999999993</v>
      </c>
      <c r="AA185">
        <v>110.747203</v>
      </c>
      <c r="AB185">
        <v>3.1333150000000001</v>
      </c>
      <c r="AC185">
        <v>39.699424</v>
      </c>
      <c r="AD185" s="1">
        <v>385</v>
      </c>
      <c r="AE185">
        <v>3</v>
      </c>
      <c r="AF185">
        <v>68</v>
      </c>
      <c r="AG185">
        <v>85</v>
      </c>
      <c r="AH185">
        <v>14.196277</v>
      </c>
      <c r="AI185">
        <v>37.1</v>
      </c>
      <c r="AJ185">
        <v>6.3</v>
      </c>
      <c r="AK185">
        <v>14</v>
      </c>
      <c r="AL185">
        <v>1220</v>
      </c>
      <c r="AM185">
        <v>0.78280000000000005</v>
      </c>
      <c r="AN185" t="s">
        <v>69</v>
      </c>
      <c r="AO185">
        <v>1572.1980000000001</v>
      </c>
      <c r="AP185" t="s">
        <v>1092</v>
      </c>
      <c r="AQ185" t="s">
        <v>117</v>
      </c>
      <c r="AR185" t="s">
        <v>122</v>
      </c>
      <c r="AS185" t="s">
        <v>117</v>
      </c>
      <c r="AT185" t="s">
        <v>122</v>
      </c>
      <c r="AU185" t="s">
        <v>262</v>
      </c>
      <c r="AV185" t="s">
        <v>457</v>
      </c>
      <c r="AW185" t="s">
        <v>69</v>
      </c>
      <c r="AX185">
        <v>617</v>
      </c>
      <c r="AY185" t="s">
        <v>655</v>
      </c>
      <c r="AZ185">
        <v>4</v>
      </c>
      <c r="BA185" t="s">
        <v>268</v>
      </c>
      <c r="BB185">
        <v>1</v>
      </c>
      <c r="BC185">
        <v>1</v>
      </c>
      <c r="BE185" t="s">
        <v>66</v>
      </c>
      <c r="BF185">
        <v>-1</v>
      </c>
      <c r="BG185" t="s">
        <v>513</v>
      </c>
      <c r="BI185" t="s">
        <v>117</v>
      </c>
      <c r="BJ185" t="s">
        <v>457</v>
      </c>
      <c r="BK185" t="s">
        <v>69</v>
      </c>
      <c r="BL185">
        <v>0.78280000000000005</v>
      </c>
      <c r="BM185">
        <v>617</v>
      </c>
      <c r="BN185" t="s">
        <v>122</v>
      </c>
      <c r="BO185" t="s">
        <v>262</v>
      </c>
      <c r="BP185">
        <v>1</v>
      </c>
      <c r="BQ185">
        <v>1572.1980000000001</v>
      </c>
      <c r="BR185">
        <v>2.8292497824978932E-2</v>
      </c>
      <c r="BS185">
        <v>0.35846886354321744</v>
      </c>
      <c r="BT185">
        <v>0.24488009779938658</v>
      </c>
      <c r="BU185">
        <v>9.3249999999999993</v>
      </c>
      <c r="BV185">
        <v>0.19081566062289862</v>
      </c>
      <c r="BW185">
        <v>4.3251549741190356</v>
      </c>
      <c r="BX185">
        <v>14</v>
      </c>
      <c r="BY185">
        <v>3</v>
      </c>
      <c r="BZ185">
        <v>68</v>
      </c>
    </row>
    <row r="186" spans="1:78" ht="16.5">
      <c r="A186" s="107" t="str">
        <f t="shared" si="37"/>
        <v>삼환교통</v>
      </c>
      <c r="B186" s="108" t="str">
        <f t="shared" si="38"/>
        <v>이춘석</v>
      </c>
      <c r="C186" s="109" t="str">
        <f t="shared" si="39"/>
        <v>D</v>
      </c>
      <c r="D186" s="110">
        <f t="shared" si="40"/>
        <v>0.82040000000000002</v>
      </c>
      <c r="E186" s="111">
        <f t="shared" si="41"/>
        <v>6384</v>
      </c>
      <c r="F186" s="112" t="str">
        <f t="shared" si="42"/>
        <v>79</v>
      </c>
      <c r="G186" s="113" t="str">
        <f t="shared" si="43"/>
        <v>70바3196</v>
      </c>
      <c r="H186" s="114">
        <f t="shared" si="44"/>
        <v>1</v>
      </c>
      <c r="I186" s="115">
        <f t="shared" si="45"/>
        <v>2106.4609999999998</v>
      </c>
      <c r="J186" s="116">
        <f t="shared" si="46"/>
        <v>6.9091130402266679E-2</v>
      </c>
      <c r="K186" s="116">
        <f t="shared" si="47"/>
        <v>0.32248096672052634</v>
      </c>
      <c r="L186" s="116">
        <f t="shared" si="48"/>
        <v>0.1989118241448572</v>
      </c>
      <c r="M186" s="117">
        <f t="shared" si="49"/>
        <v>10.88</v>
      </c>
      <c r="N186" s="118">
        <f t="shared" si="50"/>
        <v>0.14241896716815552</v>
      </c>
      <c r="O186" s="118">
        <f t="shared" si="51"/>
        <v>29.670618160032397</v>
      </c>
      <c r="P186" s="219">
        <f t="shared" si="52"/>
        <v>9</v>
      </c>
      <c r="Q186" s="220">
        <f t="shared" si="53"/>
        <v>3</v>
      </c>
      <c r="R186" s="220">
        <f t="shared" si="54"/>
        <v>625</v>
      </c>
      <c r="T186">
        <v>514</v>
      </c>
      <c r="U186">
        <v>6384</v>
      </c>
      <c r="V186" t="s">
        <v>458</v>
      </c>
      <c r="W186">
        <v>2106.4609999999998</v>
      </c>
      <c r="X186">
        <v>1027.192</v>
      </c>
      <c r="Y186">
        <v>2.0510000000000002</v>
      </c>
      <c r="Z186">
        <v>10.88</v>
      </c>
      <c r="AA186">
        <v>127.48801400000001</v>
      </c>
      <c r="AB186">
        <v>8.8082910000000005</v>
      </c>
      <c r="AC186">
        <v>41.112457999999997</v>
      </c>
      <c r="AD186" s="1">
        <v>419</v>
      </c>
      <c r="AE186">
        <v>3</v>
      </c>
      <c r="AF186">
        <v>625</v>
      </c>
      <c r="AG186">
        <v>73</v>
      </c>
      <c r="AH186">
        <v>16.522815999999999</v>
      </c>
      <c r="AI186">
        <v>540.70000000000005</v>
      </c>
      <c r="AJ186">
        <v>0</v>
      </c>
      <c r="AK186">
        <v>9</v>
      </c>
      <c r="AL186">
        <v>2698</v>
      </c>
      <c r="AM186">
        <v>0.82040000000000002</v>
      </c>
      <c r="AN186" t="s">
        <v>66</v>
      </c>
      <c r="AO186">
        <v>2106.4609999999998</v>
      </c>
      <c r="AP186" t="s">
        <v>1093</v>
      </c>
      <c r="AQ186" t="s">
        <v>117</v>
      </c>
      <c r="AR186" t="s">
        <v>123</v>
      </c>
      <c r="AS186" t="s">
        <v>117</v>
      </c>
      <c r="AT186" t="s">
        <v>123</v>
      </c>
      <c r="AU186" t="s">
        <v>304</v>
      </c>
      <c r="AV186" t="s">
        <v>458</v>
      </c>
      <c r="AW186" t="s">
        <v>66</v>
      </c>
      <c r="AX186">
        <v>6384</v>
      </c>
      <c r="AY186" t="s">
        <v>660</v>
      </c>
      <c r="AZ186">
        <v>8</v>
      </c>
      <c r="BA186" t="s">
        <v>766</v>
      </c>
      <c r="BB186">
        <v>1</v>
      </c>
      <c r="BC186">
        <v>1</v>
      </c>
      <c r="BE186" t="s">
        <v>66</v>
      </c>
      <c r="BF186">
        <v>0</v>
      </c>
      <c r="BG186" t="s">
        <v>514</v>
      </c>
      <c r="BI186" t="s">
        <v>117</v>
      </c>
      <c r="BJ186" t="s">
        <v>458</v>
      </c>
      <c r="BK186" t="s">
        <v>66</v>
      </c>
      <c r="BL186">
        <v>0.82040000000000002</v>
      </c>
      <c r="BM186">
        <v>6384</v>
      </c>
      <c r="BN186" t="s">
        <v>123</v>
      </c>
      <c r="BO186" t="s">
        <v>304</v>
      </c>
      <c r="BP186">
        <v>1</v>
      </c>
      <c r="BQ186">
        <v>2106.4609999999998</v>
      </c>
      <c r="BR186">
        <v>6.9091130402266679E-2</v>
      </c>
      <c r="BS186">
        <v>0.32248096672052634</v>
      </c>
      <c r="BT186">
        <v>0.1989118241448572</v>
      </c>
      <c r="BU186">
        <v>10.88</v>
      </c>
      <c r="BV186">
        <v>0.14241896716815552</v>
      </c>
      <c r="BW186">
        <v>29.670618160032397</v>
      </c>
      <c r="BX186">
        <v>9</v>
      </c>
      <c r="BY186">
        <v>3</v>
      </c>
      <c r="BZ186">
        <v>625</v>
      </c>
    </row>
    <row r="187" spans="1:78" ht="16.5">
      <c r="A187" s="124" t="str">
        <f t="shared" si="37"/>
        <v>삼환교통</v>
      </c>
      <c r="B187" s="125" t="str">
        <f t="shared" si="38"/>
        <v>이충환</v>
      </c>
      <c r="C187" s="126" t="str">
        <f t="shared" si="39"/>
        <v>A</v>
      </c>
      <c r="D187" s="127">
        <f t="shared" si="40"/>
        <v>0.98056714274734302</v>
      </c>
      <c r="E187" s="128">
        <f t="shared" si="41"/>
        <v>4686</v>
      </c>
      <c r="F187" s="129" t="str">
        <f t="shared" si="42"/>
        <v>4</v>
      </c>
      <c r="G187" s="130" t="str">
        <f t="shared" si="43"/>
        <v>72아1212</v>
      </c>
      <c r="H187" s="131">
        <f t="shared" si="44"/>
        <v>3</v>
      </c>
      <c r="I187" s="132">
        <f t="shared" si="45"/>
        <v>1688.251</v>
      </c>
      <c r="J187" s="133">
        <f t="shared" si="46"/>
        <v>3.5674306043666625E-3</v>
      </c>
      <c r="K187" s="133">
        <f t="shared" si="47"/>
        <v>0.32054548720231862</v>
      </c>
      <c r="L187" s="133">
        <f t="shared" si="48"/>
        <v>7.7002767953343432E-2</v>
      </c>
      <c r="M187" s="134">
        <f t="shared" si="49"/>
        <v>7.65</v>
      </c>
      <c r="N187" s="135">
        <f t="shared" si="50"/>
        <v>0.17769869527694637</v>
      </c>
      <c r="O187" s="135">
        <f t="shared" si="51"/>
        <v>9.1218663575499139</v>
      </c>
      <c r="P187" s="217">
        <f t="shared" si="52"/>
        <v>0</v>
      </c>
      <c r="Q187" s="218">
        <f t="shared" si="53"/>
        <v>3</v>
      </c>
      <c r="R187" s="218">
        <f t="shared" si="54"/>
        <v>154</v>
      </c>
      <c r="T187">
        <v>514</v>
      </c>
      <c r="U187">
        <v>4686</v>
      </c>
      <c r="V187" t="s">
        <v>856</v>
      </c>
      <c r="W187">
        <v>1688.251</v>
      </c>
      <c r="X187">
        <v>593.74800000000005</v>
      </c>
      <c r="Y187">
        <v>2.843</v>
      </c>
      <c r="Z187">
        <v>7.65</v>
      </c>
      <c r="AA187">
        <v>100.82803</v>
      </c>
      <c r="AB187">
        <v>0.35969699999999999</v>
      </c>
      <c r="AC187">
        <v>32.319969999999998</v>
      </c>
      <c r="AD187" s="1">
        <v>130</v>
      </c>
      <c r="AE187">
        <v>3</v>
      </c>
      <c r="AF187">
        <v>154</v>
      </c>
      <c r="AG187">
        <v>66</v>
      </c>
      <c r="AH187">
        <v>16.743865</v>
      </c>
      <c r="AI187">
        <v>110.9</v>
      </c>
      <c r="AJ187">
        <v>0</v>
      </c>
      <c r="AK187">
        <v>0</v>
      </c>
      <c r="AL187">
        <v>0</v>
      </c>
      <c r="AM187">
        <v>0.98056714274734302</v>
      </c>
      <c r="AN187" t="s">
        <v>65</v>
      </c>
      <c r="AO187">
        <v>1478.682</v>
      </c>
      <c r="AP187" t="s">
        <v>1094</v>
      </c>
      <c r="AQ187" t="s">
        <v>117</v>
      </c>
      <c r="AR187" t="s">
        <v>120</v>
      </c>
      <c r="AS187" t="s">
        <v>117</v>
      </c>
      <c r="AT187" t="s">
        <v>120</v>
      </c>
      <c r="AU187" t="s">
        <v>835</v>
      </c>
      <c r="AV187" t="s">
        <v>856</v>
      </c>
      <c r="AW187" t="s">
        <v>65</v>
      </c>
      <c r="AX187">
        <v>4686</v>
      </c>
      <c r="AY187" t="s">
        <v>662</v>
      </c>
      <c r="AZ187">
        <v>2</v>
      </c>
      <c r="BA187" t="s">
        <v>775</v>
      </c>
      <c r="BB187">
        <v>3</v>
      </c>
      <c r="BC187">
        <v>1</v>
      </c>
      <c r="BE187" t="s">
        <v>68</v>
      </c>
      <c r="BF187">
        <v>2</v>
      </c>
      <c r="BG187" t="s">
        <v>512</v>
      </c>
      <c r="BI187" t="s">
        <v>117</v>
      </c>
      <c r="BJ187" t="s">
        <v>856</v>
      </c>
      <c r="BK187" t="s">
        <v>65</v>
      </c>
      <c r="BL187">
        <v>0.98056714274734302</v>
      </c>
      <c r="BM187">
        <v>4686</v>
      </c>
      <c r="BN187" t="s">
        <v>120</v>
      </c>
      <c r="BO187" t="s">
        <v>835</v>
      </c>
      <c r="BP187">
        <v>3</v>
      </c>
      <c r="BQ187">
        <v>1688.251</v>
      </c>
      <c r="BR187">
        <v>3.5674306043666625E-3</v>
      </c>
      <c r="BS187">
        <v>0.32054548720231862</v>
      </c>
      <c r="BT187">
        <v>7.7002767953343432E-2</v>
      </c>
      <c r="BU187">
        <v>7.65</v>
      </c>
      <c r="BV187">
        <v>0.17769869527694637</v>
      </c>
      <c r="BW187">
        <v>9.1218663575499139</v>
      </c>
      <c r="BX187">
        <v>0</v>
      </c>
      <c r="BY187">
        <v>3</v>
      </c>
      <c r="BZ187">
        <v>154</v>
      </c>
    </row>
    <row r="188" spans="1:78" ht="16.5">
      <c r="A188" s="107" t="str">
        <f t="shared" si="37"/>
        <v>삼환교통</v>
      </c>
      <c r="B188" s="108" t="str">
        <f t="shared" si="38"/>
        <v>이태민</v>
      </c>
      <c r="C188" s="109" t="str">
        <f t="shared" si="39"/>
        <v>B</v>
      </c>
      <c r="D188" s="110">
        <f t="shared" si="40"/>
        <v>0.90692307692307694</v>
      </c>
      <c r="E188" s="111">
        <f t="shared" si="41"/>
        <v>5236</v>
      </c>
      <c r="F188" s="112" t="str">
        <f t="shared" si="42"/>
        <v>79</v>
      </c>
      <c r="G188" s="113" t="str">
        <f t="shared" si="43"/>
        <v>70바3190</v>
      </c>
      <c r="H188" s="114">
        <f t="shared" si="44"/>
        <v>1</v>
      </c>
      <c r="I188" s="115">
        <f t="shared" si="45"/>
        <v>2239.145</v>
      </c>
      <c r="J188" s="116">
        <f t="shared" si="46"/>
        <v>6.5147050271492195E-3</v>
      </c>
      <c r="K188" s="116">
        <f t="shared" si="47"/>
        <v>0.33878740318725381</v>
      </c>
      <c r="L188" s="116">
        <f t="shared" si="48"/>
        <v>0.22642571159974009</v>
      </c>
      <c r="M188" s="117">
        <f t="shared" si="49"/>
        <v>8.8559999999999999</v>
      </c>
      <c r="N188" s="118">
        <f t="shared" si="50"/>
        <v>4.465990366858779E-2</v>
      </c>
      <c r="O188" s="118">
        <f t="shared" si="51"/>
        <v>10.137798132769428</v>
      </c>
      <c r="P188" s="219">
        <f t="shared" si="52"/>
        <v>1</v>
      </c>
      <c r="Q188" s="220">
        <f t="shared" si="53"/>
        <v>1</v>
      </c>
      <c r="R188" s="220">
        <f t="shared" si="54"/>
        <v>227</v>
      </c>
      <c r="T188">
        <v>514</v>
      </c>
      <c r="U188">
        <v>5236</v>
      </c>
      <c r="V188" t="s">
        <v>459</v>
      </c>
      <c r="W188">
        <v>2239.145</v>
      </c>
      <c r="X188">
        <v>949.78</v>
      </c>
      <c r="Y188">
        <v>2.3580000000000001</v>
      </c>
      <c r="Z188">
        <v>8.8559999999999999</v>
      </c>
      <c r="AA188">
        <v>123.51718099999999</v>
      </c>
      <c r="AB188">
        <v>0.804678</v>
      </c>
      <c r="AC188">
        <v>41.846065000000003</v>
      </c>
      <c r="AD188" s="1">
        <v>507</v>
      </c>
      <c r="AE188">
        <v>1</v>
      </c>
      <c r="AF188">
        <v>227</v>
      </c>
      <c r="AG188">
        <v>77</v>
      </c>
      <c r="AH188">
        <v>18.128205999999999</v>
      </c>
      <c r="AI188">
        <v>505.5</v>
      </c>
      <c r="AJ188">
        <v>0</v>
      </c>
      <c r="AK188">
        <v>1</v>
      </c>
      <c r="AL188">
        <v>8</v>
      </c>
      <c r="AM188">
        <v>0.90692307692307694</v>
      </c>
      <c r="AN188" t="s">
        <v>67</v>
      </c>
      <c r="AO188">
        <v>2239.145</v>
      </c>
      <c r="AP188" t="s">
        <v>1095</v>
      </c>
      <c r="AQ188" t="s">
        <v>117</v>
      </c>
      <c r="AR188" t="s">
        <v>123</v>
      </c>
      <c r="AS188" t="s">
        <v>117</v>
      </c>
      <c r="AT188" t="s">
        <v>123</v>
      </c>
      <c r="AU188" t="s">
        <v>302</v>
      </c>
      <c r="AV188" t="s">
        <v>459</v>
      </c>
      <c r="AW188" t="s">
        <v>67</v>
      </c>
      <c r="AX188">
        <v>5236</v>
      </c>
      <c r="AY188" t="s">
        <v>694</v>
      </c>
      <c r="AZ188">
        <v>2</v>
      </c>
      <c r="BA188" t="s">
        <v>721</v>
      </c>
      <c r="BB188">
        <v>1</v>
      </c>
      <c r="BC188">
        <v>1</v>
      </c>
      <c r="BE188" t="s">
        <v>67</v>
      </c>
      <c r="BF188">
        <v>0</v>
      </c>
      <c r="BG188" t="s">
        <v>514</v>
      </c>
      <c r="BI188" t="s">
        <v>117</v>
      </c>
      <c r="BJ188" t="s">
        <v>459</v>
      </c>
      <c r="BK188" t="s">
        <v>67</v>
      </c>
      <c r="BL188">
        <v>0.90692307692307694</v>
      </c>
      <c r="BM188">
        <v>5236</v>
      </c>
      <c r="BN188" t="s">
        <v>123</v>
      </c>
      <c r="BO188" t="s">
        <v>302</v>
      </c>
      <c r="BP188">
        <v>1</v>
      </c>
      <c r="BQ188">
        <v>2239.145</v>
      </c>
      <c r="BR188">
        <v>6.5147050271492195E-3</v>
      </c>
      <c r="BS188">
        <v>0.33878740318725381</v>
      </c>
      <c r="BT188">
        <v>0.22642571159974009</v>
      </c>
      <c r="BU188">
        <v>8.8559999999999999</v>
      </c>
      <c r="BV188">
        <v>4.465990366858779E-2</v>
      </c>
      <c r="BW188">
        <v>10.137798132769428</v>
      </c>
      <c r="BX188">
        <v>1</v>
      </c>
      <c r="BY188">
        <v>1</v>
      </c>
      <c r="BZ188">
        <v>227</v>
      </c>
    </row>
    <row r="189" spans="1:78" ht="16.5">
      <c r="A189" s="124" t="str">
        <f t="shared" si="37"/>
        <v>삼환교통</v>
      </c>
      <c r="B189" s="125" t="str">
        <f t="shared" si="38"/>
        <v>이태윤</v>
      </c>
      <c r="C189" s="126" t="str">
        <f t="shared" si="39"/>
        <v>A</v>
      </c>
      <c r="D189" s="127">
        <f t="shared" si="40"/>
        <v>0.98149024668736651</v>
      </c>
      <c r="E189" s="128">
        <f t="shared" si="41"/>
        <v>9690</v>
      </c>
      <c r="F189" s="129" t="str">
        <f t="shared" si="42"/>
        <v>4</v>
      </c>
      <c r="G189" s="130" t="str">
        <f t="shared" si="43"/>
        <v>72아1216</v>
      </c>
      <c r="H189" s="131">
        <f t="shared" si="44"/>
        <v>13</v>
      </c>
      <c r="I189" s="132">
        <f t="shared" si="45"/>
        <v>2021.7869999999998</v>
      </c>
      <c r="J189" s="133">
        <f t="shared" si="46"/>
        <v>4.5040003844315765E-2</v>
      </c>
      <c r="K189" s="133">
        <f t="shared" si="47"/>
        <v>0.33972791099821165</v>
      </c>
      <c r="L189" s="133">
        <f t="shared" si="48"/>
        <v>9.1997821728995205E-2</v>
      </c>
      <c r="M189" s="134">
        <f t="shared" si="49"/>
        <v>8.8119999999999994</v>
      </c>
      <c r="N189" s="135">
        <f t="shared" si="50"/>
        <v>4.9461194477954405E-2</v>
      </c>
      <c r="O189" s="135">
        <f t="shared" si="51"/>
        <v>11.771764285753148</v>
      </c>
      <c r="P189" s="217">
        <f t="shared" si="52"/>
        <v>24</v>
      </c>
      <c r="Q189" s="218">
        <f t="shared" si="53"/>
        <v>1</v>
      </c>
      <c r="R189" s="218">
        <f t="shared" si="54"/>
        <v>238</v>
      </c>
      <c r="T189">
        <v>514</v>
      </c>
      <c r="U189">
        <v>9690</v>
      </c>
      <c r="V189" t="s">
        <v>632</v>
      </c>
      <c r="W189">
        <v>2021.787</v>
      </c>
      <c r="X189">
        <v>711.97699999999998</v>
      </c>
      <c r="Y189">
        <v>2.84</v>
      </c>
      <c r="Z189">
        <v>8.8119999999999994</v>
      </c>
      <c r="AA189">
        <v>126.566086</v>
      </c>
      <c r="AB189">
        <v>5.7005369999999997</v>
      </c>
      <c r="AC189">
        <v>42.998032000000002</v>
      </c>
      <c r="AD189" s="1">
        <v>186</v>
      </c>
      <c r="AE189">
        <v>1</v>
      </c>
      <c r="AF189">
        <v>238</v>
      </c>
      <c r="AG189">
        <v>72</v>
      </c>
      <c r="AH189">
        <v>15.974159999999999</v>
      </c>
      <c r="AI189">
        <v>221.4</v>
      </c>
      <c r="AJ189">
        <v>0</v>
      </c>
      <c r="AK189">
        <v>24</v>
      </c>
      <c r="AL189">
        <v>14764</v>
      </c>
      <c r="AM189">
        <v>0.98149024668736651</v>
      </c>
      <c r="AN189" t="s">
        <v>65</v>
      </c>
      <c r="AO189">
        <v>269.35000000000002</v>
      </c>
      <c r="AP189" t="s">
        <v>1096</v>
      </c>
      <c r="AQ189" t="s">
        <v>117</v>
      </c>
      <c r="AR189" t="s">
        <v>120</v>
      </c>
      <c r="AS189" t="s">
        <v>117</v>
      </c>
      <c r="AT189" t="s">
        <v>120</v>
      </c>
      <c r="AU189" t="s">
        <v>224</v>
      </c>
      <c r="AV189" t="s">
        <v>632</v>
      </c>
      <c r="AW189" t="s">
        <v>65</v>
      </c>
      <c r="AX189">
        <v>9690</v>
      </c>
      <c r="AY189" t="s">
        <v>662</v>
      </c>
      <c r="AZ189">
        <v>1</v>
      </c>
      <c r="BA189" t="s">
        <v>663</v>
      </c>
      <c r="BB189">
        <v>13</v>
      </c>
      <c r="BC189">
        <v>1</v>
      </c>
      <c r="BE189" t="s">
        <v>65</v>
      </c>
      <c r="BF189">
        <v>0</v>
      </c>
      <c r="BG189" t="s">
        <v>514</v>
      </c>
      <c r="BI189" t="s">
        <v>117</v>
      </c>
      <c r="BJ189" t="s">
        <v>632</v>
      </c>
      <c r="BK189" t="s">
        <v>65</v>
      </c>
      <c r="BL189">
        <v>0.98149024668736651</v>
      </c>
      <c r="BM189">
        <v>9690</v>
      </c>
      <c r="BN189" t="s">
        <v>120</v>
      </c>
      <c r="BO189" t="s">
        <v>224</v>
      </c>
      <c r="BP189">
        <v>13</v>
      </c>
      <c r="BQ189">
        <v>2021.7869999999998</v>
      </c>
      <c r="BR189">
        <v>4.5040003844315765E-2</v>
      </c>
      <c r="BS189">
        <v>0.33972791099821165</v>
      </c>
      <c r="BT189">
        <v>9.1997821728995191E-2</v>
      </c>
      <c r="BU189">
        <v>8.8119999999999994</v>
      </c>
      <c r="BV189">
        <v>4.9461194477954405E-2</v>
      </c>
      <c r="BW189">
        <v>11.771764285753148</v>
      </c>
      <c r="BX189">
        <v>24</v>
      </c>
      <c r="BY189">
        <v>1</v>
      </c>
      <c r="BZ189">
        <v>238</v>
      </c>
    </row>
    <row r="190" spans="1:78" ht="16.5">
      <c r="A190" s="107" t="str">
        <f t="shared" si="37"/>
        <v>삼환교통</v>
      </c>
      <c r="B190" s="108" t="str">
        <f t="shared" si="38"/>
        <v>이필득</v>
      </c>
      <c r="C190" s="109" t="str">
        <f t="shared" si="39"/>
        <v>C</v>
      </c>
      <c r="D190" s="110">
        <f t="shared" si="40"/>
        <v>0.86080000000000001</v>
      </c>
      <c r="E190" s="111">
        <f t="shared" si="41"/>
        <v>433</v>
      </c>
      <c r="F190" s="112" t="str">
        <f t="shared" si="42"/>
        <v>62</v>
      </c>
      <c r="G190" s="113" t="str">
        <f t="shared" si="43"/>
        <v>70바3136</v>
      </c>
      <c r="H190" s="114">
        <f t="shared" si="44"/>
        <v>1</v>
      </c>
      <c r="I190" s="115">
        <f t="shared" si="45"/>
        <v>2122.8330000000001</v>
      </c>
      <c r="J190" s="116">
        <f t="shared" si="46"/>
        <v>2.0947987752307429E-2</v>
      </c>
      <c r="K190" s="116">
        <f t="shared" si="47"/>
        <v>0.36271119920085876</v>
      </c>
      <c r="L190" s="116">
        <f t="shared" si="48"/>
        <v>5.6057165118499661E-2</v>
      </c>
      <c r="M190" s="117">
        <f t="shared" si="49"/>
        <v>7.5750000000000002</v>
      </c>
      <c r="N190" s="118">
        <f t="shared" si="50"/>
        <v>9.4213722888234722E-2</v>
      </c>
      <c r="O190" s="118">
        <f t="shared" si="51"/>
        <v>6.8776017708411352</v>
      </c>
      <c r="P190" s="219">
        <f t="shared" si="52"/>
        <v>21</v>
      </c>
      <c r="Q190" s="220">
        <f t="shared" si="53"/>
        <v>2</v>
      </c>
      <c r="R190" s="220">
        <f t="shared" si="54"/>
        <v>146</v>
      </c>
      <c r="T190">
        <v>514</v>
      </c>
      <c r="U190">
        <v>433</v>
      </c>
      <c r="V190" t="s">
        <v>460</v>
      </c>
      <c r="W190">
        <v>2122.8330000000001</v>
      </c>
      <c r="X190">
        <v>986.4</v>
      </c>
      <c r="Y190">
        <v>2.1520000000000001</v>
      </c>
      <c r="Z190">
        <v>7.5750000000000002</v>
      </c>
      <c r="AA190">
        <v>151.511641</v>
      </c>
      <c r="AB190">
        <v>3.173864</v>
      </c>
      <c r="AC190">
        <v>54.954968999999998</v>
      </c>
      <c r="AD190" s="1">
        <v>119</v>
      </c>
      <c r="AE190">
        <v>2</v>
      </c>
      <c r="AF190">
        <v>146</v>
      </c>
      <c r="AG190">
        <v>73</v>
      </c>
      <c r="AH190">
        <v>14.011022000000001</v>
      </c>
      <c r="AI190">
        <v>180.6</v>
      </c>
      <c r="AJ190">
        <v>0</v>
      </c>
      <c r="AK190">
        <v>21</v>
      </c>
      <c r="AL190">
        <v>1872</v>
      </c>
      <c r="AM190">
        <v>0.86080000000000001</v>
      </c>
      <c r="AN190" t="s">
        <v>68</v>
      </c>
      <c r="AO190">
        <v>2122.8330000000001</v>
      </c>
      <c r="AP190" t="s">
        <v>1097</v>
      </c>
      <c r="AQ190" t="s">
        <v>117</v>
      </c>
      <c r="AR190" t="s">
        <v>122</v>
      </c>
      <c r="AS190" t="s">
        <v>117</v>
      </c>
      <c r="AT190" t="s">
        <v>122</v>
      </c>
      <c r="AU190" t="s">
        <v>262</v>
      </c>
      <c r="AV190" t="s">
        <v>460</v>
      </c>
      <c r="AW190" t="s">
        <v>68</v>
      </c>
      <c r="AX190">
        <v>433</v>
      </c>
      <c r="AY190" t="s">
        <v>675</v>
      </c>
      <c r="AZ190">
        <v>14</v>
      </c>
      <c r="BA190" t="s">
        <v>804</v>
      </c>
      <c r="BB190">
        <v>1</v>
      </c>
      <c r="BC190">
        <v>1</v>
      </c>
      <c r="BE190" t="s">
        <v>67</v>
      </c>
      <c r="BF190">
        <v>-1</v>
      </c>
      <c r="BG190" t="s">
        <v>513</v>
      </c>
      <c r="BI190" t="s">
        <v>117</v>
      </c>
      <c r="BJ190" t="s">
        <v>460</v>
      </c>
      <c r="BK190" t="s">
        <v>68</v>
      </c>
      <c r="BL190">
        <v>0.86080000000000001</v>
      </c>
      <c r="BM190">
        <v>433</v>
      </c>
      <c r="BN190" t="s">
        <v>122</v>
      </c>
      <c r="BO190" t="s">
        <v>262</v>
      </c>
      <c r="BP190">
        <v>1</v>
      </c>
      <c r="BQ190">
        <v>2122.8330000000001</v>
      </c>
      <c r="BR190">
        <v>2.0947987752307429E-2</v>
      </c>
      <c r="BS190">
        <v>0.36271119920085876</v>
      </c>
      <c r="BT190">
        <v>5.6057165118499661E-2</v>
      </c>
      <c r="BU190">
        <v>7.5750000000000002</v>
      </c>
      <c r="BV190">
        <v>9.4213722888234722E-2</v>
      </c>
      <c r="BW190">
        <v>6.8776017708411352</v>
      </c>
      <c r="BX190">
        <v>21</v>
      </c>
      <c r="BY190">
        <v>2</v>
      </c>
      <c r="BZ190">
        <v>146</v>
      </c>
    </row>
    <row r="191" spans="1:78" ht="16.5">
      <c r="A191" s="124" t="str">
        <f t="shared" si="37"/>
        <v>삼환교통</v>
      </c>
      <c r="B191" s="125" t="str">
        <f t="shared" si="38"/>
        <v>이형호</v>
      </c>
      <c r="C191" s="126" t="str">
        <f t="shared" si="39"/>
        <v>C</v>
      </c>
      <c r="D191" s="127">
        <f t="shared" si="40"/>
        <v>0.89000231998914903</v>
      </c>
      <c r="E191" s="128">
        <f t="shared" si="41"/>
        <v>5202</v>
      </c>
      <c r="F191" s="129" t="str">
        <f t="shared" si="42"/>
        <v>4</v>
      </c>
      <c r="G191" s="130" t="str">
        <f t="shared" si="43"/>
        <v>72아1230</v>
      </c>
      <c r="H191" s="131">
        <f t="shared" si="44"/>
        <v>4</v>
      </c>
      <c r="I191" s="132">
        <f t="shared" si="45"/>
        <v>2396.4780000000001</v>
      </c>
      <c r="J191" s="133">
        <f t="shared" si="46"/>
        <v>1.9227257564555705E-2</v>
      </c>
      <c r="K191" s="133">
        <f t="shared" si="47"/>
        <v>0.334839623038379</v>
      </c>
      <c r="L191" s="133">
        <f t="shared" si="48"/>
        <v>9.0549548128545307E-2</v>
      </c>
      <c r="M191" s="134">
        <f t="shared" si="49"/>
        <v>10.135999999999999</v>
      </c>
      <c r="N191" s="135">
        <f t="shared" si="50"/>
        <v>0.45900692599723425</v>
      </c>
      <c r="O191" s="135">
        <f t="shared" si="51"/>
        <v>34.634158961609494</v>
      </c>
      <c r="P191" s="217">
        <f t="shared" si="52"/>
        <v>6</v>
      </c>
      <c r="Q191" s="218">
        <f t="shared" si="53"/>
        <v>11</v>
      </c>
      <c r="R191" s="218">
        <f t="shared" si="54"/>
        <v>830</v>
      </c>
      <c r="T191">
        <v>514</v>
      </c>
      <c r="U191">
        <v>5202</v>
      </c>
      <c r="V191" t="s">
        <v>461</v>
      </c>
      <c r="W191">
        <v>2396.4780000000001</v>
      </c>
      <c r="X191">
        <v>931.36199999999997</v>
      </c>
      <c r="Y191">
        <v>2.573</v>
      </c>
      <c r="Z191">
        <v>10.135999999999999</v>
      </c>
      <c r="AA191">
        <v>145.66830400000001</v>
      </c>
      <c r="AB191">
        <v>2.800802</v>
      </c>
      <c r="AC191">
        <v>48.77552</v>
      </c>
      <c r="AD191" s="1">
        <v>217</v>
      </c>
      <c r="AE191">
        <v>11</v>
      </c>
      <c r="AF191">
        <v>830</v>
      </c>
      <c r="AG191">
        <v>75</v>
      </c>
      <c r="AH191">
        <v>16.451609000000001</v>
      </c>
      <c r="AI191">
        <v>254.3</v>
      </c>
      <c r="AJ191">
        <v>0</v>
      </c>
      <c r="AK191">
        <v>6</v>
      </c>
      <c r="AL191">
        <v>1832</v>
      </c>
      <c r="AM191">
        <v>0.89000231998914903</v>
      </c>
      <c r="AN191" t="s">
        <v>68</v>
      </c>
      <c r="AO191">
        <v>1978.58</v>
      </c>
      <c r="AP191" t="s">
        <v>1098</v>
      </c>
      <c r="AQ191" t="s">
        <v>117</v>
      </c>
      <c r="AR191" t="s">
        <v>120</v>
      </c>
      <c r="AS191" t="s">
        <v>117</v>
      </c>
      <c r="AT191" t="s">
        <v>120</v>
      </c>
      <c r="AU191" t="s">
        <v>240</v>
      </c>
      <c r="AV191" t="s">
        <v>461</v>
      </c>
      <c r="AW191" t="s">
        <v>68</v>
      </c>
      <c r="AX191">
        <v>5202</v>
      </c>
      <c r="AY191" t="s">
        <v>654</v>
      </c>
      <c r="AZ191">
        <v>5</v>
      </c>
      <c r="BA191" t="s">
        <v>578</v>
      </c>
      <c r="BB191">
        <v>4</v>
      </c>
      <c r="BC191">
        <v>1</v>
      </c>
      <c r="BE191" t="s">
        <v>67</v>
      </c>
      <c r="BF191">
        <v>-1</v>
      </c>
      <c r="BG191" t="s">
        <v>513</v>
      </c>
      <c r="BI191" t="s">
        <v>117</v>
      </c>
      <c r="BJ191" t="s">
        <v>461</v>
      </c>
      <c r="BK191" t="s">
        <v>68</v>
      </c>
      <c r="BL191">
        <v>0.89000231998914903</v>
      </c>
      <c r="BM191">
        <v>5202</v>
      </c>
      <c r="BN191" t="s">
        <v>120</v>
      </c>
      <c r="BO191" t="s">
        <v>240</v>
      </c>
      <c r="BP191">
        <v>4</v>
      </c>
      <c r="BQ191">
        <v>2396.4780000000001</v>
      </c>
      <c r="BR191">
        <v>1.9227257564555705E-2</v>
      </c>
      <c r="BS191">
        <v>0.334839623038379</v>
      </c>
      <c r="BT191">
        <v>9.0549548128545307E-2</v>
      </c>
      <c r="BU191">
        <v>10.135999999999999</v>
      </c>
      <c r="BV191">
        <v>0.45900692599723425</v>
      </c>
      <c r="BW191">
        <v>34.634158961609494</v>
      </c>
      <c r="BX191">
        <v>6</v>
      </c>
      <c r="BY191">
        <v>11</v>
      </c>
      <c r="BZ191">
        <v>830</v>
      </c>
    </row>
    <row r="192" spans="1:78" ht="16.5">
      <c r="A192" s="107" t="str">
        <f t="shared" si="37"/>
        <v>삼환교통</v>
      </c>
      <c r="B192" s="108" t="str">
        <f t="shared" si="38"/>
        <v>이호남</v>
      </c>
      <c r="C192" s="109" t="str">
        <f t="shared" si="39"/>
        <v>D</v>
      </c>
      <c r="D192" s="110">
        <f t="shared" si="40"/>
        <v>0.84992343556142158</v>
      </c>
      <c r="E192" s="111">
        <f t="shared" si="41"/>
        <v>9753</v>
      </c>
      <c r="F192" s="112" t="str">
        <f t="shared" si="42"/>
        <v>23</v>
      </c>
      <c r="G192" s="113" t="str">
        <f t="shared" si="43"/>
        <v>70바3164</v>
      </c>
      <c r="H192" s="114">
        <f t="shared" si="44"/>
        <v>6</v>
      </c>
      <c r="I192" s="115">
        <f t="shared" si="45"/>
        <v>1082.2</v>
      </c>
      <c r="J192" s="116">
        <f t="shared" si="46"/>
        <v>4.8265946246304016E-2</v>
      </c>
      <c r="K192" s="116">
        <f t="shared" si="47"/>
        <v>0.39067691663344239</v>
      </c>
      <c r="L192" s="116">
        <f t="shared" si="48"/>
        <v>0.27721308445758641</v>
      </c>
      <c r="M192" s="117">
        <f t="shared" si="49"/>
        <v>13.1</v>
      </c>
      <c r="N192" s="118">
        <f t="shared" si="50"/>
        <v>0</v>
      </c>
      <c r="O192" s="118">
        <f t="shared" si="51"/>
        <v>22.639068564036222</v>
      </c>
      <c r="P192" s="219">
        <f t="shared" si="52"/>
        <v>13</v>
      </c>
      <c r="Q192" s="220">
        <f t="shared" si="53"/>
        <v>1</v>
      </c>
      <c r="R192" s="220">
        <f t="shared" si="54"/>
        <v>251</v>
      </c>
      <c r="T192">
        <v>514</v>
      </c>
      <c r="U192">
        <v>9753</v>
      </c>
      <c r="V192" t="s">
        <v>600</v>
      </c>
      <c r="W192">
        <v>1170.32</v>
      </c>
      <c r="X192">
        <v>680.96400000000006</v>
      </c>
      <c r="Y192">
        <v>1.7190000000000001</v>
      </c>
      <c r="Z192">
        <v>13.1</v>
      </c>
      <c r="AA192">
        <v>78.868027999999995</v>
      </c>
      <c r="AB192">
        <v>3.8066399999999998</v>
      </c>
      <c r="AC192">
        <v>30.811917999999999</v>
      </c>
      <c r="AD192" s="1">
        <v>300</v>
      </c>
      <c r="AE192">
        <v>1</v>
      </c>
      <c r="AF192">
        <v>251</v>
      </c>
      <c r="AG192">
        <v>74</v>
      </c>
      <c r="AH192">
        <v>14.838965999999999</v>
      </c>
      <c r="AI192">
        <v>78.8</v>
      </c>
      <c r="AJ192">
        <v>0</v>
      </c>
      <c r="AK192">
        <v>13</v>
      </c>
      <c r="AL192">
        <v>2154</v>
      </c>
      <c r="AM192">
        <v>0.84992343556142158</v>
      </c>
      <c r="AN192" t="s">
        <v>66</v>
      </c>
      <c r="AO192">
        <v>375.19099999999997</v>
      </c>
      <c r="AP192" t="s">
        <v>1099</v>
      </c>
      <c r="AQ192" t="s">
        <v>117</v>
      </c>
      <c r="AR192" t="s">
        <v>119</v>
      </c>
      <c r="AS192" t="s">
        <v>117</v>
      </c>
      <c r="AT192" t="s">
        <v>119</v>
      </c>
      <c r="AU192" t="s">
        <v>208</v>
      </c>
      <c r="AV192" t="s">
        <v>600</v>
      </c>
      <c r="AW192" t="s">
        <v>66</v>
      </c>
      <c r="AX192">
        <v>9753</v>
      </c>
      <c r="AY192" t="s">
        <v>652</v>
      </c>
      <c r="AZ192">
        <v>1</v>
      </c>
      <c r="BA192" t="s">
        <v>202</v>
      </c>
      <c r="BB192">
        <v>6</v>
      </c>
      <c r="BC192">
        <v>1</v>
      </c>
      <c r="BE192" t="s">
        <v>66</v>
      </c>
      <c r="BF192">
        <v>0</v>
      </c>
      <c r="BG192" t="s">
        <v>514</v>
      </c>
      <c r="BI192" t="s">
        <v>117</v>
      </c>
      <c r="BJ192" t="s">
        <v>600</v>
      </c>
      <c r="BK192" t="s">
        <v>66</v>
      </c>
      <c r="BL192">
        <v>0.84992343556142158</v>
      </c>
      <c r="BM192">
        <v>9753</v>
      </c>
      <c r="BN192" t="s">
        <v>119</v>
      </c>
      <c r="BO192" t="s">
        <v>208</v>
      </c>
      <c r="BP192">
        <v>6</v>
      </c>
      <c r="BQ192">
        <v>1082.2</v>
      </c>
      <c r="BR192">
        <v>4.8265946246304016E-2</v>
      </c>
      <c r="BS192">
        <v>0.39067691663344239</v>
      </c>
      <c r="BT192">
        <v>0.2563401462847768</v>
      </c>
      <c r="BU192">
        <v>13.1</v>
      </c>
      <c r="BV192">
        <v>0</v>
      </c>
      <c r="BW192">
        <v>22.639068564036222</v>
      </c>
      <c r="BX192">
        <v>13</v>
      </c>
      <c r="BY192">
        <v>1</v>
      </c>
      <c r="BZ192">
        <v>251</v>
      </c>
    </row>
    <row r="193" spans="1:78" ht="16.5">
      <c r="A193" s="124" t="str">
        <f t="shared" si="37"/>
        <v>삼환교통</v>
      </c>
      <c r="B193" s="125" t="str">
        <f t="shared" si="38"/>
        <v>이효상</v>
      </c>
      <c r="C193" s="126" t="str">
        <f t="shared" si="39"/>
        <v>D</v>
      </c>
      <c r="D193" s="127">
        <f t="shared" si="40"/>
        <v>0.83231539746396455</v>
      </c>
      <c r="E193" s="128">
        <f t="shared" si="41"/>
        <v>6758</v>
      </c>
      <c r="F193" s="129" t="str">
        <f t="shared" si="42"/>
        <v>79</v>
      </c>
      <c r="G193" s="130" t="str">
        <f t="shared" si="43"/>
        <v>70바3198</v>
      </c>
      <c r="H193" s="131">
        <f t="shared" si="44"/>
        <v>2</v>
      </c>
      <c r="I193" s="132">
        <f t="shared" si="45"/>
        <v>2151.8890000000001</v>
      </c>
      <c r="J193" s="133">
        <f t="shared" si="46"/>
        <v>2.7971107423038717E-2</v>
      </c>
      <c r="K193" s="133">
        <f t="shared" si="47"/>
        <v>0.39563656276582054</v>
      </c>
      <c r="L193" s="133">
        <f t="shared" si="48"/>
        <v>0.21794804471791993</v>
      </c>
      <c r="M193" s="134">
        <f t="shared" si="49"/>
        <v>13.512</v>
      </c>
      <c r="N193" s="135">
        <f t="shared" si="50"/>
        <v>0.13941239534195304</v>
      </c>
      <c r="O193" s="135">
        <f t="shared" si="51"/>
        <v>32.436617316227739</v>
      </c>
      <c r="P193" s="217">
        <f t="shared" si="52"/>
        <v>40</v>
      </c>
      <c r="Q193" s="218">
        <f t="shared" si="53"/>
        <v>3</v>
      </c>
      <c r="R193" s="218">
        <f t="shared" si="54"/>
        <v>698</v>
      </c>
      <c r="T193">
        <v>514</v>
      </c>
      <c r="U193">
        <v>6758</v>
      </c>
      <c r="V193" t="s">
        <v>462</v>
      </c>
      <c r="W193">
        <v>2151.8890000000001</v>
      </c>
      <c r="X193">
        <v>1077.47</v>
      </c>
      <c r="Y193">
        <v>1.9970000000000001</v>
      </c>
      <c r="Z193">
        <v>13.512</v>
      </c>
      <c r="AA193">
        <v>125.78386500000001</v>
      </c>
      <c r="AB193">
        <v>3.5183140000000002</v>
      </c>
      <c r="AC193">
        <v>49.764696000000001</v>
      </c>
      <c r="AD193" s="1">
        <v>469</v>
      </c>
      <c r="AE193">
        <v>3</v>
      </c>
      <c r="AF193">
        <v>698</v>
      </c>
      <c r="AG193">
        <v>85</v>
      </c>
      <c r="AH193">
        <v>17.10783</v>
      </c>
      <c r="AI193">
        <v>840.5</v>
      </c>
      <c r="AJ193">
        <v>4.8</v>
      </c>
      <c r="AK193">
        <v>40</v>
      </c>
      <c r="AL193">
        <v>13140</v>
      </c>
      <c r="AM193">
        <v>0.83231539746396455</v>
      </c>
      <c r="AN193" t="s">
        <v>66</v>
      </c>
      <c r="AO193">
        <v>2015.691</v>
      </c>
      <c r="AP193" t="s">
        <v>1100</v>
      </c>
      <c r="AQ193" t="s">
        <v>117</v>
      </c>
      <c r="AR193" t="s">
        <v>123</v>
      </c>
      <c r="AS193" t="s">
        <v>117</v>
      </c>
      <c r="AT193" t="s">
        <v>123</v>
      </c>
      <c r="AU193" t="s">
        <v>305</v>
      </c>
      <c r="AV193" t="s">
        <v>462</v>
      </c>
      <c r="AW193" t="s">
        <v>66</v>
      </c>
      <c r="AX193">
        <v>6758</v>
      </c>
      <c r="AY193" t="s">
        <v>660</v>
      </c>
      <c r="AZ193">
        <v>4</v>
      </c>
      <c r="BA193" t="s">
        <v>294</v>
      </c>
      <c r="BB193">
        <v>2</v>
      </c>
      <c r="BC193">
        <v>1</v>
      </c>
      <c r="BE193" t="s">
        <v>66</v>
      </c>
      <c r="BF193">
        <v>0</v>
      </c>
      <c r="BG193" t="s">
        <v>514</v>
      </c>
      <c r="BI193" t="s">
        <v>117</v>
      </c>
      <c r="BJ193" t="s">
        <v>462</v>
      </c>
      <c r="BK193" t="s">
        <v>66</v>
      </c>
      <c r="BL193">
        <v>0.83231539746396455</v>
      </c>
      <c r="BM193">
        <v>6758</v>
      </c>
      <c r="BN193" t="s">
        <v>123</v>
      </c>
      <c r="BO193" t="s">
        <v>305</v>
      </c>
      <c r="BP193">
        <v>2</v>
      </c>
      <c r="BQ193">
        <v>2151.8890000000001</v>
      </c>
      <c r="BR193">
        <v>2.7971107423038717E-2</v>
      </c>
      <c r="BS193">
        <v>0.39563656276582054</v>
      </c>
      <c r="BT193">
        <v>0.21794804471791993</v>
      </c>
      <c r="BU193">
        <v>13.512</v>
      </c>
      <c r="BV193">
        <v>0.13941239534195304</v>
      </c>
      <c r="BW193">
        <v>32.436617316227739</v>
      </c>
      <c r="BX193">
        <v>40</v>
      </c>
      <c r="BY193">
        <v>3</v>
      </c>
      <c r="BZ193">
        <v>698</v>
      </c>
    </row>
    <row r="194" spans="1:78" ht="16.5">
      <c r="A194" s="107" t="str">
        <f t="shared" si="37"/>
        <v>삼환교통</v>
      </c>
      <c r="B194" s="108" t="str">
        <f t="shared" si="38"/>
        <v>이희성</v>
      </c>
      <c r="C194" s="109" t="str">
        <f t="shared" si="39"/>
        <v>C</v>
      </c>
      <c r="D194" s="110">
        <f t="shared" si="40"/>
        <v>0.86149610637471752</v>
      </c>
      <c r="E194" s="111">
        <f t="shared" si="41"/>
        <v>2008</v>
      </c>
      <c r="F194" s="112" t="str">
        <f t="shared" si="42"/>
        <v>62</v>
      </c>
      <c r="G194" s="113" t="str">
        <f t="shared" si="43"/>
        <v>70바3130</v>
      </c>
      <c r="H194" s="114">
        <f t="shared" si="44"/>
        <v>10</v>
      </c>
      <c r="I194" s="115">
        <f t="shared" si="45"/>
        <v>1347.4270000000001</v>
      </c>
      <c r="J194" s="116">
        <f t="shared" si="46"/>
        <v>2.4793641352726541E-2</v>
      </c>
      <c r="K194" s="116">
        <f t="shared" si="47"/>
        <v>0.38847562755306336</v>
      </c>
      <c r="L194" s="116">
        <f t="shared" si="48"/>
        <v>0.18257018747583356</v>
      </c>
      <c r="M194" s="117">
        <f t="shared" si="49"/>
        <v>11.548</v>
      </c>
      <c r="N194" s="118">
        <f t="shared" si="50"/>
        <v>0</v>
      </c>
      <c r="O194" s="118">
        <f t="shared" si="51"/>
        <v>19.073389504589116</v>
      </c>
      <c r="P194" s="219">
        <f t="shared" si="52"/>
        <v>14</v>
      </c>
      <c r="Q194" s="220">
        <f t="shared" si="53"/>
        <v>0</v>
      </c>
      <c r="R194" s="220">
        <f t="shared" si="54"/>
        <v>257</v>
      </c>
      <c r="T194">
        <v>514</v>
      </c>
      <c r="U194">
        <v>2008</v>
      </c>
      <c r="V194" t="s">
        <v>463</v>
      </c>
      <c r="W194">
        <v>1347.4269999999999</v>
      </c>
      <c r="X194">
        <v>651.77300000000002</v>
      </c>
      <c r="Y194">
        <v>2.0670000000000002</v>
      </c>
      <c r="Z194">
        <v>11.548</v>
      </c>
      <c r="AA194">
        <v>92.047753999999998</v>
      </c>
      <c r="AB194">
        <v>2.2821989999999999</v>
      </c>
      <c r="AC194">
        <v>35.758308999999997</v>
      </c>
      <c r="AD194" s="1">
        <v>246</v>
      </c>
      <c r="AE194">
        <v>0</v>
      </c>
      <c r="AF194">
        <v>257</v>
      </c>
      <c r="AG194">
        <v>85</v>
      </c>
      <c r="AH194">
        <v>14.638347</v>
      </c>
      <c r="AI194">
        <v>161.69999999999999</v>
      </c>
      <c r="AJ194">
        <v>11.1</v>
      </c>
      <c r="AK194">
        <v>14</v>
      </c>
      <c r="AL194">
        <v>2767</v>
      </c>
      <c r="AM194">
        <v>0.86149610637471752</v>
      </c>
      <c r="AN194" t="s">
        <v>68</v>
      </c>
      <c r="AO194">
        <v>223.62</v>
      </c>
      <c r="AP194" t="s">
        <v>1101</v>
      </c>
      <c r="AQ194" t="s">
        <v>117</v>
      </c>
      <c r="AR194" t="s">
        <v>122</v>
      </c>
      <c r="AS194" t="s">
        <v>117</v>
      </c>
      <c r="AT194" t="s">
        <v>122</v>
      </c>
      <c r="AU194" t="s">
        <v>261</v>
      </c>
      <c r="AV194" t="s">
        <v>463</v>
      </c>
      <c r="AW194" t="s">
        <v>68</v>
      </c>
      <c r="AX194">
        <v>2008</v>
      </c>
      <c r="AY194" t="s">
        <v>675</v>
      </c>
      <c r="AZ194">
        <v>13</v>
      </c>
      <c r="BA194" t="s">
        <v>730</v>
      </c>
      <c r="BB194">
        <v>10</v>
      </c>
      <c r="BC194">
        <v>1</v>
      </c>
      <c r="BE194" t="s">
        <v>68</v>
      </c>
      <c r="BF194">
        <v>0</v>
      </c>
      <c r="BG194" t="s">
        <v>514</v>
      </c>
      <c r="BI194" t="s">
        <v>117</v>
      </c>
      <c r="BJ194" t="s">
        <v>463</v>
      </c>
      <c r="BK194" t="s">
        <v>68</v>
      </c>
      <c r="BL194">
        <v>0.86149610637471752</v>
      </c>
      <c r="BM194">
        <v>2008</v>
      </c>
      <c r="BN194" t="s">
        <v>122</v>
      </c>
      <c r="BO194" t="s">
        <v>261</v>
      </c>
      <c r="BP194">
        <v>10</v>
      </c>
      <c r="BQ194">
        <v>1347.4270000000001</v>
      </c>
      <c r="BR194">
        <v>2.4793641352726541E-2</v>
      </c>
      <c r="BS194">
        <v>0.38847562755306336</v>
      </c>
      <c r="BT194">
        <v>0.18257018747583359</v>
      </c>
      <c r="BU194">
        <v>11.548</v>
      </c>
      <c r="BV194">
        <v>0</v>
      </c>
      <c r="BW194">
        <v>19.073389504589116</v>
      </c>
      <c r="BX194">
        <v>14</v>
      </c>
      <c r="BY194">
        <v>0</v>
      </c>
      <c r="BZ194">
        <v>257</v>
      </c>
    </row>
    <row r="195" spans="1:78" ht="16.5">
      <c r="A195" s="124" t="str">
        <f t="shared" si="37"/>
        <v>삼환교통</v>
      </c>
      <c r="B195" s="125" t="str">
        <f t="shared" si="38"/>
        <v>인슬기</v>
      </c>
      <c r="C195" s="126" t="str">
        <f t="shared" si="39"/>
        <v>D</v>
      </c>
      <c r="D195" s="127">
        <f t="shared" si="40"/>
        <v>0.84002424376899298</v>
      </c>
      <c r="E195" s="128">
        <f t="shared" si="41"/>
        <v>2036</v>
      </c>
      <c r="F195" s="129" t="str">
        <f t="shared" si="42"/>
        <v>62</v>
      </c>
      <c r="G195" s="130" t="str">
        <f t="shared" si="43"/>
        <v>70바3193</v>
      </c>
      <c r="H195" s="131">
        <f t="shared" si="44"/>
        <v>8</v>
      </c>
      <c r="I195" s="132">
        <f t="shared" si="45"/>
        <v>1577.402</v>
      </c>
      <c r="J195" s="133">
        <f t="shared" si="46"/>
        <v>4.87292718861125E-2</v>
      </c>
      <c r="K195" s="133">
        <f t="shared" si="47"/>
        <v>0.38368282131981873</v>
      </c>
      <c r="L195" s="133">
        <f t="shared" si="48"/>
        <v>0.1065042392490944</v>
      </c>
      <c r="M195" s="134">
        <f t="shared" si="49"/>
        <v>11.068</v>
      </c>
      <c r="N195" s="135">
        <f t="shared" si="50"/>
        <v>0</v>
      </c>
      <c r="O195" s="135">
        <f t="shared" si="51"/>
        <v>1.2679076101082667</v>
      </c>
      <c r="P195" s="217">
        <f t="shared" si="52"/>
        <v>26</v>
      </c>
      <c r="Q195" s="218">
        <f t="shared" si="53"/>
        <v>0</v>
      </c>
      <c r="R195" s="218">
        <f t="shared" si="54"/>
        <v>20</v>
      </c>
      <c r="T195">
        <v>514</v>
      </c>
      <c r="U195">
        <v>2036</v>
      </c>
      <c r="V195" t="s">
        <v>464</v>
      </c>
      <c r="W195">
        <v>1577.402</v>
      </c>
      <c r="X195">
        <v>773.68799999999999</v>
      </c>
      <c r="Y195">
        <v>2.0390000000000001</v>
      </c>
      <c r="Z195">
        <v>11.068</v>
      </c>
      <c r="AA195">
        <v>118.471645</v>
      </c>
      <c r="AB195">
        <v>5.7730370000000004</v>
      </c>
      <c r="AC195">
        <v>45.455534999999998</v>
      </c>
      <c r="AD195" s="1">
        <v>168</v>
      </c>
      <c r="AE195">
        <v>0</v>
      </c>
      <c r="AF195">
        <v>20</v>
      </c>
      <c r="AG195">
        <v>78</v>
      </c>
      <c r="AH195">
        <v>13.314595000000001</v>
      </c>
      <c r="AI195">
        <v>574.79999999999995</v>
      </c>
      <c r="AJ195">
        <v>0</v>
      </c>
      <c r="AK195">
        <v>26</v>
      </c>
      <c r="AL195">
        <v>8350</v>
      </c>
      <c r="AM195">
        <v>0.84002424376899298</v>
      </c>
      <c r="AN195" t="s">
        <v>66</v>
      </c>
      <c r="AO195">
        <v>333.93299999999999</v>
      </c>
      <c r="AP195" t="s">
        <v>1102</v>
      </c>
      <c r="AQ195" t="s">
        <v>117</v>
      </c>
      <c r="AR195" t="s">
        <v>122</v>
      </c>
      <c r="AS195" t="s">
        <v>117</v>
      </c>
      <c r="AT195" t="s">
        <v>122</v>
      </c>
      <c r="AU195" t="s">
        <v>277</v>
      </c>
      <c r="AV195" t="s">
        <v>464</v>
      </c>
      <c r="AW195" t="s">
        <v>66</v>
      </c>
      <c r="AX195">
        <v>2036</v>
      </c>
      <c r="AY195" t="s">
        <v>667</v>
      </c>
      <c r="AZ195">
        <v>2</v>
      </c>
      <c r="BA195" t="s">
        <v>285</v>
      </c>
      <c r="BB195">
        <v>8</v>
      </c>
      <c r="BC195">
        <v>1</v>
      </c>
      <c r="BE195" t="s">
        <v>66</v>
      </c>
      <c r="BF195">
        <v>0</v>
      </c>
      <c r="BG195" t="s">
        <v>514</v>
      </c>
      <c r="BI195" t="s">
        <v>117</v>
      </c>
      <c r="BJ195" t="s">
        <v>464</v>
      </c>
      <c r="BK195" t="s">
        <v>66</v>
      </c>
      <c r="BL195">
        <v>0.84002424376899298</v>
      </c>
      <c r="BM195">
        <v>2036</v>
      </c>
      <c r="BN195" t="s">
        <v>122</v>
      </c>
      <c r="BO195" t="s">
        <v>277</v>
      </c>
      <c r="BP195">
        <v>8</v>
      </c>
      <c r="BQ195">
        <v>1577.402</v>
      </c>
      <c r="BR195">
        <v>4.87292718861125E-2</v>
      </c>
      <c r="BS195">
        <v>0.38368282131981873</v>
      </c>
      <c r="BT195">
        <v>0.1065042392490944</v>
      </c>
      <c r="BU195">
        <v>11.068</v>
      </c>
      <c r="BV195">
        <v>0</v>
      </c>
      <c r="BW195">
        <v>1.2679076101082667</v>
      </c>
      <c r="BX195">
        <v>26</v>
      </c>
      <c r="BY195">
        <v>0</v>
      </c>
      <c r="BZ195">
        <v>20</v>
      </c>
    </row>
    <row r="196" spans="1:78" ht="16.5">
      <c r="A196" s="107" t="str">
        <f t="shared" si="37"/>
        <v>삼환교통</v>
      </c>
      <c r="B196" s="108" t="str">
        <f t="shared" si="38"/>
        <v>임봉재</v>
      </c>
      <c r="C196" s="109" t="str">
        <f t="shared" si="39"/>
        <v>C</v>
      </c>
      <c r="D196" s="110">
        <f t="shared" si="40"/>
        <v>0.89000000000000012</v>
      </c>
      <c r="E196" s="111">
        <f t="shared" si="41"/>
        <v>1232</v>
      </c>
      <c r="F196" s="112" t="str">
        <f t="shared" si="42"/>
        <v>79</v>
      </c>
      <c r="G196" s="113" t="str">
        <f t="shared" si="43"/>
        <v>70바3179</v>
      </c>
      <c r="H196" s="114">
        <f t="shared" si="44"/>
        <v>1</v>
      </c>
      <c r="I196" s="115">
        <f t="shared" si="45"/>
        <v>2488.788</v>
      </c>
      <c r="J196" s="116">
        <f t="shared" si="46"/>
        <v>3.7086863632587813E-2</v>
      </c>
      <c r="K196" s="116">
        <f t="shared" si="47"/>
        <v>0.38008787620416845</v>
      </c>
      <c r="L196" s="116">
        <f t="shared" si="48"/>
        <v>0.17920369272111566</v>
      </c>
      <c r="M196" s="117">
        <f t="shared" si="49"/>
        <v>14.271000000000001</v>
      </c>
      <c r="N196" s="118">
        <f t="shared" si="50"/>
        <v>1.8482892074375157</v>
      </c>
      <c r="O196" s="118">
        <f t="shared" si="51"/>
        <v>17.478387070333028</v>
      </c>
      <c r="P196" s="219">
        <f t="shared" si="52"/>
        <v>32</v>
      </c>
      <c r="Q196" s="220">
        <f t="shared" si="53"/>
        <v>46</v>
      </c>
      <c r="R196" s="220">
        <f t="shared" si="54"/>
        <v>435</v>
      </c>
      <c r="T196">
        <v>514</v>
      </c>
      <c r="U196">
        <v>1232</v>
      </c>
      <c r="V196" t="s">
        <v>465</v>
      </c>
      <c r="W196">
        <v>2488.788</v>
      </c>
      <c r="X196">
        <v>1215.749</v>
      </c>
      <c r="Y196">
        <v>2.0470000000000002</v>
      </c>
      <c r="Z196">
        <v>14.271000000000001</v>
      </c>
      <c r="AA196">
        <v>141.221621</v>
      </c>
      <c r="AB196">
        <v>5.2374669999999997</v>
      </c>
      <c r="AC196">
        <v>53.676625999999999</v>
      </c>
      <c r="AD196" s="1">
        <v>446</v>
      </c>
      <c r="AE196">
        <v>46</v>
      </c>
      <c r="AF196">
        <v>435</v>
      </c>
      <c r="AG196">
        <v>79</v>
      </c>
      <c r="AH196">
        <v>17.623277999999999</v>
      </c>
      <c r="AI196">
        <v>880.6</v>
      </c>
      <c r="AJ196">
        <v>0</v>
      </c>
      <c r="AK196">
        <v>32</v>
      </c>
      <c r="AL196">
        <v>14253</v>
      </c>
      <c r="AM196">
        <v>0.89000000000000012</v>
      </c>
      <c r="AN196" t="s">
        <v>68</v>
      </c>
      <c r="AO196">
        <v>2488.788</v>
      </c>
      <c r="AP196" t="s">
        <v>1103</v>
      </c>
      <c r="AQ196" t="s">
        <v>117</v>
      </c>
      <c r="AR196" t="s">
        <v>123</v>
      </c>
      <c r="AS196" t="s">
        <v>117</v>
      </c>
      <c r="AT196" t="s">
        <v>123</v>
      </c>
      <c r="AU196" t="s">
        <v>300</v>
      </c>
      <c r="AV196" t="s">
        <v>465</v>
      </c>
      <c r="AW196" t="s">
        <v>68</v>
      </c>
      <c r="AX196">
        <v>1232</v>
      </c>
      <c r="AY196" t="s">
        <v>706</v>
      </c>
      <c r="AZ196">
        <v>1</v>
      </c>
      <c r="BA196" t="s">
        <v>306</v>
      </c>
      <c r="BB196">
        <v>1</v>
      </c>
      <c r="BC196">
        <v>1</v>
      </c>
      <c r="BE196" t="s">
        <v>67</v>
      </c>
      <c r="BF196">
        <v>-1</v>
      </c>
      <c r="BG196" t="s">
        <v>513</v>
      </c>
      <c r="BI196" t="s">
        <v>117</v>
      </c>
      <c r="BJ196" t="s">
        <v>465</v>
      </c>
      <c r="BK196" t="s">
        <v>68</v>
      </c>
      <c r="BL196">
        <v>0.89000000000000012</v>
      </c>
      <c r="BM196">
        <v>1232</v>
      </c>
      <c r="BN196" t="s">
        <v>123</v>
      </c>
      <c r="BO196" t="s">
        <v>300</v>
      </c>
      <c r="BP196">
        <v>1</v>
      </c>
      <c r="BQ196">
        <v>2488.788</v>
      </c>
      <c r="BR196">
        <v>3.7086863632587813E-2</v>
      </c>
      <c r="BS196">
        <v>0.38008787620416845</v>
      </c>
      <c r="BT196">
        <v>0.17920369272111566</v>
      </c>
      <c r="BU196">
        <v>14.271000000000001</v>
      </c>
      <c r="BV196">
        <v>1.8482892074375157</v>
      </c>
      <c r="BW196">
        <v>17.478387070333028</v>
      </c>
      <c r="BX196">
        <v>32</v>
      </c>
      <c r="BY196">
        <v>46</v>
      </c>
      <c r="BZ196">
        <v>435</v>
      </c>
    </row>
    <row r="197" spans="1:78" ht="16.5">
      <c r="A197" s="124" t="str">
        <f t="shared" si="37"/>
        <v>삼환교통</v>
      </c>
      <c r="B197" s="125" t="str">
        <f t="shared" si="38"/>
        <v>임영만</v>
      </c>
      <c r="C197" s="126" t="str">
        <f t="shared" si="39"/>
        <v>B</v>
      </c>
      <c r="D197" s="127">
        <f t="shared" si="40"/>
        <v>0.91556265568577833</v>
      </c>
      <c r="E197" s="128">
        <f t="shared" si="41"/>
        <v>3240</v>
      </c>
      <c r="F197" s="129" t="str">
        <f t="shared" si="42"/>
        <v>58</v>
      </c>
      <c r="G197" s="130" t="str">
        <f t="shared" si="43"/>
        <v>72아1197</v>
      </c>
      <c r="H197" s="131">
        <f t="shared" si="44"/>
        <v>2</v>
      </c>
      <c r="I197" s="132">
        <f t="shared" si="45"/>
        <v>2213.0929999999998</v>
      </c>
      <c r="J197" s="133">
        <f t="shared" si="46"/>
        <v>1.5718914738867162E-2</v>
      </c>
      <c r="K197" s="133">
        <f t="shared" si="47"/>
        <v>0.38595922753918688</v>
      </c>
      <c r="L197" s="133">
        <f t="shared" si="48"/>
        <v>0.36058132215862598</v>
      </c>
      <c r="M197" s="134">
        <f t="shared" si="49"/>
        <v>10.265000000000001</v>
      </c>
      <c r="N197" s="135">
        <f t="shared" si="50"/>
        <v>0.18074251737274485</v>
      </c>
      <c r="O197" s="135">
        <f t="shared" si="51"/>
        <v>4.9704192277504831</v>
      </c>
      <c r="P197" s="217">
        <f t="shared" si="52"/>
        <v>2</v>
      </c>
      <c r="Q197" s="218">
        <f t="shared" si="53"/>
        <v>4</v>
      </c>
      <c r="R197" s="218">
        <f t="shared" si="54"/>
        <v>110</v>
      </c>
      <c r="T197">
        <v>514</v>
      </c>
      <c r="U197">
        <v>3240</v>
      </c>
      <c r="V197" t="s">
        <v>466</v>
      </c>
      <c r="W197">
        <v>2213.0929999999998</v>
      </c>
      <c r="X197">
        <v>835.76800000000003</v>
      </c>
      <c r="Y197">
        <v>2.6480000000000001</v>
      </c>
      <c r="Z197">
        <v>10.265000000000001</v>
      </c>
      <c r="AA197">
        <v>137.51801800000001</v>
      </c>
      <c r="AB197">
        <v>2.1616339999999998</v>
      </c>
      <c r="AC197">
        <v>53.076348000000003</v>
      </c>
      <c r="AD197" s="1">
        <v>798</v>
      </c>
      <c r="AE197">
        <v>4</v>
      </c>
      <c r="AF197">
        <v>110</v>
      </c>
      <c r="AG197">
        <v>78</v>
      </c>
      <c r="AH197">
        <v>16.093112000000001</v>
      </c>
      <c r="AI197">
        <v>1147.7</v>
      </c>
      <c r="AJ197">
        <v>0</v>
      </c>
      <c r="AK197">
        <v>2</v>
      </c>
      <c r="AL197">
        <v>258</v>
      </c>
      <c r="AM197">
        <v>0.91556265568577833</v>
      </c>
      <c r="AN197" t="s">
        <v>67</v>
      </c>
      <c r="AO197">
        <v>2057.8040000000001</v>
      </c>
      <c r="AP197" t="s">
        <v>1104</v>
      </c>
      <c r="AQ197" t="s">
        <v>117</v>
      </c>
      <c r="AR197" t="s">
        <v>121</v>
      </c>
      <c r="AS197" t="s">
        <v>117</v>
      </c>
      <c r="AT197" t="s">
        <v>121</v>
      </c>
      <c r="AU197" t="s">
        <v>248</v>
      </c>
      <c r="AV197" t="s">
        <v>466</v>
      </c>
      <c r="AW197" t="s">
        <v>67</v>
      </c>
      <c r="AX197">
        <v>3240</v>
      </c>
      <c r="AY197" t="s">
        <v>680</v>
      </c>
      <c r="AZ197">
        <v>4</v>
      </c>
      <c r="BA197" t="s">
        <v>752</v>
      </c>
      <c r="BB197">
        <v>2</v>
      </c>
      <c r="BC197">
        <v>1</v>
      </c>
      <c r="BE197" t="s">
        <v>68</v>
      </c>
      <c r="BF197">
        <v>1</v>
      </c>
      <c r="BG197" t="s">
        <v>512</v>
      </c>
      <c r="BI197" t="s">
        <v>117</v>
      </c>
      <c r="BJ197" t="s">
        <v>466</v>
      </c>
      <c r="BK197" t="s">
        <v>67</v>
      </c>
      <c r="BL197">
        <v>0.91556265568577833</v>
      </c>
      <c r="BM197">
        <v>3240</v>
      </c>
      <c r="BN197" t="s">
        <v>121</v>
      </c>
      <c r="BO197" t="s">
        <v>248</v>
      </c>
      <c r="BP197">
        <v>2</v>
      </c>
      <c r="BQ197">
        <v>2213.0929999999998</v>
      </c>
      <c r="BR197">
        <v>1.5718914738867162E-2</v>
      </c>
      <c r="BS197">
        <v>0.38595922753918688</v>
      </c>
      <c r="BT197">
        <v>0.36058132215862598</v>
      </c>
      <c r="BU197">
        <v>10.265000000000001</v>
      </c>
      <c r="BV197">
        <v>0.18074251737274485</v>
      </c>
      <c r="BW197">
        <v>4.9704192277504831</v>
      </c>
      <c r="BX197">
        <v>2</v>
      </c>
      <c r="BY197">
        <v>4</v>
      </c>
      <c r="BZ197">
        <v>110</v>
      </c>
    </row>
    <row r="198" spans="1:78" ht="16.5">
      <c r="A198" s="107" t="str">
        <f t="shared" si="37"/>
        <v>삼환교통</v>
      </c>
      <c r="B198" s="108" t="str">
        <f t="shared" si="38"/>
        <v>장규봉</v>
      </c>
      <c r="C198" s="109" t="str">
        <f t="shared" si="39"/>
        <v>D</v>
      </c>
      <c r="D198" s="110">
        <f t="shared" si="40"/>
        <v>0.83379310344827595</v>
      </c>
      <c r="E198" s="111">
        <f t="shared" si="41"/>
        <v>3009</v>
      </c>
      <c r="F198" s="112" t="str">
        <f t="shared" si="42"/>
        <v>4</v>
      </c>
      <c r="G198" s="113" t="str">
        <f t="shared" si="43"/>
        <v>72아1211</v>
      </c>
      <c r="H198" s="114">
        <f t="shared" si="44"/>
        <v>1</v>
      </c>
      <c r="I198" s="115">
        <f t="shared" si="45"/>
        <v>2026.3109999999999</v>
      </c>
      <c r="J198" s="116">
        <f t="shared" si="46"/>
        <v>2.3369934261725504E-2</v>
      </c>
      <c r="K198" s="116">
        <f t="shared" si="47"/>
        <v>0.32577754468951498</v>
      </c>
      <c r="L198" s="116">
        <f t="shared" si="48"/>
        <v>0.19296149505184546</v>
      </c>
      <c r="M198" s="117">
        <f t="shared" si="49"/>
        <v>11.2</v>
      </c>
      <c r="N198" s="118">
        <f t="shared" si="50"/>
        <v>9.8701531995828873E-2</v>
      </c>
      <c r="O198" s="118">
        <f t="shared" si="51"/>
        <v>4.8857258337935292</v>
      </c>
      <c r="P198" s="219">
        <f t="shared" si="52"/>
        <v>1</v>
      </c>
      <c r="Q198" s="220">
        <f t="shared" si="53"/>
        <v>2</v>
      </c>
      <c r="R198" s="220">
        <f t="shared" si="54"/>
        <v>99</v>
      </c>
      <c r="T198">
        <v>514</v>
      </c>
      <c r="U198">
        <v>3009</v>
      </c>
      <c r="V198" t="s">
        <v>467</v>
      </c>
      <c r="W198">
        <v>2026.3109999999999</v>
      </c>
      <c r="X198">
        <v>838.07100000000003</v>
      </c>
      <c r="Y198">
        <v>2.4180000000000001</v>
      </c>
      <c r="Z198">
        <v>11.2</v>
      </c>
      <c r="AA198">
        <v>125.219137</v>
      </c>
      <c r="AB198">
        <v>2.9263629999999998</v>
      </c>
      <c r="AC198">
        <v>40.793582999999998</v>
      </c>
      <c r="AD198" s="1">
        <v>391</v>
      </c>
      <c r="AE198">
        <v>2</v>
      </c>
      <c r="AF198">
        <v>99</v>
      </c>
      <c r="AG198">
        <v>68</v>
      </c>
      <c r="AH198">
        <v>16.182119</v>
      </c>
      <c r="AI198">
        <v>7.7</v>
      </c>
      <c r="AJ198">
        <v>0</v>
      </c>
      <c r="AK198">
        <v>1</v>
      </c>
      <c r="AL198">
        <v>133</v>
      </c>
      <c r="AM198">
        <v>0.83379310344827595</v>
      </c>
      <c r="AN198" t="s">
        <v>66</v>
      </c>
      <c r="AO198">
        <v>2026.3109999999999</v>
      </c>
      <c r="AP198" t="s">
        <v>1105</v>
      </c>
      <c r="AQ198" t="s">
        <v>117</v>
      </c>
      <c r="AR198" t="s">
        <v>120</v>
      </c>
      <c r="AS198" t="s">
        <v>117</v>
      </c>
      <c r="AT198" t="s">
        <v>120</v>
      </c>
      <c r="AU198" t="s">
        <v>220</v>
      </c>
      <c r="AV198" t="s">
        <v>467</v>
      </c>
      <c r="AW198" t="s">
        <v>66</v>
      </c>
      <c r="AX198">
        <v>3009</v>
      </c>
      <c r="AY198" t="s">
        <v>650</v>
      </c>
      <c r="AZ198">
        <v>3</v>
      </c>
      <c r="BA198" t="s">
        <v>222</v>
      </c>
      <c r="BB198">
        <v>1</v>
      </c>
      <c r="BC198">
        <v>1</v>
      </c>
      <c r="BE198" t="s">
        <v>68</v>
      </c>
      <c r="BF198">
        <v>-1</v>
      </c>
      <c r="BG198" t="s">
        <v>513</v>
      </c>
      <c r="BI198" t="s">
        <v>117</v>
      </c>
      <c r="BJ198" t="s">
        <v>467</v>
      </c>
      <c r="BK198" t="s">
        <v>66</v>
      </c>
      <c r="BL198">
        <v>0.83379310344827595</v>
      </c>
      <c r="BM198">
        <v>3009</v>
      </c>
      <c r="BN198" t="s">
        <v>120</v>
      </c>
      <c r="BO198" t="s">
        <v>220</v>
      </c>
      <c r="BP198">
        <v>1</v>
      </c>
      <c r="BQ198">
        <v>2026.3109999999999</v>
      </c>
      <c r="BR198">
        <v>2.3369934261725504E-2</v>
      </c>
      <c r="BS198">
        <v>0.32577754468951498</v>
      </c>
      <c r="BT198">
        <v>0.19296149505184546</v>
      </c>
      <c r="BU198">
        <v>11.2</v>
      </c>
      <c r="BV198">
        <v>9.8701531995828873E-2</v>
      </c>
      <c r="BW198">
        <v>4.8857258337935292</v>
      </c>
      <c r="BX198">
        <v>1</v>
      </c>
      <c r="BY198">
        <v>2</v>
      </c>
      <c r="BZ198">
        <v>99</v>
      </c>
    </row>
    <row r="199" spans="1:78" ht="16.5">
      <c r="A199" s="124" t="str">
        <f t="shared" ref="A199:A258" si="55">BI199</f>
        <v>삼환교통</v>
      </c>
      <c r="B199" s="125" t="str">
        <f t="shared" ref="B199:B258" si="56">IF(BJ199="NULL", E199, BJ199)</f>
        <v>장기산</v>
      </c>
      <c r="C199" s="126" t="str">
        <f t="shared" ref="C199:C258" si="57">BK199</f>
        <v>C</v>
      </c>
      <c r="D199" s="127">
        <f t="shared" ref="D199:D258" si="58">BL199</f>
        <v>0.87880000000000003</v>
      </c>
      <c r="E199" s="128">
        <f t="shared" ref="E199:E258" si="59">U199</f>
        <v>2585</v>
      </c>
      <c r="F199" s="129" t="str">
        <f t="shared" ref="F199:F258" si="60">BN199</f>
        <v>62</v>
      </c>
      <c r="G199" s="130" t="str">
        <f t="shared" ref="G199:G258" si="61">BO199</f>
        <v>70바3156</v>
      </c>
      <c r="H199" s="131">
        <f t="shared" ref="H199:H258" si="62">BP199</f>
        <v>1</v>
      </c>
      <c r="I199" s="132">
        <f t="shared" ref="I199:I258" si="63">BQ199</f>
        <v>1641.354</v>
      </c>
      <c r="J199" s="133">
        <f t="shared" ref="J199:J258" si="64">AB199/AA199</f>
        <v>2.4986527948820513E-2</v>
      </c>
      <c r="K199" s="133">
        <f t="shared" ref="K199:K258" si="65">AC199/AA199</f>
        <v>0.37466129463754971</v>
      </c>
      <c r="L199" s="133">
        <f t="shared" ref="L199:L258" si="66">AD199/I199</f>
        <v>0.13890970503620792</v>
      </c>
      <c r="M199" s="134">
        <f t="shared" ref="M199:M258" si="67">Z199</f>
        <v>11.518000000000001</v>
      </c>
      <c r="N199" s="135">
        <f t="shared" ref="N199:N258" si="68">BV199</f>
        <v>0</v>
      </c>
      <c r="O199" s="135">
        <f t="shared" ref="O199:O258" si="69">BW199</f>
        <v>10.29637725926278</v>
      </c>
      <c r="P199" s="217">
        <f t="shared" ref="P199:P258" si="70">AK199</f>
        <v>9</v>
      </c>
      <c r="Q199" s="218">
        <f t="shared" ref="Q199:Q258" si="71">AE199</f>
        <v>0</v>
      </c>
      <c r="R199" s="218">
        <f t="shared" ref="R199:R258" si="72">AF199</f>
        <v>169</v>
      </c>
      <c r="T199">
        <v>514</v>
      </c>
      <c r="U199">
        <v>2585</v>
      </c>
      <c r="V199" t="s">
        <v>468</v>
      </c>
      <c r="W199">
        <v>1641.354</v>
      </c>
      <c r="X199">
        <v>747.25599999999997</v>
      </c>
      <c r="Y199">
        <v>2.1970000000000001</v>
      </c>
      <c r="Z199">
        <v>11.518000000000001</v>
      </c>
      <c r="AA199">
        <v>112.91524800000001</v>
      </c>
      <c r="AB199">
        <v>2.8213599999999999</v>
      </c>
      <c r="AC199">
        <v>42.304972999999997</v>
      </c>
      <c r="AD199" s="1">
        <v>228</v>
      </c>
      <c r="AE199">
        <v>0</v>
      </c>
      <c r="AF199">
        <v>169</v>
      </c>
      <c r="AG199">
        <v>89</v>
      </c>
      <c r="AH199">
        <v>14.536159</v>
      </c>
      <c r="AI199">
        <v>1007.1</v>
      </c>
      <c r="AJ199">
        <v>60.5</v>
      </c>
      <c r="AK199">
        <v>9</v>
      </c>
      <c r="AL199">
        <v>1265</v>
      </c>
      <c r="AM199">
        <v>0.87880000000000003</v>
      </c>
      <c r="AN199" t="s">
        <v>68</v>
      </c>
      <c r="AO199">
        <v>1641.354</v>
      </c>
      <c r="AP199" t="s">
        <v>1106</v>
      </c>
      <c r="AQ199" t="s">
        <v>117</v>
      </c>
      <c r="AR199" t="s">
        <v>122</v>
      </c>
      <c r="AS199" t="s">
        <v>117</v>
      </c>
      <c r="AT199" t="s">
        <v>122</v>
      </c>
      <c r="AU199" t="s">
        <v>266</v>
      </c>
      <c r="AV199" t="s">
        <v>468</v>
      </c>
      <c r="AW199" t="s">
        <v>68</v>
      </c>
      <c r="AX199">
        <v>2585</v>
      </c>
      <c r="AY199" t="s">
        <v>675</v>
      </c>
      <c r="AZ199">
        <v>5</v>
      </c>
      <c r="BA199" t="s">
        <v>731</v>
      </c>
      <c r="BB199">
        <v>1</v>
      </c>
      <c r="BC199">
        <v>1</v>
      </c>
      <c r="BE199" t="s">
        <v>68</v>
      </c>
      <c r="BF199">
        <v>0</v>
      </c>
      <c r="BG199" t="s">
        <v>514</v>
      </c>
      <c r="BI199" t="s">
        <v>117</v>
      </c>
      <c r="BJ199" t="s">
        <v>468</v>
      </c>
      <c r="BK199" t="s">
        <v>68</v>
      </c>
      <c r="BL199">
        <v>0.87880000000000003</v>
      </c>
      <c r="BM199">
        <v>2585</v>
      </c>
      <c r="BN199" t="s">
        <v>122</v>
      </c>
      <c r="BO199" t="s">
        <v>266</v>
      </c>
      <c r="BP199">
        <v>1</v>
      </c>
      <c r="BQ199">
        <v>1641.354</v>
      </c>
      <c r="BR199">
        <v>2.4986527948820513E-2</v>
      </c>
      <c r="BS199">
        <v>0.37466129463754971</v>
      </c>
      <c r="BT199">
        <v>0.13890970503620792</v>
      </c>
      <c r="BU199">
        <v>11.518000000000001</v>
      </c>
      <c r="BV199">
        <v>0</v>
      </c>
      <c r="BW199">
        <v>10.29637725926278</v>
      </c>
      <c r="BX199">
        <v>9</v>
      </c>
      <c r="BY199">
        <v>0</v>
      </c>
      <c r="BZ199">
        <v>169</v>
      </c>
    </row>
    <row r="200" spans="1:78" ht="16.5">
      <c r="A200" s="107" t="str">
        <f t="shared" si="55"/>
        <v>삼환교통</v>
      </c>
      <c r="B200" s="108" t="str">
        <f t="shared" si="56"/>
        <v>장성인</v>
      </c>
      <c r="C200" s="109" t="str">
        <f t="shared" si="57"/>
        <v>A</v>
      </c>
      <c r="D200" s="110">
        <f t="shared" si="58"/>
        <v>0.95600000000000007</v>
      </c>
      <c r="E200" s="111">
        <f t="shared" si="59"/>
        <v>3105</v>
      </c>
      <c r="F200" s="112" t="str">
        <f t="shared" si="60"/>
        <v>62</v>
      </c>
      <c r="G200" s="113" t="str">
        <f t="shared" si="61"/>
        <v>70바3181</v>
      </c>
      <c r="H200" s="114">
        <f t="shared" si="62"/>
        <v>1</v>
      </c>
      <c r="I200" s="115">
        <f t="shared" si="63"/>
        <v>1794</v>
      </c>
      <c r="J200" s="116">
        <f t="shared" si="64"/>
        <v>2.2920203232020257E-2</v>
      </c>
      <c r="K200" s="116">
        <f t="shared" si="65"/>
        <v>0.35150060876332079</v>
      </c>
      <c r="L200" s="116">
        <f t="shared" si="66"/>
        <v>0.1488294314381271</v>
      </c>
      <c r="M200" s="117">
        <f t="shared" si="67"/>
        <v>7.6849999999999996</v>
      </c>
      <c r="N200" s="118">
        <f t="shared" si="68"/>
        <v>0</v>
      </c>
      <c r="O200" s="118">
        <f t="shared" si="69"/>
        <v>1.1148272017837235</v>
      </c>
      <c r="P200" s="219">
        <f t="shared" si="70"/>
        <v>0</v>
      </c>
      <c r="Q200" s="220">
        <f t="shared" si="71"/>
        <v>0</v>
      </c>
      <c r="R200" s="220">
        <f t="shared" si="72"/>
        <v>20</v>
      </c>
      <c r="T200">
        <v>514</v>
      </c>
      <c r="U200">
        <v>3105</v>
      </c>
      <c r="V200" t="s">
        <v>469</v>
      </c>
      <c r="W200">
        <v>1794</v>
      </c>
      <c r="X200">
        <v>750.66800000000001</v>
      </c>
      <c r="Y200">
        <v>2.39</v>
      </c>
      <c r="Z200">
        <v>7.6849999999999996</v>
      </c>
      <c r="AA200">
        <v>129.918307</v>
      </c>
      <c r="AB200">
        <v>2.977754</v>
      </c>
      <c r="AC200">
        <v>45.666364000000002</v>
      </c>
      <c r="AD200" s="1">
        <v>267</v>
      </c>
      <c r="AE200">
        <v>0</v>
      </c>
      <c r="AF200">
        <v>20</v>
      </c>
      <c r="AG200">
        <v>83</v>
      </c>
      <c r="AH200">
        <v>13.808676999999999</v>
      </c>
      <c r="AI200">
        <v>123.9</v>
      </c>
      <c r="AJ200">
        <v>23.6</v>
      </c>
      <c r="AK200">
        <v>0</v>
      </c>
      <c r="AL200">
        <v>0</v>
      </c>
      <c r="AM200">
        <v>0.95600000000000007</v>
      </c>
      <c r="AN200" t="s">
        <v>65</v>
      </c>
      <c r="AO200">
        <v>1794</v>
      </c>
      <c r="AP200" t="s">
        <v>1107</v>
      </c>
      <c r="AQ200" t="s">
        <v>117</v>
      </c>
      <c r="AR200" t="s">
        <v>122</v>
      </c>
      <c r="AS200" t="s">
        <v>117</v>
      </c>
      <c r="AT200" t="s">
        <v>122</v>
      </c>
      <c r="AU200" t="s">
        <v>276</v>
      </c>
      <c r="AV200" t="s">
        <v>469</v>
      </c>
      <c r="AW200" t="s">
        <v>65</v>
      </c>
      <c r="AX200">
        <v>3105</v>
      </c>
      <c r="AY200" t="s">
        <v>701</v>
      </c>
      <c r="AZ200">
        <v>3</v>
      </c>
      <c r="BA200" t="s">
        <v>791</v>
      </c>
      <c r="BB200">
        <v>1</v>
      </c>
      <c r="BC200">
        <v>1</v>
      </c>
      <c r="BE200" t="s">
        <v>65</v>
      </c>
      <c r="BF200">
        <v>0</v>
      </c>
      <c r="BG200" t="s">
        <v>514</v>
      </c>
      <c r="BI200" t="s">
        <v>117</v>
      </c>
      <c r="BJ200" t="s">
        <v>469</v>
      </c>
      <c r="BK200" t="s">
        <v>65</v>
      </c>
      <c r="BL200">
        <v>0.95600000000000007</v>
      </c>
      <c r="BM200">
        <v>3105</v>
      </c>
      <c r="BN200" t="s">
        <v>122</v>
      </c>
      <c r="BO200" t="s">
        <v>276</v>
      </c>
      <c r="BP200">
        <v>1</v>
      </c>
      <c r="BQ200">
        <v>1794</v>
      </c>
      <c r="BR200">
        <v>2.2920203232020257E-2</v>
      </c>
      <c r="BS200">
        <v>0.35150060876332079</v>
      </c>
      <c r="BT200">
        <v>0.1488294314381271</v>
      </c>
      <c r="BU200">
        <v>7.6849999999999996</v>
      </c>
      <c r="BV200">
        <v>0</v>
      </c>
      <c r="BW200">
        <v>1.1148272017837235</v>
      </c>
      <c r="BX200">
        <v>0</v>
      </c>
      <c r="BY200">
        <v>0</v>
      </c>
      <c r="BZ200">
        <v>20</v>
      </c>
    </row>
    <row r="201" spans="1:78" ht="16.5">
      <c r="A201" s="124" t="str">
        <f t="shared" si="55"/>
        <v>삼환교통</v>
      </c>
      <c r="B201" s="125" t="str">
        <f t="shared" si="56"/>
        <v>장진태</v>
      </c>
      <c r="C201" s="126" t="str">
        <f t="shared" si="57"/>
        <v>F</v>
      </c>
      <c r="D201" s="127">
        <f t="shared" si="58"/>
        <v>0.78590516345830852</v>
      </c>
      <c r="E201" s="128">
        <f t="shared" si="59"/>
        <v>7643</v>
      </c>
      <c r="F201" s="129" t="str">
        <f t="shared" si="60"/>
        <v>62</v>
      </c>
      <c r="G201" s="130" t="str">
        <f t="shared" si="61"/>
        <v>70바3156</v>
      </c>
      <c r="H201" s="131">
        <f t="shared" si="62"/>
        <v>12</v>
      </c>
      <c r="I201" s="132">
        <f t="shared" si="63"/>
        <v>1330.86</v>
      </c>
      <c r="J201" s="133">
        <f t="shared" si="64"/>
        <v>4.0941126103637093E-2</v>
      </c>
      <c r="K201" s="133">
        <f t="shared" si="65"/>
        <v>0.37799676065188392</v>
      </c>
      <c r="L201" s="133">
        <f t="shared" si="66"/>
        <v>0.25847947943435073</v>
      </c>
      <c r="M201" s="134">
        <f t="shared" si="67"/>
        <v>13.429</v>
      </c>
      <c r="N201" s="135">
        <f t="shared" si="68"/>
        <v>0.45083630133898384</v>
      </c>
      <c r="O201" s="135">
        <f t="shared" si="69"/>
        <v>17.282058217994379</v>
      </c>
      <c r="P201" s="217">
        <f t="shared" si="70"/>
        <v>23</v>
      </c>
      <c r="Q201" s="218">
        <f t="shared" si="71"/>
        <v>6</v>
      </c>
      <c r="R201" s="218">
        <f t="shared" si="72"/>
        <v>230</v>
      </c>
      <c r="T201">
        <v>514</v>
      </c>
      <c r="U201">
        <v>7643</v>
      </c>
      <c r="V201" t="s">
        <v>470</v>
      </c>
      <c r="W201">
        <v>1330.86</v>
      </c>
      <c r="X201">
        <v>719.11500000000001</v>
      </c>
      <c r="Y201">
        <v>1.851</v>
      </c>
      <c r="Z201">
        <v>13.429</v>
      </c>
      <c r="AA201">
        <v>94.254148999999998</v>
      </c>
      <c r="AB201">
        <v>3.8588710000000002</v>
      </c>
      <c r="AC201">
        <v>35.627763000000002</v>
      </c>
      <c r="AD201" s="1">
        <v>344</v>
      </c>
      <c r="AE201">
        <v>6</v>
      </c>
      <c r="AF201">
        <v>230</v>
      </c>
      <c r="AG201">
        <v>75</v>
      </c>
      <c r="AH201">
        <v>14.119908000000001</v>
      </c>
      <c r="AI201">
        <v>483.2</v>
      </c>
      <c r="AJ201">
        <v>0</v>
      </c>
      <c r="AK201">
        <v>23</v>
      </c>
      <c r="AL201">
        <v>3575</v>
      </c>
      <c r="AM201">
        <v>0.78590516345830852</v>
      </c>
      <c r="AN201" t="s">
        <v>69</v>
      </c>
      <c r="AO201">
        <v>170.25200000000001</v>
      </c>
      <c r="AP201" t="s">
        <v>1108</v>
      </c>
      <c r="AQ201" t="s">
        <v>117</v>
      </c>
      <c r="AR201" t="s">
        <v>122</v>
      </c>
      <c r="AS201" t="s">
        <v>117</v>
      </c>
      <c r="AT201" t="s">
        <v>122</v>
      </c>
      <c r="AU201" t="s">
        <v>266</v>
      </c>
      <c r="AV201" t="s">
        <v>470</v>
      </c>
      <c r="AW201" t="s">
        <v>69</v>
      </c>
      <c r="AX201">
        <v>7643</v>
      </c>
      <c r="AY201" t="s">
        <v>655</v>
      </c>
      <c r="AZ201">
        <v>3</v>
      </c>
      <c r="BA201" t="s">
        <v>272</v>
      </c>
      <c r="BB201">
        <v>12</v>
      </c>
      <c r="BC201">
        <v>1</v>
      </c>
      <c r="BE201" t="s">
        <v>69</v>
      </c>
      <c r="BF201">
        <v>0</v>
      </c>
      <c r="BG201" t="s">
        <v>514</v>
      </c>
      <c r="BI201" t="s">
        <v>117</v>
      </c>
      <c r="BJ201" t="s">
        <v>470</v>
      </c>
      <c r="BK201" t="s">
        <v>69</v>
      </c>
      <c r="BL201">
        <v>0.78590516345830852</v>
      </c>
      <c r="BM201">
        <v>7643</v>
      </c>
      <c r="BN201" t="s">
        <v>122</v>
      </c>
      <c r="BO201" t="s">
        <v>266</v>
      </c>
      <c r="BP201">
        <v>12</v>
      </c>
      <c r="BQ201">
        <v>1330.86</v>
      </c>
      <c r="BR201">
        <v>4.0941126103637093E-2</v>
      </c>
      <c r="BS201">
        <v>0.37799676065188392</v>
      </c>
      <c r="BT201">
        <v>0.25847947943435073</v>
      </c>
      <c r="BU201">
        <v>13.429</v>
      </c>
      <c r="BV201">
        <v>0.45083630133898384</v>
      </c>
      <c r="BW201">
        <v>17.282058217994379</v>
      </c>
      <c r="BX201">
        <v>23</v>
      </c>
      <c r="BY201">
        <v>6</v>
      </c>
      <c r="BZ201">
        <v>230</v>
      </c>
    </row>
    <row r="202" spans="1:78" ht="16.5">
      <c r="A202" s="107" t="str">
        <f t="shared" si="55"/>
        <v>삼환교통</v>
      </c>
      <c r="B202" s="108" t="str">
        <f t="shared" si="56"/>
        <v>장천웅</v>
      </c>
      <c r="C202" s="109" t="str">
        <f t="shared" si="57"/>
        <v>D</v>
      </c>
      <c r="D202" s="110">
        <f t="shared" si="58"/>
        <v>0.83089963674394063</v>
      </c>
      <c r="E202" s="111">
        <f t="shared" si="59"/>
        <v>5354</v>
      </c>
      <c r="F202" s="112" t="str">
        <f t="shared" si="60"/>
        <v>58</v>
      </c>
      <c r="G202" s="113" t="str">
        <f t="shared" si="61"/>
        <v>72아1193</v>
      </c>
      <c r="H202" s="114">
        <f t="shared" si="62"/>
        <v>3</v>
      </c>
      <c r="I202" s="115">
        <f t="shared" si="63"/>
        <v>2226.732</v>
      </c>
      <c r="J202" s="116">
        <f t="shared" si="64"/>
        <v>2.7679167565331338E-2</v>
      </c>
      <c r="K202" s="116">
        <f t="shared" si="65"/>
        <v>0.3840255572401684</v>
      </c>
      <c r="L202" s="116">
        <f t="shared" si="66"/>
        <v>0.27888403274394941</v>
      </c>
      <c r="M202" s="117">
        <f t="shared" si="67"/>
        <v>10.558999999999999</v>
      </c>
      <c r="N202" s="118">
        <f t="shared" si="68"/>
        <v>0</v>
      </c>
      <c r="O202" s="118">
        <f t="shared" si="69"/>
        <v>13.248114276886486</v>
      </c>
      <c r="P202" s="219">
        <f t="shared" si="70"/>
        <v>25</v>
      </c>
      <c r="Q202" s="220">
        <f t="shared" si="71"/>
        <v>0</v>
      </c>
      <c r="R202" s="220">
        <f t="shared" si="72"/>
        <v>295</v>
      </c>
      <c r="T202">
        <v>514</v>
      </c>
      <c r="U202">
        <v>5354</v>
      </c>
      <c r="V202" t="s">
        <v>471</v>
      </c>
      <c r="W202">
        <v>2226.732</v>
      </c>
      <c r="X202">
        <v>928.01800000000003</v>
      </c>
      <c r="Y202">
        <v>2.399</v>
      </c>
      <c r="Z202">
        <v>10.558999999999999</v>
      </c>
      <c r="AA202">
        <v>154.49774600000001</v>
      </c>
      <c r="AB202">
        <v>4.2763689999999999</v>
      </c>
      <c r="AC202">
        <v>59.331083</v>
      </c>
      <c r="AD202" s="1">
        <v>621</v>
      </c>
      <c r="AE202">
        <v>0</v>
      </c>
      <c r="AF202">
        <v>295</v>
      </c>
      <c r="AG202">
        <v>78</v>
      </c>
      <c r="AH202">
        <v>14.412715</v>
      </c>
      <c r="AI202">
        <v>1025</v>
      </c>
      <c r="AJ202">
        <v>0</v>
      </c>
      <c r="AK202">
        <v>25</v>
      </c>
      <c r="AL202">
        <v>15278</v>
      </c>
      <c r="AM202">
        <v>0.83089963674394063</v>
      </c>
      <c r="AN202" t="s">
        <v>66</v>
      </c>
      <c r="AO202">
        <v>1987.2329999999999</v>
      </c>
      <c r="AP202" t="s">
        <v>1109</v>
      </c>
      <c r="AQ202" t="s">
        <v>117</v>
      </c>
      <c r="AR202" t="s">
        <v>121</v>
      </c>
      <c r="AS202" t="s">
        <v>117</v>
      </c>
      <c r="AT202" t="s">
        <v>121</v>
      </c>
      <c r="AU202" t="s">
        <v>243</v>
      </c>
      <c r="AV202" t="s">
        <v>471</v>
      </c>
      <c r="AW202" t="s">
        <v>66</v>
      </c>
      <c r="AX202">
        <v>5354</v>
      </c>
      <c r="AY202" t="s">
        <v>659</v>
      </c>
      <c r="AZ202">
        <v>5</v>
      </c>
      <c r="BA202" t="s">
        <v>583</v>
      </c>
      <c r="BB202">
        <v>3</v>
      </c>
      <c r="BC202">
        <v>1</v>
      </c>
      <c r="BE202" t="s">
        <v>66</v>
      </c>
      <c r="BF202">
        <v>0</v>
      </c>
      <c r="BG202" t="s">
        <v>514</v>
      </c>
      <c r="BI202" t="s">
        <v>117</v>
      </c>
      <c r="BJ202" t="s">
        <v>471</v>
      </c>
      <c r="BK202" t="s">
        <v>66</v>
      </c>
      <c r="BL202">
        <v>0.83089963674394063</v>
      </c>
      <c r="BM202">
        <v>5354</v>
      </c>
      <c r="BN202" t="s">
        <v>121</v>
      </c>
      <c r="BO202" t="s">
        <v>243</v>
      </c>
      <c r="BP202">
        <v>3</v>
      </c>
      <c r="BQ202">
        <v>2226.732</v>
      </c>
      <c r="BR202">
        <v>2.7679167565331338E-2</v>
      </c>
      <c r="BS202">
        <v>0.3840255572401684</v>
      </c>
      <c r="BT202">
        <v>0.27888403274394941</v>
      </c>
      <c r="BU202">
        <v>10.558999999999999</v>
      </c>
      <c r="BV202">
        <v>0</v>
      </c>
      <c r="BW202">
        <v>13.248114276886486</v>
      </c>
      <c r="BX202">
        <v>25</v>
      </c>
      <c r="BY202">
        <v>0</v>
      </c>
      <c r="BZ202">
        <v>295</v>
      </c>
    </row>
    <row r="203" spans="1:78" ht="16.5">
      <c r="A203" s="124" t="str">
        <f t="shared" si="55"/>
        <v>삼환교통</v>
      </c>
      <c r="B203" s="125" t="str">
        <f t="shared" si="56"/>
        <v>장훈</v>
      </c>
      <c r="C203" s="126" t="str">
        <f t="shared" si="57"/>
        <v>C</v>
      </c>
      <c r="D203" s="127">
        <f t="shared" si="58"/>
        <v>0.8600000000000001</v>
      </c>
      <c r="E203" s="128">
        <f t="shared" si="59"/>
        <v>8002</v>
      </c>
      <c r="F203" s="129" t="str">
        <f t="shared" si="60"/>
        <v>4</v>
      </c>
      <c r="G203" s="130" t="str">
        <f t="shared" si="61"/>
        <v>72아1220</v>
      </c>
      <c r="H203" s="131">
        <f t="shared" si="62"/>
        <v>1</v>
      </c>
      <c r="I203" s="132">
        <f t="shared" si="63"/>
        <v>1793.557</v>
      </c>
      <c r="J203" s="133">
        <f t="shared" si="64"/>
        <v>1.8754007872103816E-2</v>
      </c>
      <c r="K203" s="133">
        <f t="shared" si="65"/>
        <v>0.32277289458567993</v>
      </c>
      <c r="L203" s="133">
        <f t="shared" si="66"/>
        <v>0.20239111441677068</v>
      </c>
      <c r="M203" s="134">
        <f t="shared" si="67"/>
        <v>10.26</v>
      </c>
      <c r="N203" s="135">
        <f t="shared" si="68"/>
        <v>1.1151025587700865</v>
      </c>
      <c r="O203" s="135">
        <f t="shared" si="69"/>
        <v>9.9801679009922744</v>
      </c>
      <c r="P203" s="217">
        <f t="shared" si="70"/>
        <v>10</v>
      </c>
      <c r="Q203" s="218">
        <f t="shared" si="71"/>
        <v>20</v>
      </c>
      <c r="R203" s="218">
        <f t="shared" si="72"/>
        <v>179</v>
      </c>
      <c r="T203">
        <v>514</v>
      </c>
      <c r="U203">
        <v>8002</v>
      </c>
      <c r="V203" t="s">
        <v>472</v>
      </c>
      <c r="W203">
        <v>1793.557</v>
      </c>
      <c r="X203">
        <v>719.17200000000003</v>
      </c>
      <c r="Y203">
        <v>2.4940000000000002</v>
      </c>
      <c r="Z203">
        <v>10.26</v>
      </c>
      <c r="AA203">
        <v>110.108304</v>
      </c>
      <c r="AB203">
        <v>2.064972</v>
      </c>
      <c r="AC203">
        <v>35.539976000000003</v>
      </c>
      <c r="AD203" s="1">
        <v>363</v>
      </c>
      <c r="AE203">
        <v>20</v>
      </c>
      <c r="AF203">
        <v>179</v>
      </c>
      <c r="AG203">
        <v>68</v>
      </c>
      <c r="AH203">
        <v>16.289024999999999</v>
      </c>
      <c r="AI203">
        <v>7.4</v>
      </c>
      <c r="AJ203">
        <v>0</v>
      </c>
      <c r="AK203">
        <v>10</v>
      </c>
      <c r="AL203">
        <v>2803</v>
      </c>
      <c r="AM203">
        <v>0.8600000000000001</v>
      </c>
      <c r="AN203" t="s">
        <v>68</v>
      </c>
      <c r="AO203">
        <v>1793.557</v>
      </c>
      <c r="AP203" t="s">
        <v>1110</v>
      </c>
      <c r="AQ203" t="s">
        <v>117</v>
      </c>
      <c r="AR203" t="s">
        <v>120</v>
      </c>
      <c r="AS203" t="s">
        <v>117</v>
      </c>
      <c r="AT203" t="s">
        <v>120</v>
      </c>
      <c r="AU203" t="s">
        <v>230</v>
      </c>
      <c r="AV203" t="s">
        <v>472</v>
      </c>
      <c r="AW203" t="s">
        <v>68</v>
      </c>
      <c r="AX203">
        <v>8002</v>
      </c>
      <c r="AY203" t="s">
        <v>654</v>
      </c>
      <c r="AZ203">
        <v>13</v>
      </c>
      <c r="BA203" t="s">
        <v>674</v>
      </c>
      <c r="BB203">
        <v>1</v>
      </c>
      <c r="BC203">
        <v>1</v>
      </c>
      <c r="BE203" t="s">
        <v>68</v>
      </c>
      <c r="BF203">
        <v>0</v>
      </c>
      <c r="BG203" t="s">
        <v>514</v>
      </c>
      <c r="BI203" t="s">
        <v>117</v>
      </c>
      <c r="BJ203" t="s">
        <v>472</v>
      </c>
      <c r="BK203" t="s">
        <v>68</v>
      </c>
      <c r="BL203">
        <v>0.8600000000000001</v>
      </c>
      <c r="BM203">
        <v>8002</v>
      </c>
      <c r="BN203" t="s">
        <v>120</v>
      </c>
      <c r="BO203" t="s">
        <v>230</v>
      </c>
      <c r="BP203">
        <v>1</v>
      </c>
      <c r="BQ203">
        <v>1793.557</v>
      </c>
      <c r="BR203">
        <v>1.8754007872103816E-2</v>
      </c>
      <c r="BS203">
        <v>0.32277289458567993</v>
      </c>
      <c r="BT203">
        <v>0.20239111441677068</v>
      </c>
      <c r="BU203">
        <v>10.26</v>
      </c>
      <c r="BV203">
        <v>1.1151025587700865</v>
      </c>
      <c r="BW203">
        <v>9.9801679009922744</v>
      </c>
      <c r="BX203">
        <v>10</v>
      </c>
      <c r="BY203">
        <v>20</v>
      </c>
      <c r="BZ203">
        <v>179</v>
      </c>
    </row>
    <row r="204" spans="1:78" ht="16.5">
      <c r="A204" s="107" t="str">
        <f t="shared" si="55"/>
        <v>삼환교통</v>
      </c>
      <c r="B204" s="108" t="str">
        <f t="shared" si="56"/>
        <v>전광배</v>
      </c>
      <c r="C204" s="109" t="str">
        <f t="shared" si="57"/>
        <v>D</v>
      </c>
      <c r="D204" s="110">
        <f t="shared" si="58"/>
        <v>0.81914526315967895</v>
      </c>
      <c r="E204" s="111">
        <f t="shared" si="59"/>
        <v>6693</v>
      </c>
      <c r="F204" s="112" t="str">
        <f t="shared" si="60"/>
        <v>23</v>
      </c>
      <c r="G204" s="113" t="str">
        <f t="shared" si="61"/>
        <v>70바3101</v>
      </c>
      <c r="H204" s="114">
        <f t="shared" si="62"/>
        <v>3</v>
      </c>
      <c r="I204" s="115">
        <f t="shared" si="63"/>
        <v>1517.0520000000001</v>
      </c>
      <c r="J204" s="116">
        <f t="shared" si="64"/>
        <v>2.5106733202546395E-2</v>
      </c>
      <c r="K204" s="116">
        <f t="shared" si="65"/>
        <v>0.39134000126954682</v>
      </c>
      <c r="L204" s="116">
        <f t="shared" si="66"/>
        <v>0.21884549771530573</v>
      </c>
      <c r="M204" s="117">
        <f t="shared" si="67"/>
        <v>13.907</v>
      </c>
      <c r="N204" s="118">
        <f t="shared" si="68"/>
        <v>0</v>
      </c>
      <c r="O204" s="118">
        <f t="shared" si="69"/>
        <v>6.9213184518394879</v>
      </c>
      <c r="P204" s="219">
        <f t="shared" si="70"/>
        <v>41</v>
      </c>
      <c r="Q204" s="220">
        <f t="shared" si="71"/>
        <v>0</v>
      </c>
      <c r="R204" s="220">
        <f t="shared" si="72"/>
        <v>118</v>
      </c>
      <c r="T204">
        <v>514</v>
      </c>
      <c r="U204">
        <v>6693</v>
      </c>
      <c r="V204" t="s">
        <v>857</v>
      </c>
      <c r="W204">
        <v>1566.134</v>
      </c>
      <c r="X204">
        <v>959.52700000000004</v>
      </c>
      <c r="Y204">
        <v>1.6319999999999999</v>
      </c>
      <c r="Z204">
        <v>13.907</v>
      </c>
      <c r="AA204">
        <v>110.11803</v>
      </c>
      <c r="AB204">
        <v>2.7647040000000001</v>
      </c>
      <c r="AC204">
        <v>43.093589999999999</v>
      </c>
      <c r="AD204" s="1">
        <v>332</v>
      </c>
      <c r="AE204">
        <v>0</v>
      </c>
      <c r="AF204">
        <v>118</v>
      </c>
      <c r="AG204">
        <v>78</v>
      </c>
      <c r="AH204">
        <v>14.222321000000001</v>
      </c>
      <c r="AI204">
        <v>363.9</v>
      </c>
      <c r="AJ204">
        <v>0</v>
      </c>
      <c r="AK204">
        <v>41</v>
      </c>
      <c r="AL204">
        <v>20289</v>
      </c>
      <c r="AM204">
        <v>0.81914526315967895</v>
      </c>
      <c r="AN204" t="s">
        <v>66</v>
      </c>
      <c r="AO204">
        <v>1321.2460000000001</v>
      </c>
      <c r="AP204" t="s">
        <v>1111</v>
      </c>
      <c r="AQ204" t="s">
        <v>117</v>
      </c>
      <c r="AR204" t="s">
        <v>119</v>
      </c>
      <c r="AS204" t="s">
        <v>117</v>
      </c>
      <c r="AT204" t="s">
        <v>119</v>
      </c>
      <c r="AU204" t="s">
        <v>199</v>
      </c>
      <c r="AV204" t="s">
        <v>857</v>
      </c>
      <c r="AW204" t="s">
        <v>66</v>
      </c>
      <c r="AX204">
        <v>6693</v>
      </c>
      <c r="AY204" t="s">
        <v>652</v>
      </c>
      <c r="AZ204">
        <v>11</v>
      </c>
      <c r="BA204" t="s">
        <v>770</v>
      </c>
      <c r="BB204">
        <v>3</v>
      </c>
      <c r="BC204">
        <v>1</v>
      </c>
      <c r="BE204" t="s">
        <v>66</v>
      </c>
      <c r="BF204">
        <v>0</v>
      </c>
      <c r="BG204" t="s">
        <v>514</v>
      </c>
      <c r="BI204" t="s">
        <v>117</v>
      </c>
      <c r="BJ204" t="s">
        <v>857</v>
      </c>
      <c r="BK204" t="s">
        <v>66</v>
      </c>
      <c r="BL204">
        <v>0.81914526315967895</v>
      </c>
      <c r="BM204">
        <v>6693</v>
      </c>
      <c r="BN204" t="s">
        <v>119</v>
      </c>
      <c r="BO204" t="s">
        <v>199</v>
      </c>
      <c r="BP204">
        <v>3</v>
      </c>
      <c r="BQ204">
        <v>1517.0520000000001</v>
      </c>
      <c r="BR204">
        <v>2.5106733202546395E-2</v>
      </c>
      <c r="BS204">
        <v>0.39134000126954682</v>
      </c>
      <c r="BT204">
        <v>0.21198696918654469</v>
      </c>
      <c r="BU204">
        <v>13.907</v>
      </c>
      <c r="BV204">
        <v>0</v>
      </c>
      <c r="BW204">
        <v>6.9213184518394879</v>
      </c>
      <c r="BX204">
        <v>41</v>
      </c>
      <c r="BY204">
        <v>0</v>
      </c>
      <c r="BZ204">
        <v>118</v>
      </c>
    </row>
    <row r="205" spans="1:78" ht="16.5">
      <c r="A205" s="124" t="str">
        <f t="shared" si="55"/>
        <v>삼환교통</v>
      </c>
      <c r="B205" s="125" t="str">
        <f t="shared" si="56"/>
        <v>전기영</v>
      </c>
      <c r="C205" s="126" t="str">
        <f t="shared" si="57"/>
        <v>C</v>
      </c>
      <c r="D205" s="127">
        <f t="shared" si="58"/>
        <v>0.85108806532205716</v>
      </c>
      <c r="E205" s="128">
        <f t="shared" si="59"/>
        <v>7103</v>
      </c>
      <c r="F205" s="129" t="str">
        <f t="shared" si="60"/>
        <v>14</v>
      </c>
      <c r="G205" s="130" t="str">
        <f t="shared" si="61"/>
        <v>70바3143</v>
      </c>
      <c r="H205" s="131">
        <f t="shared" si="62"/>
        <v>6</v>
      </c>
      <c r="I205" s="132">
        <f t="shared" si="63"/>
        <v>857.505</v>
      </c>
      <c r="J205" s="133">
        <f t="shared" si="64"/>
        <v>3.6572039759819465E-2</v>
      </c>
      <c r="K205" s="133">
        <f t="shared" si="65"/>
        <v>0.39420397813707131</v>
      </c>
      <c r="L205" s="133">
        <f t="shared" si="66"/>
        <v>0.27988174996064163</v>
      </c>
      <c r="M205" s="134">
        <f t="shared" si="67"/>
        <v>13.948</v>
      </c>
      <c r="N205" s="135">
        <f t="shared" si="68"/>
        <v>0.81632177071853806</v>
      </c>
      <c r="O205" s="135">
        <f t="shared" si="69"/>
        <v>34.285514370178596</v>
      </c>
      <c r="P205" s="217">
        <f t="shared" si="70"/>
        <v>26</v>
      </c>
      <c r="Q205" s="218">
        <f t="shared" si="71"/>
        <v>7</v>
      </c>
      <c r="R205" s="218">
        <f t="shared" si="72"/>
        <v>307</v>
      </c>
      <c r="T205">
        <v>514</v>
      </c>
      <c r="U205">
        <v>7103</v>
      </c>
      <c r="V205" t="s">
        <v>601</v>
      </c>
      <c r="W205">
        <v>991.48199999999997</v>
      </c>
      <c r="X205">
        <v>554.53</v>
      </c>
      <c r="Y205">
        <v>1.788</v>
      </c>
      <c r="Z205">
        <v>13.948</v>
      </c>
      <c r="AA205">
        <v>65.889433999999994</v>
      </c>
      <c r="AB205">
        <v>2.4097110000000002</v>
      </c>
      <c r="AC205">
        <v>25.973877000000002</v>
      </c>
      <c r="AD205" s="1">
        <v>240</v>
      </c>
      <c r="AE205">
        <v>7</v>
      </c>
      <c r="AF205">
        <v>307</v>
      </c>
      <c r="AG205">
        <v>78</v>
      </c>
      <c r="AH205">
        <v>15.047663</v>
      </c>
      <c r="AI205">
        <v>693.4</v>
      </c>
      <c r="AJ205">
        <v>0</v>
      </c>
      <c r="AK205">
        <v>26</v>
      </c>
      <c r="AL205">
        <v>8364</v>
      </c>
      <c r="AM205">
        <v>0.85108806532205716</v>
      </c>
      <c r="AN205" t="s">
        <v>68</v>
      </c>
      <c r="AO205">
        <v>238.04400000000001</v>
      </c>
      <c r="AP205" t="s">
        <v>1112</v>
      </c>
      <c r="AQ205" t="s">
        <v>117</v>
      </c>
      <c r="AR205" t="s">
        <v>118</v>
      </c>
      <c r="AS205" t="s">
        <v>117</v>
      </c>
      <c r="AT205" t="s">
        <v>118</v>
      </c>
      <c r="AU205" t="s">
        <v>605</v>
      </c>
      <c r="AV205" t="s">
        <v>601</v>
      </c>
      <c r="AW205" t="s">
        <v>68</v>
      </c>
      <c r="AX205">
        <v>7103</v>
      </c>
      <c r="AY205" t="s">
        <v>664</v>
      </c>
      <c r="AZ205">
        <v>11</v>
      </c>
      <c r="BA205" t="s">
        <v>845</v>
      </c>
      <c r="BB205">
        <v>6</v>
      </c>
      <c r="BC205">
        <v>1</v>
      </c>
      <c r="BE205" t="s">
        <v>66</v>
      </c>
      <c r="BF205">
        <v>1</v>
      </c>
      <c r="BG205" t="s">
        <v>512</v>
      </c>
      <c r="BI205" t="s">
        <v>117</v>
      </c>
      <c r="BJ205" t="s">
        <v>601</v>
      </c>
      <c r="BK205" t="s">
        <v>68</v>
      </c>
      <c r="BL205">
        <v>0.85108806532205716</v>
      </c>
      <c r="BM205">
        <v>7103</v>
      </c>
      <c r="BN205" t="s">
        <v>118</v>
      </c>
      <c r="BO205" t="s">
        <v>605</v>
      </c>
      <c r="BP205">
        <v>6</v>
      </c>
      <c r="BQ205">
        <v>857.505</v>
      </c>
      <c r="BR205">
        <v>3.6572039759819465E-2</v>
      </c>
      <c r="BS205">
        <v>0.39420397813707131</v>
      </c>
      <c r="BT205">
        <v>0.24206188312041974</v>
      </c>
      <c r="BU205">
        <v>13.948</v>
      </c>
      <c r="BV205">
        <v>0.81632177071853806</v>
      </c>
      <c r="BW205">
        <v>34.285514370178596</v>
      </c>
      <c r="BX205">
        <v>26</v>
      </c>
      <c r="BY205">
        <v>7</v>
      </c>
      <c r="BZ205">
        <v>307</v>
      </c>
    </row>
    <row r="206" spans="1:78" ht="16.5">
      <c r="A206" s="107" t="str">
        <f t="shared" si="55"/>
        <v>삼환교통</v>
      </c>
      <c r="B206" s="108" t="str">
        <f t="shared" si="56"/>
        <v>전상범</v>
      </c>
      <c r="C206" s="109" t="str">
        <f t="shared" si="57"/>
        <v>C</v>
      </c>
      <c r="D206" s="110">
        <f t="shared" si="58"/>
        <v>0.89735454185458563</v>
      </c>
      <c r="E206" s="111">
        <f t="shared" si="59"/>
        <v>5465</v>
      </c>
      <c r="F206" s="112" t="str">
        <f t="shared" si="60"/>
        <v>4</v>
      </c>
      <c r="G206" s="113" t="str">
        <f t="shared" si="61"/>
        <v>72아1225</v>
      </c>
      <c r="H206" s="114">
        <f t="shared" si="62"/>
        <v>15</v>
      </c>
      <c r="I206" s="115">
        <f t="shared" si="63"/>
        <v>2117.2220000000002</v>
      </c>
      <c r="J206" s="116">
        <f t="shared" si="64"/>
        <v>3.5019710930769173E-2</v>
      </c>
      <c r="K206" s="116">
        <f t="shared" si="65"/>
        <v>0.30979744238502338</v>
      </c>
      <c r="L206" s="116">
        <f t="shared" si="66"/>
        <v>0.22151668554360382</v>
      </c>
      <c r="M206" s="117">
        <f t="shared" si="67"/>
        <v>9.7720000000000002</v>
      </c>
      <c r="N206" s="118">
        <f t="shared" si="68"/>
        <v>0.18892681069816955</v>
      </c>
      <c r="O206" s="118">
        <f t="shared" si="69"/>
        <v>9.2101820215357666</v>
      </c>
      <c r="P206" s="219">
        <f t="shared" si="70"/>
        <v>3</v>
      </c>
      <c r="Q206" s="220">
        <f t="shared" si="71"/>
        <v>4</v>
      </c>
      <c r="R206" s="220">
        <f t="shared" si="72"/>
        <v>199</v>
      </c>
      <c r="T206">
        <v>514</v>
      </c>
      <c r="U206">
        <v>5465</v>
      </c>
      <c r="V206" t="s">
        <v>473</v>
      </c>
      <c r="W206">
        <v>2163.5169999999998</v>
      </c>
      <c r="X206">
        <v>819.62099999999998</v>
      </c>
      <c r="Y206">
        <v>2.64</v>
      </c>
      <c r="Z206">
        <v>9.7720000000000002</v>
      </c>
      <c r="AA206">
        <v>128.30774099999999</v>
      </c>
      <c r="AB206">
        <v>4.4932999999999996</v>
      </c>
      <c r="AC206">
        <v>39.749409999999997</v>
      </c>
      <c r="AD206" s="1">
        <v>469</v>
      </c>
      <c r="AE206">
        <v>4</v>
      </c>
      <c r="AF206">
        <v>199</v>
      </c>
      <c r="AG206">
        <v>75</v>
      </c>
      <c r="AH206">
        <v>16.861936</v>
      </c>
      <c r="AI206">
        <v>215.5</v>
      </c>
      <c r="AJ206">
        <v>0</v>
      </c>
      <c r="AK206">
        <v>3</v>
      </c>
      <c r="AL206">
        <v>633</v>
      </c>
      <c r="AM206">
        <v>0.89735454185458563</v>
      </c>
      <c r="AN206" t="s">
        <v>68</v>
      </c>
      <c r="AO206">
        <v>279.09300000000002</v>
      </c>
      <c r="AP206" t="s">
        <v>1113</v>
      </c>
      <c r="AQ206" t="s">
        <v>117</v>
      </c>
      <c r="AR206" t="s">
        <v>120</v>
      </c>
      <c r="AS206" t="s">
        <v>117</v>
      </c>
      <c r="AT206" t="s">
        <v>120</v>
      </c>
      <c r="AU206" t="s">
        <v>234</v>
      </c>
      <c r="AV206" t="s">
        <v>473</v>
      </c>
      <c r="AW206" t="s">
        <v>68</v>
      </c>
      <c r="AX206">
        <v>5465</v>
      </c>
      <c r="AY206" t="s">
        <v>654</v>
      </c>
      <c r="AZ206">
        <v>1</v>
      </c>
      <c r="BA206" t="s">
        <v>543</v>
      </c>
      <c r="BB206">
        <v>15</v>
      </c>
      <c r="BC206">
        <v>1</v>
      </c>
      <c r="BE206" t="s">
        <v>67</v>
      </c>
      <c r="BF206">
        <v>-1</v>
      </c>
      <c r="BG206" t="s">
        <v>513</v>
      </c>
      <c r="BI206" t="s">
        <v>117</v>
      </c>
      <c r="BJ206" t="s">
        <v>473</v>
      </c>
      <c r="BK206" t="s">
        <v>68</v>
      </c>
      <c r="BL206">
        <v>0.89735454185458563</v>
      </c>
      <c r="BM206">
        <v>5465</v>
      </c>
      <c r="BN206" t="s">
        <v>120</v>
      </c>
      <c r="BO206" t="s">
        <v>234</v>
      </c>
      <c r="BP206">
        <v>15</v>
      </c>
      <c r="BQ206">
        <v>2117.2220000000002</v>
      </c>
      <c r="BR206">
        <v>3.5019710930769173E-2</v>
      </c>
      <c r="BS206">
        <v>0.30979744238502338</v>
      </c>
      <c r="BT206">
        <v>0.21677666503198267</v>
      </c>
      <c r="BU206">
        <v>9.7720000000000002</v>
      </c>
      <c r="BV206">
        <v>0.18892681069816955</v>
      </c>
      <c r="BW206">
        <v>9.2101820215357666</v>
      </c>
      <c r="BX206">
        <v>3</v>
      </c>
      <c r="BY206">
        <v>4</v>
      </c>
      <c r="BZ206">
        <v>199</v>
      </c>
    </row>
    <row r="207" spans="1:78" ht="16.5">
      <c r="A207" s="124" t="str">
        <f t="shared" si="55"/>
        <v>삼환교통</v>
      </c>
      <c r="B207" s="125" t="str">
        <f t="shared" si="56"/>
        <v>전상훈</v>
      </c>
      <c r="C207" s="126" t="str">
        <f t="shared" si="57"/>
        <v>C</v>
      </c>
      <c r="D207" s="127">
        <f t="shared" si="58"/>
        <v>0.87379310344827588</v>
      </c>
      <c r="E207" s="128">
        <f t="shared" si="59"/>
        <v>3655</v>
      </c>
      <c r="F207" s="129" t="str">
        <f t="shared" si="60"/>
        <v>급행99</v>
      </c>
      <c r="G207" s="130" t="str">
        <f t="shared" si="61"/>
        <v>70바3124</v>
      </c>
      <c r="H207" s="131">
        <f t="shared" si="62"/>
        <v>1</v>
      </c>
      <c r="I207" s="132">
        <f t="shared" si="63"/>
        <v>2327.973</v>
      </c>
      <c r="J207" s="133">
        <f t="shared" si="64"/>
        <v>2.2636509120770733E-2</v>
      </c>
      <c r="K207" s="133">
        <f t="shared" si="65"/>
        <v>0.35207956055048889</v>
      </c>
      <c r="L207" s="133">
        <f t="shared" si="66"/>
        <v>0.17697799759705118</v>
      </c>
      <c r="M207" s="134">
        <f t="shared" si="67"/>
        <v>12.95</v>
      </c>
      <c r="N207" s="135">
        <f t="shared" si="68"/>
        <v>0</v>
      </c>
      <c r="O207" s="135">
        <f t="shared" si="69"/>
        <v>4.1667149919694086</v>
      </c>
      <c r="P207" s="217">
        <f t="shared" si="70"/>
        <v>23</v>
      </c>
      <c r="Q207" s="218">
        <f t="shared" si="71"/>
        <v>0</v>
      </c>
      <c r="R207" s="218">
        <f t="shared" si="72"/>
        <v>97</v>
      </c>
      <c r="T207">
        <v>514</v>
      </c>
      <c r="U207">
        <v>3655</v>
      </c>
      <c r="V207" t="s">
        <v>474</v>
      </c>
      <c r="W207">
        <v>2327.973</v>
      </c>
      <c r="X207">
        <v>918.65700000000004</v>
      </c>
      <c r="Y207">
        <v>2.5339999999999998</v>
      </c>
      <c r="Z207">
        <v>12.95</v>
      </c>
      <c r="AA207">
        <v>130.35636299999999</v>
      </c>
      <c r="AB207">
        <v>2.9508130000000001</v>
      </c>
      <c r="AC207">
        <v>45.895811000000002</v>
      </c>
      <c r="AD207" s="1">
        <v>412</v>
      </c>
      <c r="AE207">
        <v>0</v>
      </c>
      <c r="AF207">
        <v>97</v>
      </c>
      <c r="AG207">
        <v>64</v>
      </c>
      <c r="AH207">
        <v>17.858529000000001</v>
      </c>
      <c r="AI207">
        <v>34.4</v>
      </c>
      <c r="AJ207">
        <v>0</v>
      </c>
      <c r="AK207">
        <v>23</v>
      </c>
      <c r="AL207">
        <v>5136</v>
      </c>
      <c r="AM207">
        <v>0.87379310344827588</v>
      </c>
      <c r="AN207" t="s">
        <v>68</v>
      </c>
      <c r="AO207">
        <v>2327.973</v>
      </c>
      <c r="AP207" t="s">
        <v>1114</v>
      </c>
      <c r="AQ207" t="s">
        <v>117</v>
      </c>
      <c r="AR207" t="s">
        <v>124</v>
      </c>
      <c r="AS207" t="s">
        <v>117</v>
      </c>
      <c r="AT207" t="s">
        <v>124</v>
      </c>
      <c r="AU207" t="s">
        <v>310</v>
      </c>
      <c r="AV207" t="s">
        <v>474</v>
      </c>
      <c r="AW207" t="s">
        <v>68</v>
      </c>
      <c r="AX207">
        <v>3655</v>
      </c>
      <c r="AY207" t="s">
        <v>687</v>
      </c>
      <c r="AZ207">
        <v>7</v>
      </c>
      <c r="BA207" t="s">
        <v>849</v>
      </c>
      <c r="BB207">
        <v>1</v>
      </c>
      <c r="BC207">
        <v>1</v>
      </c>
      <c r="BE207" t="s">
        <v>68</v>
      </c>
      <c r="BF207">
        <v>0</v>
      </c>
      <c r="BG207" t="s">
        <v>514</v>
      </c>
      <c r="BI207" t="s">
        <v>117</v>
      </c>
      <c r="BJ207" t="s">
        <v>474</v>
      </c>
      <c r="BK207" t="s">
        <v>68</v>
      </c>
      <c r="BL207">
        <v>0.87379310344827588</v>
      </c>
      <c r="BM207">
        <v>3655</v>
      </c>
      <c r="BN207" t="s">
        <v>124</v>
      </c>
      <c r="BO207" t="s">
        <v>310</v>
      </c>
      <c r="BP207">
        <v>1</v>
      </c>
      <c r="BQ207">
        <v>2327.973</v>
      </c>
      <c r="BR207">
        <v>2.2636509120770733E-2</v>
      </c>
      <c r="BS207">
        <v>0.35207956055048889</v>
      </c>
      <c r="BT207">
        <v>0.17697799759705118</v>
      </c>
      <c r="BU207">
        <v>12.95</v>
      </c>
      <c r="BV207">
        <v>0</v>
      </c>
      <c r="BW207">
        <v>4.1667149919694086</v>
      </c>
      <c r="BX207">
        <v>23</v>
      </c>
      <c r="BY207">
        <v>0</v>
      </c>
      <c r="BZ207">
        <v>97</v>
      </c>
    </row>
    <row r="208" spans="1:78" ht="16.5">
      <c r="A208" s="107" t="str">
        <f t="shared" si="55"/>
        <v>삼환교통</v>
      </c>
      <c r="B208" s="108" t="str">
        <f t="shared" si="56"/>
        <v>전성환</v>
      </c>
      <c r="C208" s="109" t="str">
        <f t="shared" si="57"/>
        <v>D</v>
      </c>
      <c r="D208" s="110">
        <f t="shared" si="58"/>
        <v>0.84423076923076912</v>
      </c>
      <c r="E208" s="111">
        <f t="shared" si="59"/>
        <v>3021</v>
      </c>
      <c r="F208" s="112" t="str">
        <f t="shared" si="60"/>
        <v>79</v>
      </c>
      <c r="G208" s="113" t="str">
        <f t="shared" si="61"/>
        <v>70바3190</v>
      </c>
      <c r="H208" s="114">
        <f t="shared" si="62"/>
        <v>1</v>
      </c>
      <c r="I208" s="115">
        <f t="shared" si="63"/>
        <v>2278.44</v>
      </c>
      <c r="J208" s="116">
        <f t="shared" si="64"/>
        <v>2.387284844752674E-2</v>
      </c>
      <c r="K208" s="116">
        <f t="shared" si="65"/>
        <v>0.38539194087940049</v>
      </c>
      <c r="L208" s="116">
        <f t="shared" si="66"/>
        <v>0.10050736468811994</v>
      </c>
      <c r="M208" s="117">
        <f t="shared" si="67"/>
        <v>10.515000000000001</v>
      </c>
      <c r="N208" s="118">
        <f t="shared" si="68"/>
        <v>4.3889678903109144E-2</v>
      </c>
      <c r="O208" s="118">
        <f t="shared" si="69"/>
        <v>14.088586927898035</v>
      </c>
      <c r="P208" s="219">
        <f t="shared" si="70"/>
        <v>49</v>
      </c>
      <c r="Q208" s="220">
        <f t="shared" si="71"/>
        <v>1</v>
      </c>
      <c r="R208" s="220">
        <f t="shared" si="72"/>
        <v>321</v>
      </c>
      <c r="T208">
        <v>514</v>
      </c>
      <c r="U208">
        <v>3021</v>
      </c>
      <c r="V208" t="s">
        <v>475</v>
      </c>
      <c r="W208">
        <v>2278.44</v>
      </c>
      <c r="X208">
        <v>1038.194</v>
      </c>
      <c r="Y208">
        <v>2.1949999999999998</v>
      </c>
      <c r="Z208">
        <v>10.515000000000001</v>
      </c>
      <c r="AA208">
        <v>135.47386299999999</v>
      </c>
      <c r="AB208">
        <v>3.2341470000000001</v>
      </c>
      <c r="AC208">
        <v>52.210535</v>
      </c>
      <c r="AD208" s="1">
        <v>229</v>
      </c>
      <c r="AE208">
        <v>1</v>
      </c>
      <c r="AF208">
        <v>321</v>
      </c>
      <c r="AG208">
        <v>83</v>
      </c>
      <c r="AH208">
        <v>16.818299</v>
      </c>
      <c r="AI208">
        <v>922</v>
      </c>
      <c r="AJ208">
        <v>0</v>
      </c>
      <c r="AK208">
        <v>49</v>
      </c>
      <c r="AL208">
        <v>14268</v>
      </c>
      <c r="AM208">
        <v>0.84423076923076912</v>
      </c>
      <c r="AN208" t="s">
        <v>66</v>
      </c>
      <c r="AO208">
        <v>2278.44</v>
      </c>
      <c r="AP208" t="s">
        <v>1115</v>
      </c>
      <c r="AQ208" t="s">
        <v>117</v>
      </c>
      <c r="AR208" t="s">
        <v>123</v>
      </c>
      <c r="AS208" t="s">
        <v>117</v>
      </c>
      <c r="AT208" t="s">
        <v>123</v>
      </c>
      <c r="AU208" t="s">
        <v>302</v>
      </c>
      <c r="AV208" t="s">
        <v>475</v>
      </c>
      <c r="AW208" t="s">
        <v>66</v>
      </c>
      <c r="AX208">
        <v>3021</v>
      </c>
      <c r="AY208" t="s">
        <v>660</v>
      </c>
      <c r="AZ208">
        <v>2</v>
      </c>
      <c r="BA208" t="s">
        <v>301</v>
      </c>
      <c r="BB208">
        <v>1</v>
      </c>
      <c r="BC208">
        <v>1</v>
      </c>
      <c r="BE208" t="s">
        <v>66</v>
      </c>
      <c r="BF208">
        <v>0</v>
      </c>
      <c r="BG208" t="s">
        <v>514</v>
      </c>
      <c r="BI208" t="s">
        <v>117</v>
      </c>
      <c r="BJ208" t="s">
        <v>475</v>
      </c>
      <c r="BK208" t="s">
        <v>66</v>
      </c>
      <c r="BL208">
        <v>0.84423076923076912</v>
      </c>
      <c r="BM208">
        <v>3021</v>
      </c>
      <c r="BN208" t="s">
        <v>123</v>
      </c>
      <c r="BO208" t="s">
        <v>302</v>
      </c>
      <c r="BP208">
        <v>1</v>
      </c>
      <c r="BQ208">
        <v>2278.44</v>
      </c>
      <c r="BR208">
        <v>2.387284844752674E-2</v>
      </c>
      <c r="BS208">
        <v>0.38539194087940049</v>
      </c>
      <c r="BT208">
        <v>0.10050736468811994</v>
      </c>
      <c r="BU208">
        <v>10.515000000000001</v>
      </c>
      <c r="BV208">
        <v>4.3889678903109144E-2</v>
      </c>
      <c r="BW208">
        <v>14.088586927898035</v>
      </c>
      <c r="BX208">
        <v>49</v>
      </c>
      <c r="BY208">
        <v>1</v>
      </c>
      <c r="BZ208">
        <v>321</v>
      </c>
    </row>
    <row r="209" spans="1:78" ht="16.5">
      <c r="A209" s="124" t="str">
        <f t="shared" si="55"/>
        <v>삼환교통</v>
      </c>
      <c r="B209" s="125" t="str">
        <f t="shared" si="56"/>
        <v>정기수</v>
      </c>
      <c r="C209" s="126" t="str">
        <f t="shared" si="57"/>
        <v>S</v>
      </c>
      <c r="D209" s="127">
        <f t="shared" si="58"/>
        <v>1.1427272727272726</v>
      </c>
      <c r="E209" s="128">
        <f t="shared" si="59"/>
        <v>7049</v>
      </c>
      <c r="F209" s="129" t="str">
        <f t="shared" si="60"/>
        <v>급행99</v>
      </c>
      <c r="G209" s="130" t="str">
        <f t="shared" si="61"/>
        <v>70바3134</v>
      </c>
      <c r="H209" s="131">
        <f t="shared" si="62"/>
        <v>1</v>
      </c>
      <c r="I209" s="132">
        <f t="shared" si="63"/>
        <v>3013.9549999999999</v>
      </c>
      <c r="J209" s="133">
        <f t="shared" si="64"/>
        <v>1.5755316103244869E-2</v>
      </c>
      <c r="K209" s="133">
        <f t="shared" si="65"/>
        <v>0.34089958002201942</v>
      </c>
      <c r="L209" s="133">
        <f t="shared" si="66"/>
        <v>0.18347984624853392</v>
      </c>
      <c r="M209" s="134">
        <f t="shared" si="67"/>
        <v>10.404999999999999</v>
      </c>
      <c r="N209" s="135">
        <f t="shared" si="68"/>
        <v>3.3178995704979009E-2</v>
      </c>
      <c r="O209" s="135">
        <f t="shared" si="69"/>
        <v>2.0239187380037196</v>
      </c>
      <c r="P209" s="217">
        <f t="shared" si="70"/>
        <v>17</v>
      </c>
      <c r="Q209" s="218">
        <f t="shared" si="71"/>
        <v>1</v>
      </c>
      <c r="R209" s="218">
        <f t="shared" si="72"/>
        <v>61</v>
      </c>
      <c r="T209">
        <v>514</v>
      </c>
      <c r="U209">
        <v>7049</v>
      </c>
      <c r="V209" t="s">
        <v>476</v>
      </c>
      <c r="W209">
        <v>3013.9549999999999</v>
      </c>
      <c r="X209">
        <v>1198.7190000000001</v>
      </c>
      <c r="Y209">
        <v>2.5139999999999998</v>
      </c>
      <c r="Z209">
        <v>10.404999999999999</v>
      </c>
      <c r="AA209">
        <v>160.57913300000001</v>
      </c>
      <c r="AB209">
        <v>2.5299749999999999</v>
      </c>
      <c r="AC209">
        <v>54.741359000000003</v>
      </c>
      <c r="AD209" s="1">
        <v>553</v>
      </c>
      <c r="AE209">
        <v>1</v>
      </c>
      <c r="AF209">
        <v>61</v>
      </c>
      <c r="AG209">
        <v>67</v>
      </c>
      <c r="AH209">
        <v>18.769280999999999</v>
      </c>
      <c r="AI209">
        <v>330</v>
      </c>
      <c r="AJ209">
        <v>0</v>
      </c>
      <c r="AK209">
        <v>17</v>
      </c>
      <c r="AL209">
        <v>2179</v>
      </c>
      <c r="AM209">
        <v>1.1427272727272726</v>
      </c>
      <c r="AN209" t="s">
        <v>560</v>
      </c>
      <c r="AO209">
        <v>3013.9549999999999</v>
      </c>
      <c r="AP209" t="s">
        <v>1116</v>
      </c>
      <c r="AQ209" t="s">
        <v>117</v>
      </c>
      <c r="AR209" t="s">
        <v>124</v>
      </c>
      <c r="AS209" t="s">
        <v>117</v>
      </c>
      <c r="AT209" t="s">
        <v>124</v>
      </c>
      <c r="AU209" t="s">
        <v>187</v>
      </c>
      <c r="AV209" t="s">
        <v>476</v>
      </c>
      <c r="AW209" t="s">
        <v>560</v>
      </c>
      <c r="AX209">
        <v>7049</v>
      </c>
      <c r="AY209" t="s">
        <v>728</v>
      </c>
      <c r="AZ209">
        <v>2</v>
      </c>
      <c r="BA209" t="s">
        <v>589</v>
      </c>
      <c r="BB209">
        <v>1</v>
      </c>
      <c r="BC209">
        <v>1</v>
      </c>
      <c r="BE209" t="s">
        <v>560</v>
      </c>
      <c r="BF209">
        <v>0</v>
      </c>
      <c r="BG209" t="s">
        <v>514</v>
      </c>
      <c r="BI209" t="s">
        <v>117</v>
      </c>
      <c r="BJ209" t="s">
        <v>476</v>
      </c>
      <c r="BK209" t="s">
        <v>560</v>
      </c>
      <c r="BL209">
        <v>1.1427272727272726</v>
      </c>
      <c r="BM209">
        <v>7049</v>
      </c>
      <c r="BN209" t="s">
        <v>124</v>
      </c>
      <c r="BO209" t="s">
        <v>187</v>
      </c>
      <c r="BP209">
        <v>1</v>
      </c>
      <c r="BQ209">
        <v>3013.9549999999999</v>
      </c>
      <c r="BR209">
        <v>1.5755316103244869E-2</v>
      </c>
      <c r="BS209">
        <v>0.34089958002201942</v>
      </c>
      <c r="BT209">
        <v>0.18347984624853392</v>
      </c>
      <c r="BU209">
        <v>10.404999999999999</v>
      </c>
      <c r="BV209">
        <v>3.3178995704979009E-2</v>
      </c>
      <c r="BW209">
        <v>2.0239187380037196</v>
      </c>
      <c r="BX209">
        <v>17</v>
      </c>
      <c r="BY209">
        <v>1</v>
      </c>
      <c r="BZ209">
        <v>61</v>
      </c>
    </row>
    <row r="210" spans="1:78" ht="16.5">
      <c r="A210" s="107" t="str">
        <f t="shared" si="55"/>
        <v>삼환교통</v>
      </c>
      <c r="B210" s="108" t="str">
        <f t="shared" si="56"/>
        <v>정병현</v>
      </c>
      <c r="C210" s="109" t="str">
        <f t="shared" si="57"/>
        <v>C</v>
      </c>
      <c r="D210" s="110">
        <f t="shared" si="58"/>
        <v>0.87151348982881394</v>
      </c>
      <c r="E210" s="111">
        <f t="shared" si="59"/>
        <v>4283</v>
      </c>
      <c r="F210" s="112" t="str">
        <f t="shared" si="60"/>
        <v>23</v>
      </c>
      <c r="G210" s="113" t="str">
        <f t="shared" si="61"/>
        <v>70바3191</v>
      </c>
      <c r="H210" s="114">
        <f t="shared" si="62"/>
        <v>2</v>
      </c>
      <c r="I210" s="115">
        <f t="shared" si="63"/>
        <v>1765.2270000000001</v>
      </c>
      <c r="J210" s="116">
        <f t="shared" si="64"/>
        <v>3.307675916448452E-2</v>
      </c>
      <c r="K210" s="116">
        <f t="shared" si="65"/>
        <v>0.37081204250838845</v>
      </c>
      <c r="L210" s="116">
        <f t="shared" si="66"/>
        <v>0.24982622631536905</v>
      </c>
      <c r="M210" s="117">
        <f t="shared" si="67"/>
        <v>9.4890000000000008</v>
      </c>
      <c r="N210" s="118">
        <f t="shared" si="68"/>
        <v>0</v>
      </c>
      <c r="O210" s="118">
        <f t="shared" si="69"/>
        <v>10.650188332718681</v>
      </c>
      <c r="P210" s="219">
        <f t="shared" si="70"/>
        <v>25</v>
      </c>
      <c r="Q210" s="220">
        <f t="shared" si="71"/>
        <v>0</v>
      </c>
      <c r="R210" s="220">
        <f t="shared" si="72"/>
        <v>188</v>
      </c>
      <c r="T210">
        <v>514</v>
      </c>
      <c r="U210">
        <v>4283</v>
      </c>
      <c r="V210" t="s">
        <v>477</v>
      </c>
      <c r="W210">
        <v>1765.2270000000001</v>
      </c>
      <c r="X210">
        <v>927.85299999999995</v>
      </c>
      <c r="Y210">
        <v>1.9019999999999999</v>
      </c>
      <c r="Z210">
        <v>9.4890000000000008</v>
      </c>
      <c r="AA210">
        <v>119.43525</v>
      </c>
      <c r="AB210">
        <v>3.9505309999999998</v>
      </c>
      <c r="AC210">
        <v>44.288029000000002</v>
      </c>
      <c r="AD210" s="1">
        <v>441</v>
      </c>
      <c r="AE210">
        <v>0</v>
      </c>
      <c r="AF210">
        <v>188</v>
      </c>
      <c r="AG210">
        <v>66</v>
      </c>
      <c r="AH210">
        <v>14.779782000000001</v>
      </c>
      <c r="AI210">
        <v>4.5</v>
      </c>
      <c r="AJ210">
        <v>0</v>
      </c>
      <c r="AK210">
        <v>25</v>
      </c>
      <c r="AL210">
        <v>6977</v>
      </c>
      <c r="AM210">
        <v>0.87151348982881394</v>
      </c>
      <c r="AN210" t="s">
        <v>68</v>
      </c>
      <c r="AO210">
        <v>1676.7380000000001</v>
      </c>
      <c r="AP210" t="s">
        <v>1117</v>
      </c>
      <c r="AQ210" t="s">
        <v>117</v>
      </c>
      <c r="AR210" t="s">
        <v>119</v>
      </c>
      <c r="AS210" t="s">
        <v>117</v>
      </c>
      <c r="AT210" t="s">
        <v>119</v>
      </c>
      <c r="AU210" t="s">
        <v>212</v>
      </c>
      <c r="AV210" t="s">
        <v>477</v>
      </c>
      <c r="AW210" t="s">
        <v>68</v>
      </c>
      <c r="AX210">
        <v>4283</v>
      </c>
      <c r="AY210" t="s">
        <v>690</v>
      </c>
      <c r="AZ210">
        <v>7</v>
      </c>
      <c r="BA210" t="s">
        <v>609</v>
      </c>
      <c r="BB210">
        <v>2</v>
      </c>
      <c r="BC210">
        <v>1</v>
      </c>
      <c r="BE210" t="s">
        <v>66</v>
      </c>
      <c r="BF210">
        <v>1</v>
      </c>
      <c r="BG210" t="s">
        <v>512</v>
      </c>
      <c r="BI210" t="s">
        <v>117</v>
      </c>
      <c r="BJ210" t="s">
        <v>477</v>
      </c>
      <c r="BK210" t="s">
        <v>68</v>
      </c>
      <c r="BL210">
        <v>0.87151348982881394</v>
      </c>
      <c r="BM210">
        <v>4283</v>
      </c>
      <c r="BN210" t="s">
        <v>119</v>
      </c>
      <c r="BO210" t="s">
        <v>212</v>
      </c>
      <c r="BP210">
        <v>2</v>
      </c>
      <c r="BQ210">
        <v>1765.2270000000001</v>
      </c>
      <c r="BR210">
        <v>3.307675916448452E-2</v>
      </c>
      <c r="BS210">
        <v>0.37081204250838845</v>
      </c>
      <c r="BT210">
        <v>0.24982622631536905</v>
      </c>
      <c r="BU210">
        <v>9.4890000000000008</v>
      </c>
      <c r="BV210">
        <v>0</v>
      </c>
      <c r="BW210">
        <v>10.650188332718681</v>
      </c>
      <c r="BX210">
        <v>25</v>
      </c>
      <c r="BY210">
        <v>0</v>
      </c>
      <c r="BZ210">
        <v>188</v>
      </c>
    </row>
    <row r="211" spans="1:78" ht="16.5">
      <c r="A211" s="124" t="str">
        <f t="shared" si="55"/>
        <v>삼환교통</v>
      </c>
      <c r="B211" s="125" t="str">
        <f t="shared" si="56"/>
        <v>정수일</v>
      </c>
      <c r="C211" s="126" t="str">
        <f t="shared" si="57"/>
        <v>F</v>
      </c>
      <c r="D211" s="127">
        <f t="shared" si="58"/>
        <v>0.75875000000000004</v>
      </c>
      <c r="E211" s="128">
        <f t="shared" si="59"/>
        <v>4158</v>
      </c>
      <c r="F211" s="129" t="str">
        <f t="shared" si="60"/>
        <v>79</v>
      </c>
      <c r="G211" s="130" t="str">
        <f t="shared" si="61"/>
        <v>70바3194</v>
      </c>
      <c r="H211" s="131">
        <f t="shared" si="62"/>
        <v>1</v>
      </c>
      <c r="I211" s="132">
        <f t="shared" si="63"/>
        <v>2513.143</v>
      </c>
      <c r="J211" s="133">
        <f t="shared" si="64"/>
        <v>4.0700760392869899E-2</v>
      </c>
      <c r="K211" s="133">
        <f t="shared" si="65"/>
        <v>0.41002588472017198</v>
      </c>
      <c r="L211" s="133">
        <f t="shared" si="66"/>
        <v>0.23914277858442595</v>
      </c>
      <c r="M211" s="134">
        <f t="shared" si="67"/>
        <v>13.86</v>
      </c>
      <c r="N211" s="135">
        <f t="shared" si="68"/>
        <v>1.4324692228018858</v>
      </c>
      <c r="O211" s="135">
        <f t="shared" si="69"/>
        <v>19.656661001781433</v>
      </c>
      <c r="P211" s="217">
        <f t="shared" si="70"/>
        <v>64</v>
      </c>
      <c r="Q211" s="218">
        <f t="shared" si="71"/>
        <v>36</v>
      </c>
      <c r="R211" s="218">
        <f t="shared" si="72"/>
        <v>494</v>
      </c>
      <c r="T211">
        <v>514</v>
      </c>
      <c r="U211">
        <v>4158</v>
      </c>
      <c r="V211" t="s">
        <v>478</v>
      </c>
      <c r="W211">
        <v>2513.143</v>
      </c>
      <c r="X211">
        <v>1379.739</v>
      </c>
      <c r="Y211">
        <v>1.821</v>
      </c>
      <c r="Z211">
        <v>13.86</v>
      </c>
      <c r="AA211">
        <v>162.588584</v>
      </c>
      <c r="AB211">
        <v>6.6174790000000003</v>
      </c>
      <c r="AC211">
        <v>66.665527999999995</v>
      </c>
      <c r="AD211" s="1">
        <v>601</v>
      </c>
      <c r="AE211">
        <v>36</v>
      </c>
      <c r="AF211">
        <v>494</v>
      </c>
      <c r="AG211">
        <v>78</v>
      </c>
      <c r="AH211">
        <v>15.457069000000001</v>
      </c>
      <c r="AI211">
        <v>1279.8</v>
      </c>
      <c r="AJ211">
        <v>0</v>
      </c>
      <c r="AK211">
        <v>64</v>
      </c>
      <c r="AL211">
        <v>21188</v>
      </c>
      <c r="AM211">
        <v>0.75875000000000004</v>
      </c>
      <c r="AN211" t="s">
        <v>69</v>
      </c>
      <c r="AO211">
        <v>2513.143</v>
      </c>
      <c r="AP211" t="s">
        <v>1118</v>
      </c>
      <c r="AQ211" t="s">
        <v>117</v>
      </c>
      <c r="AR211" t="s">
        <v>123</v>
      </c>
      <c r="AS211" t="s">
        <v>117</v>
      </c>
      <c r="AT211" t="s">
        <v>123</v>
      </c>
      <c r="AU211" t="s">
        <v>303</v>
      </c>
      <c r="AV211" t="s">
        <v>478</v>
      </c>
      <c r="AW211" t="s">
        <v>69</v>
      </c>
      <c r="AX211">
        <v>4158</v>
      </c>
      <c r="AY211" t="s">
        <v>704</v>
      </c>
      <c r="AZ211">
        <v>6</v>
      </c>
      <c r="BA211" t="s">
        <v>753</v>
      </c>
      <c r="BB211">
        <v>1</v>
      </c>
      <c r="BC211">
        <v>1</v>
      </c>
      <c r="BE211" t="s">
        <v>69</v>
      </c>
      <c r="BF211">
        <v>0</v>
      </c>
      <c r="BG211" t="s">
        <v>514</v>
      </c>
      <c r="BI211" t="s">
        <v>117</v>
      </c>
      <c r="BJ211" t="s">
        <v>478</v>
      </c>
      <c r="BK211" t="s">
        <v>69</v>
      </c>
      <c r="BL211">
        <v>0.75875000000000004</v>
      </c>
      <c r="BM211">
        <v>4158</v>
      </c>
      <c r="BN211" t="s">
        <v>123</v>
      </c>
      <c r="BO211" t="s">
        <v>303</v>
      </c>
      <c r="BP211">
        <v>1</v>
      </c>
      <c r="BQ211">
        <v>2513.143</v>
      </c>
      <c r="BR211">
        <v>4.0700760392869899E-2</v>
      </c>
      <c r="BS211">
        <v>0.41002588472017198</v>
      </c>
      <c r="BT211">
        <v>0.23914277858442595</v>
      </c>
      <c r="BU211">
        <v>13.86</v>
      </c>
      <c r="BV211">
        <v>1.4324692228018858</v>
      </c>
      <c r="BW211">
        <v>19.656661001781433</v>
      </c>
      <c r="BX211">
        <v>64</v>
      </c>
      <c r="BY211">
        <v>36</v>
      </c>
      <c r="BZ211">
        <v>494</v>
      </c>
    </row>
    <row r="212" spans="1:78" ht="16.5">
      <c r="A212" s="107" t="str">
        <f t="shared" si="55"/>
        <v>삼환교통</v>
      </c>
      <c r="B212" s="108" t="str">
        <f t="shared" si="56"/>
        <v>정승용</v>
      </c>
      <c r="C212" s="109" t="str">
        <f t="shared" si="57"/>
        <v>D</v>
      </c>
      <c r="D212" s="110">
        <f t="shared" si="58"/>
        <v>0.82212993363163767</v>
      </c>
      <c r="E212" s="111">
        <f t="shared" si="59"/>
        <v>9889</v>
      </c>
      <c r="F212" s="112" t="str">
        <f t="shared" si="60"/>
        <v>58</v>
      </c>
      <c r="G212" s="113" t="str">
        <f t="shared" si="61"/>
        <v>72아1214</v>
      </c>
      <c r="H212" s="114">
        <f t="shared" si="62"/>
        <v>2</v>
      </c>
      <c r="I212" s="115">
        <f t="shared" si="63"/>
        <v>2253.701</v>
      </c>
      <c r="J212" s="116">
        <f t="shared" si="64"/>
        <v>2.3268584751640162E-2</v>
      </c>
      <c r="K212" s="116">
        <f t="shared" si="65"/>
        <v>0.39339153323537757</v>
      </c>
      <c r="L212" s="116">
        <f t="shared" si="66"/>
        <v>0.20499613746455275</v>
      </c>
      <c r="M212" s="117">
        <f t="shared" si="67"/>
        <v>10.474</v>
      </c>
      <c r="N212" s="118">
        <f t="shared" si="68"/>
        <v>0.13311437497698231</v>
      </c>
      <c r="O212" s="118">
        <f t="shared" si="69"/>
        <v>13.799523539280498</v>
      </c>
      <c r="P212" s="219">
        <f t="shared" si="70"/>
        <v>13</v>
      </c>
      <c r="Q212" s="220">
        <f t="shared" si="71"/>
        <v>3</v>
      </c>
      <c r="R212" s="220">
        <f t="shared" si="72"/>
        <v>311</v>
      </c>
      <c r="T212">
        <v>514</v>
      </c>
      <c r="U212">
        <v>9889</v>
      </c>
      <c r="V212" t="s">
        <v>479</v>
      </c>
      <c r="W212">
        <v>2253.701</v>
      </c>
      <c r="X212">
        <v>1008.596</v>
      </c>
      <c r="Y212">
        <v>2.234</v>
      </c>
      <c r="Z212">
        <v>10.474</v>
      </c>
      <c r="AA212">
        <v>154.53496799999999</v>
      </c>
      <c r="AB212">
        <v>3.5958100000000002</v>
      </c>
      <c r="AC212">
        <v>60.792748000000003</v>
      </c>
      <c r="AD212" s="1">
        <v>462</v>
      </c>
      <c r="AE212">
        <v>3</v>
      </c>
      <c r="AF212">
        <v>311</v>
      </c>
      <c r="AG212">
        <v>70</v>
      </c>
      <c r="AH212">
        <v>14.58376</v>
      </c>
      <c r="AI212">
        <v>1245.5</v>
      </c>
      <c r="AJ212">
        <v>0</v>
      </c>
      <c r="AK212">
        <v>13</v>
      </c>
      <c r="AL212">
        <v>5838</v>
      </c>
      <c r="AM212">
        <v>0.82212993363163767</v>
      </c>
      <c r="AN212" t="s">
        <v>66</v>
      </c>
      <c r="AO212">
        <v>2099.163</v>
      </c>
      <c r="AP212" t="s">
        <v>1119</v>
      </c>
      <c r="AQ212" t="s">
        <v>117</v>
      </c>
      <c r="AR212" t="s">
        <v>121</v>
      </c>
      <c r="AS212" t="s">
        <v>117</v>
      </c>
      <c r="AT212" t="s">
        <v>121</v>
      </c>
      <c r="AU212" t="s">
        <v>256</v>
      </c>
      <c r="AV212" t="s">
        <v>479</v>
      </c>
      <c r="AW212" t="s">
        <v>66</v>
      </c>
      <c r="AX212">
        <v>9889</v>
      </c>
      <c r="AY212" t="s">
        <v>659</v>
      </c>
      <c r="AZ212">
        <v>8</v>
      </c>
      <c r="BA212" t="s">
        <v>1120</v>
      </c>
      <c r="BB212">
        <v>2</v>
      </c>
      <c r="BC212">
        <v>1</v>
      </c>
      <c r="BE212" t="s">
        <v>66</v>
      </c>
      <c r="BF212">
        <v>0</v>
      </c>
      <c r="BG212" t="s">
        <v>514</v>
      </c>
      <c r="BI212" t="s">
        <v>117</v>
      </c>
      <c r="BJ212" t="s">
        <v>479</v>
      </c>
      <c r="BK212" t="s">
        <v>66</v>
      </c>
      <c r="BL212">
        <v>0.82212993363163767</v>
      </c>
      <c r="BM212">
        <v>9889</v>
      </c>
      <c r="BN212" t="s">
        <v>121</v>
      </c>
      <c r="BO212" t="s">
        <v>256</v>
      </c>
      <c r="BP212">
        <v>2</v>
      </c>
      <c r="BQ212">
        <v>2253.701</v>
      </c>
      <c r="BR212">
        <v>2.3268584751640162E-2</v>
      </c>
      <c r="BS212">
        <v>0.39339153323537757</v>
      </c>
      <c r="BT212">
        <v>0.20499613746455275</v>
      </c>
      <c r="BU212">
        <v>10.474</v>
      </c>
      <c r="BV212">
        <v>0.13311437497698231</v>
      </c>
      <c r="BW212">
        <v>13.799523539280498</v>
      </c>
      <c r="BX212">
        <v>13</v>
      </c>
      <c r="BY212">
        <v>3</v>
      </c>
      <c r="BZ212">
        <v>311</v>
      </c>
    </row>
    <row r="213" spans="1:78" ht="16.5">
      <c r="A213" s="124" t="str">
        <f t="shared" si="55"/>
        <v>삼환교통</v>
      </c>
      <c r="B213" s="125" t="str">
        <f t="shared" si="56"/>
        <v>정승택</v>
      </c>
      <c r="C213" s="126" t="str">
        <f t="shared" si="57"/>
        <v>A</v>
      </c>
      <c r="D213" s="127">
        <f t="shared" si="58"/>
        <v>0.95722811879364833</v>
      </c>
      <c r="E213" s="128">
        <f t="shared" si="59"/>
        <v>4140</v>
      </c>
      <c r="F213" s="129" t="str">
        <f t="shared" si="60"/>
        <v>4</v>
      </c>
      <c r="G213" s="130" t="str">
        <f t="shared" si="61"/>
        <v>72아1221</v>
      </c>
      <c r="H213" s="131">
        <f t="shared" si="62"/>
        <v>5</v>
      </c>
      <c r="I213" s="132">
        <f t="shared" si="63"/>
        <v>2329.5390000000002</v>
      </c>
      <c r="J213" s="133">
        <f t="shared" si="64"/>
        <v>6.0617360745055165E-2</v>
      </c>
      <c r="K213" s="133">
        <f t="shared" si="65"/>
        <v>0.32017895299234062</v>
      </c>
      <c r="L213" s="133">
        <f t="shared" si="66"/>
        <v>0.31122037450328155</v>
      </c>
      <c r="M213" s="134">
        <f t="shared" si="67"/>
        <v>8.11</v>
      </c>
      <c r="N213" s="135">
        <f t="shared" si="68"/>
        <v>0.21463474103674587</v>
      </c>
      <c r="O213" s="135">
        <f t="shared" si="69"/>
        <v>11.246860430325484</v>
      </c>
      <c r="P213" s="217">
        <f t="shared" si="70"/>
        <v>16</v>
      </c>
      <c r="Q213" s="218">
        <f t="shared" si="71"/>
        <v>5</v>
      </c>
      <c r="R213" s="218">
        <f t="shared" si="72"/>
        <v>262</v>
      </c>
      <c r="T213">
        <v>514</v>
      </c>
      <c r="U213">
        <v>4140</v>
      </c>
      <c r="V213" t="s">
        <v>480</v>
      </c>
      <c r="W213">
        <v>2329.5390000000002</v>
      </c>
      <c r="X213">
        <v>840.68</v>
      </c>
      <c r="Y213">
        <v>2.7709999999999999</v>
      </c>
      <c r="Z213">
        <v>8.11</v>
      </c>
      <c r="AA213">
        <v>150.45135400000001</v>
      </c>
      <c r="AB213">
        <v>9.1199639999999995</v>
      </c>
      <c r="AC213">
        <v>48.171357</v>
      </c>
      <c r="AD213" s="1">
        <v>725</v>
      </c>
      <c r="AE213">
        <v>5</v>
      </c>
      <c r="AF213">
        <v>262</v>
      </c>
      <c r="AG213">
        <v>75</v>
      </c>
      <c r="AH213">
        <v>15.483669000000001</v>
      </c>
      <c r="AI213">
        <v>87</v>
      </c>
      <c r="AJ213">
        <v>0</v>
      </c>
      <c r="AK213">
        <v>16</v>
      </c>
      <c r="AL213">
        <v>9352</v>
      </c>
      <c r="AM213">
        <v>0.95722811879364833</v>
      </c>
      <c r="AN213" t="s">
        <v>65</v>
      </c>
      <c r="AO213">
        <v>1824.1420000000001</v>
      </c>
      <c r="AP213" t="s">
        <v>1121</v>
      </c>
      <c r="AQ213" t="s">
        <v>117</v>
      </c>
      <c r="AR213" t="s">
        <v>120</v>
      </c>
      <c r="AS213" t="s">
        <v>117</v>
      </c>
      <c r="AT213" t="s">
        <v>120</v>
      </c>
      <c r="AU213" t="s">
        <v>231</v>
      </c>
      <c r="AV213" t="s">
        <v>480</v>
      </c>
      <c r="AW213" t="s">
        <v>65</v>
      </c>
      <c r="AX213">
        <v>4140</v>
      </c>
      <c r="AY213" t="s">
        <v>662</v>
      </c>
      <c r="AZ213">
        <v>6</v>
      </c>
      <c r="BA213" t="s">
        <v>1122</v>
      </c>
      <c r="BB213">
        <v>5</v>
      </c>
      <c r="BC213">
        <v>1</v>
      </c>
      <c r="BE213" t="s">
        <v>65</v>
      </c>
      <c r="BF213">
        <v>0</v>
      </c>
      <c r="BG213" t="s">
        <v>514</v>
      </c>
      <c r="BI213" t="s">
        <v>117</v>
      </c>
      <c r="BJ213" t="s">
        <v>480</v>
      </c>
      <c r="BK213" t="s">
        <v>65</v>
      </c>
      <c r="BL213">
        <v>0.95722811879364833</v>
      </c>
      <c r="BM213">
        <v>4140</v>
      </c>
      <c r="BN213" t="s">
        <v>120</v>
      </c>
      <c r="BO213" t="s">
        <v>231</v>
      </c>
      <c r="BP213">
        <v>5</v>
      </c>
      <c r="BQ213">
        <v>2329.5390000000002</v>
      </c>
      <c r="BR213">
        <v>6.0617360745055165E-2</v>
      </c>
      <c r="BS213">
        <v>0.32017895299234062</v>
      </c>
      <c r="BT213">
        <v>0.31122037450328155</v>
      </c>
      <c r="BU213">
        <v>8.11</v>
      </c>
      <c r="BV213">
        <v>0.21463474103674587</v>
      </c>
      <c r="BW213">
        <v>11.246860430325484</v>
      </c>
      <c r="BX213">
        <v>16</v>
      </c>
      <c r="BY213">
        <v>5</v>
      </c>
      <c r="BZ213">
        <v>262</v>
      </c>
    </row>
    <row r="214" spans="1:78" ht="16.5">
      <c r="A214" s="107" t="str">
        <f t="shared" si="55"/>
        <v>삼환교통</v>
      </c>
      <c r="B214" s="108" t="str">
        <f t="shared" si="56"/>
        <v>정신영</v>
      </c>
      <c r="C214" s="109" t="str">
        <f t="shared" si="57"/>
        <v>B</v>
      </c>
      <c r="D214" s="110">
        <f t="shared" si="58"/>
        <v>0.94868582957596359</v>
      </c>
      <c r="E214" s="111">
        <f t="shared" si="59"/>
        <v>4830</v>
      </c>
      <c r="F214" s="112" t="str">
        <f t="shared" si="60"/>
        <v>58</v>
      </c>
      <c r="G214" s="113" t="str">
        <f t="shared" si="61"/>
        <v>72아1196</v>
      </c>
      <c r="H214" s="114">
        <f t="shared" si="62"/>
        <v>7</v>
      </c>
      <c r="I214" s="115">
        <f t="shared" si="63"/>
        <v>1875.1729999999998</v>
      </c>
      <c r="J214" s="116">
        <f t="shared" si="64"/>
        <v>2.2891725438981051E-2</v>
      </c>
      <c r="K214" s="116">
        <f t="shared" si="65"/>
        <v>0.36417203237884804</v>
      </c>
      <c r="L214" s="116">
        <f t="shared" si="66"/>
        <v>0.32477003455147874</v>
      </c>
      <c r="M214" s="117">
        <f t="shared" si="67"/>
        <v>9.6319999999999997</v>
      </c>
      <c r="N214" s="118">
        <f t="shared" si="68"/>
        <v>5.3328412898436581E-2</v>
      </c>
      <c r="O214" s="118">
        <f t="shared" si="69"/>
        <v>3.5730036641952507</v>
      </c>
      <c r="P214" s="219">
        <f t="shared" si="70"/>
        <v>5</v>
      </c>
      <c r="Q214" s="220">
        <f t="shared" si="71"/>
        <v>1</v>
      </c>
      <c r="R214" s="220">
        <f t="shared" si="72"/>
        <v>67</v>
      </c>
      <c r="T214">
        <v>514</v>
      </c>
      <c r="U214">
        <v>4830</v>
      </c>
      <c r="V214" t="s">
        <v>481</v>
      </c>
      <c r="W214">
        <v>1875.173</v>
      </c>
      <c r="X214">
        <v>690.524</v>
      </c>
      <c r="Y214">
        <v>2.7160000000000002</v>
      </c>
      <c r="Z214">
        <v>9.6319999999999997</v>
      </c>
      <c r="AA214">
        <v>121.50080199999999</v>
      </c>
      <c r="AB214">
        <v>2.7813629999999998</v>
      </c>
      <c r="AC214">
        <v>44.247194</v>
      </c>
      <c r="AD214" s="1">
        <v>609</v>
      </c>
      <c r="AE214">
        <v>1</v>
      </c>
      <c r="AF214">
        <v>67</v>
      </c>
      <c r="AG214">
        <v>74</v>
      </c>
      <c r="AH214">
        <v>15.43342</v>
      </c>
      <c r="AI214">
        <v>2110.1999999999998</v>
      </c>
      <c r="AJ214">
        <v>0</v>
      </c>
      <c r="AK214">
        <v>5</v>
      </c>
      <c r="AL214">
        <v>1739</v>
      </c>
      <c r="AM214">
        <v>0.94868582957596359</v>
      </c>
      <c r="AN214" t="s">
        <v>67</v>
      </c>
      <c r="AO214">
        <v>469.36599999999999</v>
      </c>
      <c r="AP214" t="s">
        <v>1123</v>
      </c>
      <c r="AQ214" t="s">
        <v>117</v>
      </c>
      <c r="AR214" t="s">
        <v>121</v>
      </c>
      <c r="AS214" t="s">
        <v>117</v>
      </c>
      <c r="AT214" t="s">
        <v>121</v>
      </c>
      <c r="AU214" t="s">
        <v>247</v>
      </c>
      <c r="AV214" t="s">
        <v>481</v>
      </c>
      <c r="AW214" t="s">
        <v>67</v>
      </c>
      <c r="AX214">
        <v>4830</v>
      </c>
      <c r="AY214" t="s">
        <v>680</v>
      </c>
      <c r="AZ214">
        <v>1</v>
      </c>
      <c r="BA214" t="s">
        <v>617</v>
      </c>
      <c r="BB214">
        <v>7</v>
      </c>
      <c r="BC214">
        <v>1</v>
      </c>
      <c r="BE214" t="s">
        <v>68</v>
      </c>
      <c r="BF214">
        <v>1</v>
      </c>
      <c r="BG214" t="s">
        <v>512</v>
      </c>
      <c r="BI214" t="s">
        <v>117</v>
      </c>
      <c r="BJ214" t="s">
        <v>481</v>
      </c>
      <c r="BK214" t="s">
        <v>67</v>
      </c>
      <c r="BL214">
        <v>0.94868582957596359</v>
      </c>
      <c r="BM214">
        <v>4830</v>
      </c>
      <c r="BN214" t="s">
        <v>121</v>
      </c>
      <c r="BO214" t="s">
        <v>247</v>
      </c>
      <c r="BP214">
        <v>7</v>
      </c>
      <c r="BQ214">
        <v>1875.1729999999998</v>
      </c>
      <c r="BR214">
        <v>2.2891725438981051E-2</v>
      </c>
      <c r="BS214">
        <v>0.36417203237884804</v>
      </c>
      <c r="BT214">
        <v>0.32477003455147874</v>
      </c>
      <c r="BU214">
        <v>9.6319999999999997</v>
      </c>
      <c r="BV214">
        <v>5.3328412898436581E-2</v>
      </c>
      <c r="BW214">
        <v>3.5730036641952507</v>
      </c>
      <c r="BX214">
        <v>5</v>
      </c>
      <c r="BY214">
        <v>1</v>
      </c>
      <c r="BZ214">
        <v>67</v>
      </c>
    </row>
    <row r="215" spans="1:78" ht="16.5">
      <c r="A215" s="124" t="str">
        <f t="shared" si="55"/>
        <v>삼환교통</v>
      </c>
      <c r="B215" s="125" t="str">
        <f t="shared" si="56"/>
        <v>정영준</v>
      </c>
      <c r="C215" s="126" t="str">
        <f t="shared" si="57"/>
        <v>C</v>
      </c>
      <c r="D215" s="127">
        <f t="shared" si="58"/>
        <v>0.86655799880818829</v>
      </c>
      <c r="E215" s="128">
        <f t="shared" si="59"/>
        <v>8914</v>
      </c>
      <c r="F215" s="129" t="str">
        <f t="shared" si="60"/>
        <v>14</v>
      </c>
      <c r="G215" s="130" t="str">
        <f t="shared" si="61"/>
        <v>70바3178</v>
      </c>
      <c r="H215" s="131">
        <f t="shared" si="62"/>
        <v>9</v>
      </c>
      <c r="I215" s="132">
        <f t="shared" si="63"/>
        <v>1531.4329999999995</v>
      </c>
      <c r="J215" s="133">
        <f t="shared" si="64"/>
        <v>2.4807459818760962E-2</v>
      </c>
      <c r="K215" s="133">
        <f t="shared" si="65"/>
        <v>0.35319455273926575</v>
      </c>
      <c r="L215" s="133">
        <f t="shared" si="66"/>
        <v>7.0522184124281004E-2</v>
      </c>
      <c r="M215" s="134">
        <f t="shared" si="67"/>
        <v>9.9459999999999997</v>
      </c>
      <c r="N215" s="135">
        <f t="shared" si="68"/>
        <v>0.19589495590078057</v>
      </c>
      <c r="O215" s="135">
        <f t="shared" si="69"/>
        <v>2.0895461962749926</v>
      </c>
      <c r="P215" s="217">
        <f t="shared" si="70"/>
        <v>1</v>
      </c>
      <c r="Q215" s="218">
        <f t="shared" si="71"/>
        <v>3</v>
      </c>
      <c r="R215" s="218">
        <f t="shared" si="72"/>
        <v>32</v>
      </c>
      <c r="T215">
        <v>514</v>
      </c>
      <c r="U215">
        <v>8914</v>
      </c>
      <c r="V215" t="s">
        <v>858</v>
      </c>
      <c r="W215">
        <v>1536.296</v>
      </c>
      <c r="X215">
        <v>810.50199999999995</v>
      </c>
      <c r="Y215">
        <v>1.895</v>
      </c>
      <c r="Z215">
        <v>9.9459999999999997</v>
      </c>
      <c r="AA215">
        <v>103.29441300000001</v>
      </c>
      <c r="AB215">
        <v>2.5624720000000001</v>
      </c>
      <c r="AC215">
        <v>36.483024</v>
      </c>
      <c r="AD215" s="1">
        <v>108</v>
      </c>
      <c r="AE215">
        <v>3</v>
      </c>
      <c r="AF215">
        <v>32</v>
      </c>
      <c r="AG215">
        <v>71</v>
      </c>
      <c r="AH215">
        <v>14.872982</v>
      </c>
      <c r="AI215">
        <v>123.8</v>
      </c>
      <c r="AJ215">
        <v>0</v>
      </c>
      <c r="AK215">
        <v>1</v>
      </c>
      <c r="AL215">
        <v>265</v>
      </c>
      <c r="AM215">
        <v>0.86655799880818829</v>
      </c>
      <c r="AN215" t="s">
        <v>68</v>
      </c>
      <c r="AO215">
        <v>301.43299999999999</v>
      </c>
      <c r="AP215" t="s">
        <v>1124</v>
      </c>
      <c r="AQ215" t="s">
        <v>117</v>
      </c>
      <c r="AR215" t="s">
        <v>118</v>
      </c>
      <c r="AS215" t="s">
        <v>117</v>
      </c>
      <c r="AT215" t="s">
        <v>118</v>
      </c>
      <c r="AU215" t="s">
        <v>193</v>
      </c>
      <c r="AV215" t="s">
        <v>858</v>
      </c>
      <c r="AW215" t="s">
        <v>68</v>
      </c>
      <c r="AX215">
        <v>8914</v>
      </c>
      <c r="AY215" t="s">
        <v>664</v>
      </c>
      <c r="AZ215">
        <v>8</v>
      </c>
      <c r="BA215" t="s">
        <v>774</v>
      </c>
      <c r="BB215">
        <v>9</v>
      </c>
      <c r="BC215">
        <v>1</v>
      </c>
      <c r="BE215" t="s">
        <v>68</v>
      </c>
      <c r="BF215">
        <v>0</v>
      </c>
      <c r="BG215" t="s">
        <v>514</v>
      </c>
      <c r="BI215" t="s">
        <v>117</v>
      </c>
      <c r="BJ215" t="s">
        <v>858</v>
      </c>
      <c r="BK215" t="s">
        <v>68</v>
      </c>
      <c r="BL215">
        <v>0.86655799880818829</v>
      </c>
      <c r="BM215">
        <v>8914</v>
      </c>
      <c r="BN215" t="s">
        <v>118</v>
      </c>
      <c r="BO215" t="s">
        <v>193</v>
      </c>
      <c r="BP215">
        <v>9</v>
      </c>
      <c r="BQ215">
        <v>1531.4329999999995</v>
      </c>
      <c r="BR215">
        <v>2.4807459818760962E-2</v>
      </c>
      <c r="BS215">
        <v>0.35319455273926575</v>
      </c>
      <c r="BT215">
        <v>7.0298952805969678E-2</v>
      </c>
      <c r="BU215">
        <v>9.9459999999999997</v>
      </c>
      <c r="BV215">
        <v>0.19589495590078057</v>
      </c>
      <c r="BW215">
        <v>2.0895461962749926</v>
      </c>
      <c r="BX215">
        <v>1</v>
      </c>
      <c r="BY215">
        <v>3</v>
      </c>
      <c r="BZ215">
        <v>32</v>
      </c>
    </row>
    <row r="216" spans="1:78" ht="16.5">
      <c r="A216" s="107" t="str">
        <f t="shared" si="55"/>
        <v>삼환교통</v>
      </c>
      <c r="B216" s="108" t="str">
        <f t="shared" si="56"/>
        <v>정영철</v>
      </c>
      <c r="C216" s="109" t="str">
        <f t="shared" si="57"/>
        <v>C</v>
      </c>
      <c r="D216" s="110">
        <f t="shared" si="58"/>
        <v>0.87866666666666671</v>
      </c>
      <c r="E216" s="111">
        <f t="shared" si="59"/>
        <v>1944</v>
      </c>
      <c r="F216" s="112" t="str">
        <f t="shared" si="60"/>
        <v>급행99</v>
      </c>
      <c r="G216" s="113" t="str">
        <f t="shared" si="61"/>
        <v>70바3147</v>
      </c>
      <c r="H216" s="114">
        <f t="shared" si="62"/>
        <v>1</v>
      </c>
      <c r="I216" s="115">
        <f t="shared" si="63"/>
        <v>2611.0680000000002</v>
      </c>
      <c r="J216" s="116">
        <f t="shared" si="64"/>
        <v>7.3966808075608586E-3</v>
      </c>
      <c r="K216" s="116">
        <f t="shared" si="65"/>
        <v>0.35811192523759716</v>
      </c>
      <c r="L216" s="116">
        <f t="shared" si="66"/>
        <v>0.16889640560873939</v>
      </c>
      <c r="M216" s="117">
        <f t="shared" si="67"/>
        <v>13.215</v>
      </c>
      <c r="N216" s="118">
        <f t="shared" si="68"/>
        <v>0</v>
      </c>
      <c r="O216" s="118">
        <f t="shared" si="69"/>
        <v>6.3192532710752838</v>
      </c>
      <c r="P216" s="219">
        <f t="shared" si="70"/>
        <v>22</v>
      </c>
      <c r="Q216" s="220">
        <f t="shared" si="71"/>
        <v>0</v>
      </c>
      <c r="R216" s="220">
        <f t="shared" si="72"/>
        <v>165</v>
      </c>
      <c r="T216">
        <v>514</v>
      </c>
      <c r="U216">
        <v>1944</v>
      </c>
      <c r="V216" t="s">
        <v>482</v>
      </c>
      <c r="W216">
        <v>2611.0680000000002</v>
      </c>
      <c r="X216">
        <v>990.58500000000004</v>
      </c>
      <c r="Y216">
        <v>2.6360000000000001</v>
      </c>
      <c r="Z216">
        <v>13.215</v>
      </c>
      <c r="AA216">
        <v>139.023033</v>
      </c>
      <c r="AB216">
        <v>1.0283089999999999</v>
      </c>
      <c r="AC216">
        <v>49.785806000000001</v>
      </c>
      <c r="AD216" s="1">
        <v>441</v>
      </c>
      <c r="AE216">
        <v>0</v>
      </c>
      <c r="AF216">
        <v>165</v>
      </c>
      <c r="AG216">
        <v>69</v>
      </c>
      <c r="AH216">
        <v>18.781548999999998</v>
      </c>
      <c r="AI216">
        <v>460.9</v>
      </c>
      <c r="AJ216">
        <v>0</v>
      </c>
      <c r="AK216">
        <v>22</v>
      </c>
      <c r="AL216">
        <v>3697</v>
      </c>
      <c r="AM216">
        <v>0.87866666666666671</v>
      </c>
      <c r="AN216" t="s">
        <v>68</v>
      </c>
      <c r="AO216">
        <v>2611.0680000000002</v>
      </c>
      <c r="AP216" t="s">
        <v>1125</v>
      </c>
      <c r="AQ216" t="s">
        <v>117</v>
      </c>
      <c r="AR216" t="s">
        <v>124</v>
      </c>
      <c r="AS216" t="s">
        <v>117</v>
      </c>
      <c r="AT216" t="s">
        <v>124</v>
      </c>
      <c r="AU216" t="s">
        <v>312</v>
      </c>
      <c r="AV216" t="s">
        <v>482</v>
      </c>
      <c r="AW216" t="s">
        <v>68</v>
      </c>
      <c r="AX216">
        <v>1944</v>
      </c>
      <c r="AY216" t="s">
        <v>687</v>
      </c>
      <c r="AZ216">
        <v>5</v>
      </c>
      <c r="BA216" t="s">
        <v>693</v>
      </c>
      <c r="BB216">
        <v>1</v>
      </c>
      <c r="BC216">
        <v>1</v>
      </c>
      <c r="BE216" t="s">
        <v>68</v>
      </c>
      <c r="BF216">
        <v>0</v>
      </c>
      <c r="BG216" t="s">
        <v>514</v>
      </c>
      <c r="BI216" t="s">
        <v>117</v>
      </c>
      <c r="BJ216" t="s">
        <v>482</v>
      </c>
      <c r="BK216" t="s">
        <v>68</v>
      </c>
      <c r="BL216">
        <v>0.87866666666666671</v>
      </c>
      <c r="BM216">
        <v>1944</v>
      </c>
      <c r="BN216" t="s">
        <v>124</v>
      </c>
      <c r="BO216" t="s">
        <v>312</v>
      </c>
      <c r="BP216">
        <v>1</v>
      </c>
      <c r="BQ216">
        <v>2611.0680000000002</v>
      </c>
      <c r="BR216">
        <v>7.3966808075608586E-3</v>
      </c>
      <c r="BS216">
        <v>0.35811192523759716</v>
      </c>
      <c r="BT216">
        <v>0.16889640560873939</v>
      </c>
      <c r="BU216">
        <v>13.215</v>
      </c>
      <c r="BV216">
        <v>0</v>
      </c>
      <c r="BW216">
        <v>6.3192532710752838</v>
      </c>
      <c r="BX216">
        <v>22</v>
      </c>
      <c r="BY216">
        <v>0</v>
      </c>
      <c r="BZ216">
        <v>165</v>
      </c>
    </row>
    <row r="217" spans="1:78" ht="16.5">
      <c r="A217" s="124" t="str">
        <f t="shared" si="55"/>
        <v>삼환교통</v>
      </c>
      <c r="B217" s="125" t="str">
        <f t="shared" si="56"/>
        <v>정운경</v>
      </c>
      <c r="C217" s="126" t="str">
        <f t="shared" si="57"/>
        <v>A</v>
      </c>
      <c r="D217" s="127">
        <f t="shared" si="58"/>
        <v>0.96703229266946666</v>
      </c>
      <c r="E217" s="128">
        <f t="shared" si="59"/>
        <v>3992</v>
      </c>
      <c r="F217" s="129" t="str">
        <f t="shared" si="60"/>
        <v>79</v>
      </c>
      <c r="G217" s="130" t="str">
        <f t="shared" si="61"/>
        <v>70바3166</v>
      </c>
      <c r="H217" s="131">
        <f t="shared" si="62"/>
        <v>2</v>
      </c>
      <c r="I217" s="132">
        <f t="shared" si="63"/>
        <v>2404.183</v>
      </c>
      <c r="J217" s="133">
        <f t="shared" si="64"/>
        <v>2.239832022173123E-2</v>
      </c>
      <c r="K217" s="133">
        <f t="shared" si="65"/>
        <v>0.3539182248065379</v>
      </c>
      <c r="L217" s="133">
        <f t="shared" si="66"/>
        <v>0.19882013973145971</v>
      </c>
      <c r="M217" s="134">
        <f t="shared" si="67"/>
        <v>10.369</v>
      </c>
      <c r="N217" s="135">
        <f t="shared" si="68"/>
        <v>0.16637668596774871</v>
      </c>
      <c r="O217" s="135">
        <f t="shared" si="69"/>
        <v>5.3656481224598958</v>
      </c>
      <c r="P217" s="217">
        <f t="shared" si="70"/>
        <v>15</v>
      </c>
      <c r="Q217" s="218">
        <f t="shared" si="71"/>
        <v>4</v>
      </c>
      <c r="R217" s="218">
        <f t="shared" si="72"/>
        <v>129</v>
      </c>
      <c r="T217">
        <v>514</v>
      </c>
      <c r="U217">
        <v>3992</v>
      </c>
      <c r="V217" t="s">
        <v>483</v>
      </c>
      <c r="W217">
        <v>2404.183</v>
      </c>
      <c r="X217">
        <v>999.38300000000004</v>
      </c>
      <c r="Y217">
        <v>2.4060000000000001</v>
      </c>
      <c r="Z217">
        <v>10.369</v>
      </c>
      <c r="AA217">
        <v>135.512171</v>
      </c>
      <c r="AB217">
        <v>3.0352450000000002</v>
      </c>
      <c r="AC217">
        <v>47.960227000000003</v>
      </c>
      <c r="AD217" s="1">
        <v>478</v>
      </c>
      <c r="AE217">
        <v>4</v>
      </c>
      <c r="AF217">
        <v>129</v>
      </c>
      <c r="AG217">
        <v>80</v>
      </c>
      <c r="AH217">
        <v>17.741454000000001</v>
      </c>
      <c r="AI217">
        <v>543.5</v>
      </c>
      <c r="AJ217">
        <v>0</v>
      </c>
      <c r="AK217">
        <v>15</v>
      </c>
      <c r="AL217">
        <v>4199</v>
      </c>
      <c r="AM217">
        <v>0.96703229266946666</v>
      </c>
      <c r="AN217" t="s">
        <v>65</v>
      </c>
      <c r="AO217">
        <v>2288.924</v>
      </c>
      <c r="AP217" t="s">
        <v>1126</v>
      </c>
      <c r="AQ217" t="s">
        <v>117</v>
      </c>
      <c r="AR217" t="s">
        <v>123</v>
      </c>
      <c r="AS217" t="s">
        <v>117</v>
      </c>
      <c r="AT217" t="s">
        <v>123</v>
      </c>
      <c r="AU217" t="s">
        <v>295</v>
      </c>
      <c r="AV217" t="s">
        <v>483</v>
      </c>
      <c r="AW217" t="s">
        <v>65</v>
      </c>
      <c r="AX217">
        <v>3992</v>
      </c>
      <c r="AY217" t="s">
        <v>793</v>
      </c>
      <c r="AZ217">
        <v>2</v>
      </c>
      <c r="BA217" t="s">
        <v>794</v>
      </c>
      <c r="BB217">
        <v>2</v>
      </c>
      <c r="BC217">
        <v>1</v>
      </c>
      <c r="BE217" t="s">
        <v>65</v>
      </c>
      <c r="BF217">
        <v>0</v>
      </c>
      <c r="BG217" t="s">
        <v>514</v>
      </c>
      <c r="BI217" t="s">
        <v>117</v>
      </c>
      <c r="BJ217" t="s">
        <v>483</v>
      </c>
      <c r="BK217" t="s">
        <v>65</v>
      </c>
      <c r="BL217">
        <v>0.96703229266946666</v>
      </c>
      <c r="BM217">
        <v>3992</v>
      </c>
      <c r="BN217" t="s">
        <v>123</v>
      </c>
      <c r="BO217" t="s">
        <v>295</v>
      </c>
      <c r="BP217">
        <v>2</v>
      </c>
      <c r="BQ217">
        <v>2404.183</v>
      </c>
      <c r="BR217">
        <v>2.239832022173123E-2</v>
      </c>
      <c r="BS217">
        <v>0.3539182248065379</v>
      </c>
      <c r="BT217">
        <v>0.19882013973145971</v>
      </c>
      <c r="BU217">
        <v>10.369</v>
      </c>
      <c r="BV217">
        <v>0.16637668596774871</v>
      </c>
      <c r="BW217">
        <v>5.3656481224598958</v>
      </c>
      <c r="BX217">
        <v>15</v>
      </c>
      <c r="BY217">
        <v>4</v>
      </c>
      <c r="BZ217">
        <v>129</v>
      </c>
    </row>
    <row r="218" spans="1:78" ht="16.5">
      <c r="A218" s="107" t="str">
        <f t="shared" si="55"/>
        <v>삼환교통</v>
      </c>
      <c r="B218" s="108" t="str">
        <f t="shared" si="56"/>
        <v>정인수</v>
      </c>
      <c r="C218" s="109" t="str">
        <f t="shared" si="57"/>
        <v>D</v>
      </c>
      <c r="D218" s="110">
        <f t="shared" si="58"/>
        <v>0.84578269231602732</v>
      </c>
      <c r="E218" s="111">
        <f t="shared" si="59"/>
        <v>1461</v>
      </c>
      <c r="F218" s="112" t="str">
        <f t="shared" si="60"/>
        <v>79</v>
      </c>
      <c r="G218" s="113" t="str">
        <f t="shared" si="61"/>
        <v>70바3102</v>
      </c>
      <c r="H218" s="114">
        <f t="shared" si="62"/>
        <v>2</v>
      </c>
      <c r="I218" s="115">
        <f t="shared" si="63"/>
        <v>2510.9580000000001</v>
      </c>
      <c r="J218" s="116">
        <f t="shared" si="64"/>
        <v>2.9912210536765387E-2</v>
      </c>
      <c r="K218" s="116">
        <f t="shared" si="65"/>
        <v>0.33463373095094617</v>
      </c>
      <c r="L218" s="116">
        <f t="shared" si="66"/>
        <v>0.27320249880722813</v>
      </c>
      <c r="M218" s="117">
        <f t="shared" si="67"/>
        <v>13.356999999999999</v>
      </c>
      <c r="N218" s="118">
        <f t="shared" si="68"/>
        <v>7.9650874287821624E-2</v>
      </c>
      <c r="O218" s="118">
        <f t="shared" si="69"/>
        <v>7.8854365544943406</v>
      </c>
      <c r="P218" s="219">
        <f t="shared" si="70"/>
        <v>6</v>
      </c>
      <c r="Q218" s="220">
        <f t="shared" si="71"/>
        <v>2</v>
      </c>
      <c r="R218" s="220">
        <f t="shared" si="72"/>
        <v>198</v>
      </c>
      <c r="T218">
        <v>514</v>
      </c>
      <c r="U218">
        <v>1461</v>
      </c>
      <c r="V218" t="s">
        <v>484</v>
      </c>
      <c r="W218">
        <v>2510.9580000000001</v>
      </c>
      <c r="X218">
        <v>1335.732</v>
      </c>
      <c r="Y218">
        <v>1.88</v>
      </c>
      <c r="Z218">
        <v>13.356999999999999</v>
      </c>
      <c r="AA218">
        <v>140.60468700000001</v>
      </c>
      <c r="AB218">
        <v>4.2057969999999996</v>
      </c>
      <c r="AC218">
        <v>47.051071</v>
      </c>
      <c r="AD218" s="1">
        <v>686</v>
      </c>
      <c r="AE218">
        <v>2</v>
      </c>
      <c r="AF218">
        <v>198</v>
      </c>
      <c r="AG218">
        <v>82</v>
      </c>
      <c r="AH218">
        <v>17.858280000000001</v>
      </c>
      <c r="AI218">
        <v>2466.9</v>
      </c>
      <c r="AJ218">
        <v>0</v>
      </c>
      <c r="AK218">
        <v>6</v>
      </c>
      <c r="AL218">
        <v>1189</v>
      </c>
      <c r="AM218">
        <v>0.84578269231602732</v>
      </c>
      <c r="AN218" t="s">
        <v>66</v>
      </c>
      <c r="AO218">
        <v>2383.3670000000002</v>
      </c>
      <c r="AP218" t="s">
        <v>1127</v>
      </c>
      <c r="AQ218" t="s">
        <v>117</v>
      </c>
      <c r="AR218" t="s">
        <v>123</v>
      </c>
      <c r="AS218" t="s">
        <v>117</v>
      </c>
      <c r="AT218" t="s">
        <v>123</v>
      </c>
      <c r="AU218" t="s">
        <v>286</v>
      </c>
      <c r="AV218" t="s">
        <v>484</v>
      </c>
      <c r="AW218" t="s">
        <v>66</v>
      </c>
      <c r="AX218">
        <v>1461</v>
      </c>
      <c r="AY218" t="s">
        <v>660</v>
      </c>
      <c r="AZ218">
        <v>1</v>
      </c>
      <c r="BA218" t="s">
        <v>288</v>
      </c>
      <c r="BB218">
        <v>2</v>
      </c>
      <c r="BC218">
        <v>1</v>
      </c>
      <c r="BE218" t="s">
        <v>68</v>
      </c>
      <c r="BF218">
        <v>-1</v>
      </c>
      <c r="BG218" t="s">
        <v>513</v>
      </c>
      <c r="BI218" t="s">
        <v>117</v>
      </c>
      <c r="BJ218" t="s">
        <v>484</v>
      </c>
      <c r="BK218" t="s">
        <v>66</v>
      </c>
      <c r="BL218">
        <v>0.84578269231602732</v>
      </c>
      <c r="BM218">
        <v>1461</v>
      </c>
      <c r="BN218" t="s">
        <v>123</v>
      </c>
      <c r="BO218" t="s">
        <v>286</v>
      </c>
      <c r="BP218">
        <v>2</v>
      </c>
      <c r="BQ218">
        <v>2510.9580000000001</v>
      </c>
      <c r="BR218">
        <v>2.9912210536765387E-2</v>
      </c>
      <c r="BS218">
        <v>0.33463373095094617</v>
      </c>
      <c r="BT218">
        <v>0.27320249880722813</v>
      </c>
      <c r="BU218">
        <v>13.356999999999999</v>
      </c>
      <c r="BV218">
        <v>7.9650874287821624E-2</v>
      </c>
      <c r="BW218">
        <v>7.8854365544943406</v>
      </c>
      <c r="BX218">
        <v>6</v>
      </c>
      <c r="BY218">
        <v>2</v>
      </c>
      <c r="BZ218">
        <v>198</v>
      </c>
    </row>
    <row r="219" spans="1:78" ht="16.5">
      <c r="A219" s="124" t="str">
        <f t="shared" si="55"/>
        <v>삼환교통</v>
      </c>
      <c r="B219" s="125" t="str">
        <f t="shared" si="56"/>
        <v>정철우</v>
      </c>
      <c r="C219" s="126" t="str">
        <f t="shared" si="57"/>
        <v>C</v>
      </c>
      <c r="D219" s="127">
        <f t="shared" si="58"/>
        <v>0.87448275862068969</v>
      </c>
      <c r="E219" s="128">
        <f t="shared" si="59"/>
        <v>934</v>
      </c>
      <c r="F219" s="129" t="str">
        <f t="shared" si="60"/>
        <v>4</v>
      </c>
      <c r="G219" s="130" t="str">
        <f t="shared" si="61"/>
        <v>72아1237</v>
      </c>
      <c r="H219" s="131">
        <f t="shared" si="62"/>
        <v>1</v>
      </c>
      <c r="I219" s="132">
        <f t="shared" si="63"/>
        <v>1950.1969999999999</v>
      </c>
      <c r="J219" s="133">
        <f t="shared" si="64"/>
        <v>1.3624180976935506E-2</v>
      </c>
      <c r="K219" s="133">
        <f t="shared" si="65"/>
        <v>0.32603721468731256</v>
      </c>
      <c r="L219" s="133">
        <f t="shared" si="66"/>
        <v>0.35739979089292007</v>
      </c>
      <c r="M219" s="134">
        <f t="shared" si="67"/>
        <v>9.8650000000000002</v>
      </c>
      <c r="N219" s="135">
        <f t="shared" si="68"/>
        <v>0.15383061300986517</v>
      </c>
      <c r="O219" s="135">
        <f t="shared" si="69"/>
        <v>3.9483190672532058</v>
      </c>
      <c r="P219" s="217">
        <f t="shared" si="70"/>
        <v>0</v>
      </c>
      <c r="Q219" s="218">
        <f t="shared" si="71"/>
        <v>3</v>
      </c>
      <c r="R219" s="218">
        <f t="shared" si="72"/>
        <v>77</v>
      </c>
      <c r="T219">
        <v>514</v>
      </c>
      <c r="U219">
        <v>934</v>
      </c>
      <c r="V219" t="s">
        <v>485</v>
      </c>
      <c r="W219">
        <v>1950.1969999999999</v>
      </c>
      <c r="X219">
        <v>769.05499999999995</v>
      </c>
      <c r="Y219">
        <v>2.536</v>
      </c>
      <c r="Z219">
        <v>9.8650000000000002</v>
      </c>
      <c r="AA219">
        <v>118.08886</v>
      </c>
      <c r="AB219">
        <v>1.6088640000000001</v>
      </c>
      <c r="AC219">
        <v>38.501362999999998</v>
      </c>
      <c r="AD219" s="1">
        <v>697</v>
      </c>
      <c r="AE219">
        <v>3</v>
      </c>
      <c r="AF219">
        <v>77</v>
      </c>
      <c r="AG219">
        <v>63</v>
      </c>
      <c r="AH219">
        <v>16.514655999999999</v>
      </c>
      <c r="AI219">
        <v>6.7</v>
      </c>
      <c r="AJ219">
        <v>0</v>
      </c>
      <c r="AK219">
        <v>0</v>
      </c>
      <c r="AL219">
        <v>0</v>
      </c>
      <c r="AM219">
        <v>0.87448275862068969</v>
      </c>
      <c r="AN219" t="s">
        <v>68</v>
      </c>
      <c r="AO219">
        <v>1950.1969999999999</v>
      </c>
      <c r="AP219" t="s">
        <v>1128</v>
      </c>
      <c r="AQ219" t="s">
        <v>117</v>
      </c>
      <c r="AR219" t="s">
        <v>120</v>
      </c>
      <c r="AS219" t="s">
        <v>117</v>
      </c>
      <c r="AT219" t="s">
        <v>120</v>
      </c>
      <c r="AU219" t="s">
        <v>241</v>
      </c>
      <c r="AV219" t="s">
        <v>485</v>
      </c>
      <c r="AW219" t="s">
        <v>68</v>
      </c>
      <c r="AX219">
        <v>934</v>
      </c>
      <c r="AY219" t="s">
        <v>654</v>
      </c>
      <c r="AZ219">
        <v>10</v>
      </c>
      <c r="BA219" t="s">
        <v>613</v>
      </c>
      <c r="BB219">
        <v>1</v>
      </c>
      <c r="BC219">
        <v>1</v>
      </c>
      <c r="BE219" t="s">
        <v>68</v>
      </c>
      <c r="BF219">
        <v>0</v>
      </c>
      <c r="BG219" t="s">
        <v>514</v>
      </c>
      <c r="BI219" t="s">
        <v>117</v>
      </c>
      <c r="BJ219" t="s">
        <v>485</v>
      </c>
      <c r="BK219" t="s">
        <v>68</v>
      </c>
      <c r="BL219">
        <v>0.87448275862068969</v>
      </c>
      <c r="BM219">
        <v>934</v>
      </c>
      <c r="BN219" t="s">
        <v>120</v>
      </c>
      <c r="BO219" t="s">
        <v>241</v>
      </c>
      <c r="BP219">
        <v>1</v>
      </c>
      <c r="BQ219">
        <v>1950.1969999999999</v>
      </c>
      <c r="BR219">
        <v>1.3624180976935506E-2</v>
      </c>
      <c r="BS219">
        <v>0.32603721468731256</v>
      </c>
      <c r="BT219">
        <v>0.35739979089292007</v>
      </c>
      <c r="BU219">
        <v>9.8650000000000002</v>
      </c>
      <c r="BV219">
        <v>0.15383061300986517</v>
      </c>
      <c r="BW219">
        <v>3.9483190672532058</v>
      </c>
      <c r="BX219">
        <v>0</v>
      </c>
      <c r="BY219">
        <v>3</v>
      </c>
      <c r="BZ219">
        <v>77</v>
      </c>
    </row>
    <row r="220" spans="1:78" ht="16.5">
      <c r="A220" s="107" t="str">
        <f t="shared" si="55"/>
        <v>삼환교통</v>
      </c>
      <c r="B220" s="108" t="str">
        <f t="shared" si="56"/>
        <v>정태원</v>
      </c>
      <c r="C220" s="109" t="str">
        <f t="shared" si="57"/>
        <v>F</v>
      </c>
      <c r="D220" s="110">
        <f t="shared" si="58"/>
        <v>0.78090909090909089</v>
      </c>
      <c r="E220" s="111">
        <f t="shared" si="59"/>
        <v>3694</v>
      </c>
      <c r="F220" s="112" t="str">
        <f t="shared" si="60"/>
        <v>14</v>
      </c>
      <c r="G220" s="113" t="str">
        <f t="shared" si="61"/>
        <v>70바3178</v>
      </c>
      <c r="H220" s="114">
        <f t="shared" si="62"/>
        <v>1</v>
      </c>
      <c r="I220" s="115">
        <f t="shared" si="63"/>
        <v>1736.2809999999999</v>
      </c>
      <c r="J220" s="116">
        <f t="shared" si="64"/>
        <v>3.4634057657104013E-2</v>
      </c>
      <c r="K220" s="116">
        <f t="shared" si="65"/>
        <v>0.40433406004658051</v>
      </c>
      <c r="L220" s="116">
        <f t="shared" si="66"/>
        <v>0.19927649959885527</v>
      </c>
      <c r="M220" s="117">
        <f t="shared" si="67"/>
        <v>12.303000000000001</v>
      </c>
      <c r="N220" s="118">
        <f t="shared" si="68"/>
        <v>0.80632109664276697</v>
      </c>
      <c r="O220" s="118">
        <f t="shared" si="69"/>
        <v>38.991384459082376</v>
      </c>
      <c r="P220" s="219">
        <f t="shared" si="70"/>
        <v>49</v>
      </c>
      <c r="Q220" s="220">
        <f t="shared" si="71"/>
        <v>14</v>
      </c>
      <c r="R220" s="220">
        <f t="shared" si="72"/>
        <v>677</v>
      </c>
      <c r="T220">
        <v>514</v>
      </c>
      <c r="U220">
        <v>3694</v>
      </c>
      <c r="V220" t="s">
        <v>486</v>
      </c>
      <c r="W220">
        <v>1736.2809999999999</v>
      </c>
      <c r="X220">
        <v>1010.446</v>
      </c>
      <c r="Y220">
        <v>1.718</v>
      </c>
      <c r="Z220">
        <v>12.303000000000001</v>
      </c>
      <c r="AA220">
        <v>120.361092</v>
      </c>
      <c r="AB220">
        <v>4.1685930000000004</v>
      </c>
      <c r="AC220">
        <v>48.666088999999999</v>
      </c>
      <c r="AD220" s="1">
        <v>346</v>
      </c>
      <c r="AE220">
        <v>14</v>
      </c>
      <c r="AF220">
        <v>677</v>
      </c>
      <c r="AG220">
        <v>65</v>
      </c>
      <c r="AH220">
        <v>14.425599999999999</v>
      </c>
      <c r="AI220">
        <v>12</v>
      </c>
      <c r="AJ220">
        <v>0</v>
      </c>
      <c r="AK220">
        <v>49</v>
      </c>
      <c r="AL220">
        <v>25802</v>
      </c>
      <c r="AM220">
        <v>0.78090909090909089</v>
      </c>
      <c r="AN220" t="s">
        <v>69</v>
      </c>
      <c r="AO220">
        <v>1736.2809999999999</v>
      </c>
      <c r="AP220" t="s">
        <v>1129</v>
      </c>
      <c r="AQ220" t="s">
        <v>117</v>
      </c>
      <c r="AR220" t="s">
        <v>118</v>
      </c>
      <c r="AS220" t="s">
        <v>117</v>
      </c>
      <c r="AT220" t="s">
        <v>118</v>
      </c>
      <c r="AU220" t="s">
        <v>193</v>
      </c>
      <c r="AV220" t="s">
        <v>486</v>
      </c>
      <c r="AW220" t="s">
        <v>69</v>
      </c>
      <c r="AX220">
        <v>3694</v>
      </c>
      <c r="AY220" t="s">
        <v>746</v>
      </c>
      <c r="AZ220">
        <v>5</v>
      </c>
      <c r="BA220" t="s">
        <v>810</v>
      </c>
      <c r="BB220">
        <v>1</v>
      </c>
      <c r="BC220">
        <v>1</v>
      </c>
      <c r="BE220" t="s">
        <v>69</v>
      </c>
      <c r="BF220">
        <v>0</v>
      </c>
      <c r="BG220" t="s">
        <v>514</v>
      </c>
      <c r="BI220" t="s">
        <v>117</v>
      </c>
      <c r="BJ220" t="s">
        <v>486</v>
      </c>
      <c r="BK220" t="s">
        <v>69</v>
      </c>
      <c r="BL220">
        <v>0.78090909090909089</v>
      </c>
      <c r="BM220">
        <v>3694</v>
      </c>
      <c r="BN220" t="s">
        <v>118</v>
      </c>
      <c r="BO220" t="s">
        <v>193</v>
      </c>
      <c r="BP220">
        <v>1</v>
      </c>
      <c r="BQ220">
        <v>1736.2809999999999</v>
      </c>
      <c r="BR220">
        <v>3.4634057657104013E-2</v>
      </c>
      <c r="BS220">
        <v>0.40433406004658051</v>
      </c>
      <c r="BT220">
        <v>0.19927649959885527</v>
      </c>
      <c r="BU220">
        <v>12.303000000000001</v>
      </c>
      <c r="BV220">
        <v>0.80632109664276697</v>
      </c>
      <c r="BW220">
        <v>38.991384459082376</v>
      </c>
      <c r="BX220">
        <v>49</v>
      </c>
      <c r="BY220">
        <v>14</v>
      </c>
      <c r="BZ220">
        <v>677</v>
      </c>
    </row>
    <row r="221" spans="1:78" ht="16.5">
      <c r="A221" s="124" t="str">
        <f t="shared" si="55"/>
        <v>삼환교통</v>
      </c>
      <c r="B221" s="125" t="str">
        <f t="shared" si="56"/>
        <v>조성만</v>
      </c>
      <c r="C221" s="126" t="str">
        <f t="shared" si="57"/>
        <v>D</v>
      </c>
      <c r="D221" s="127">
        <f t="shared" si="58"/>
        <v>0.80945931372464697</v>
      </c>
      <c r="E221" s="128">
        <f t="shared" si="59"/>
        <v>8504</v>
      </c>
      <c r="F221" s="129" t="str">
        <f t="shared" si="60"/>
        <v>79</v>
      </c>
      <c r="G221" s="130" t="str">
        <f t="shared" si="61"/>
        <v>70바3153</v>
      </c>
      <c r="H221" s="131">
        <f t="shared" si="62"/>
        <v>11</v>
      </c>
      <c r="I221" s="132">
        <f t="shared" si="63"/>
        <v>2396.4969999999998</v>
      </c>
      <c r="J221" s="133">
        <f t="shared" si="64"/>
        <v>6.8593865804050899E-2</v>
      </c>
      <c r="K221" s="133">
        <f t="shared" si="65"/>
        <v>0.35495985317460566</v>
      </c>
      <c r="L221" s="133">
        <f t="shared" si="66"/>
        <v>0.22324250771021203</v>
      </c>
      <c r="M221" s="134">
        <f t="shared" si="67"/>
        <v>14.42</v>
      </c>
      <c r="N221" s="135">
        <f t="shared" si="68"/>
        <v>0.51160411143667739</v>
      </c>
      <c r="O221" s="135">
        <f t="shared" si="69"/>
        <v>62.229663736570394</v>
      </c>
      <c r="P221" s="217">
        <f t="shared" si="70"/>
        <v>12</v>
      </c>
      <c r="Q221" s="218">
        <f t="shared" si="71"/>
        <v>18</v>
      </c>
      <c r="R221" s="218">
        <f t="shared" si="72"/>
        <v>1595</v>
      </c>
      <c r="T221">
        <v>514</v>
      </c>
      <c r="U221">
        <v>8504</v>
      </c>
      <c r="V221" t="s">
        <v>487</v>
      </c>
      <c r="W221">
        <v>2396.4969999999998</v>
      </c>
      <c r="X221">
        <v>1248.1510000000001</v>
      </c>
      <c r="Y221">
        <v>1.92</v>
      </c>
      <c r="Z221">
        <v>14.42</v>
      </c>
      <c r="AA221">
        <v>139.56495799999999</v>
      </c>
      <c r="AB221">
        <v>9.5732999999999997</v>
      </c>
      <c r="AC221">
        <v>49.539957000000001</v>
      </c>
      <c r="AD221" s="1">
        <v>535</v>
      </c>
      <c r="AE221">
        <v>18</v>
      </c>
      <c r="AF221">
        <v>1595</v>
      </c>
      <c r="AG221">
        <v>83</v>
      </c>
      <c r="AH221">
        <v>17.171194</v>
      </c>
      <c r="AI221">
        <v>1071.0999999999999</v>
      </c>
      <c r="AJ221">
        <v>0</v>
      </c>
      <c r="AK221">
        <v>12</v>
      </c>
      <c r="AL221">
        <v>6495</v>
      </c>
      <c r="AM221">
        <v>0.80945931372464697</v>
      </c>
      <c r="AN221" t="s">
        <v>66</v>
      </c>
      <c r="AO221">
        <v>384.49900000000002</v>
      </c>
      <c r="AP221" t="s">
        <v>1130</v>
      </c>
      <c r="AQ221" t="s">
        <v>117</v>
      </c>
      <c r="AR221" t="s">
        <v>123</v>
      </c>
      <c r="AS221" t="s">
        <v>117</v>
      </c>
      <c r="AT221" t="s">
        <v>123</v>
      </c>
      <c r="AU221" t="s">
        <v>292</v>
      </c>
      <c r="AV221" t="s">
        <v>487</v>
      </c>
      <c r="AW221" t="s">
        <v>66</v>
      </c>
      <c r="AX221">
        <v>8504</v>
      </c>
      <c r="AY221" t="s">
        <v>660</v>
      </c>
      <c r="AZ221">
        <v>12</v>
      </c>
      <c r="BA221" t="s">
        <v>716</v>
      </c>
      <c r="BB221">
        <v>11</v>
      </c>
      <c r="BC221">
        <v>1</v>
      </c>
      <c r="BE221" t="s">
        <v>69</v>
      </c>
      <c r="BF221">
        <v>1</v>
      </c>
      <c r="BG221" t="s">
        <v>512</v>
      </c>
      <c r="BI221" t="s">
        <v>117</v>
      </c>
      <c r="BJ221" t="s">
        <v>487</v>
      </c>
      <c r="BK221" t="s">
        <v>66</v>
      </c>
      <c r="BL221">
        <v>0.80945931372464697</v>
      </c>
      <c r="BM221">
        <v>8504</v>
      </c>
      <c r="BN221" t="s">
        <v>123</v>
      </c>
      <c r="BO221" t="s">
        <v>292</v>
      </c>
      <c r="BP221">
        <v>11</v>
      </c>
      <c r="BQ221">
        <v>2396.4969999999998</v>
      </c>
      <c r="BR221">
        <v>6.8593865804050899E-2</v>
      </c>
      <c r="BS221">
        <v>0.35495985317460566</v>
      </c>
      <c r="BT221">
        <v>0.22324250771021203</v>
      </c>
      <c r="BU221">
        <v>14.42</v>
      </c>
      <c r="BV221">
        <v>0.51160411143667739</v>
      </c>
      <c r="BW221">
        <v>62.229663736570394</v>
      </c>
      <c r="BX221">
        <v>12</v>
      </c>
      <c r="BY221">
        <v>18</v>
      </c>
      <c r="BZ221">
        <v>1595</v>
      </c>
    </row>
    <row r="222" spans="1:78" ht="16.5">
      <c r="A222" s="107" t="str">
        <f t="shared" si="55"/>
        <v>삼환교통</v>
      </c>
      <c r="B222" s="108" t="str">
        <f t="shared" si="56"/>
        <v>조원준</v>
      </c>
      <c r="C222" s="109" t="str">
        <f t="shared" si="57"/>
        <v>C</v>
      </c>
      <c r="D222" s="110">
        <f t="shared" si="58"/>
        <v>0.86986422271507502</v>
      </c>
      <c r="E222" s="111">
        <f t="shared" si="59"/>
        <v>1933</v>
      </c>
      <c r="F222" s="112" t="str">
        <f t="shared" si="60"/>
        <v>4</v>
      </c>
      <c r="G222" s="113" t="str">
        <f t="shared" si="61"/>
        <v>72아1229</v>
      </c>
      <c r="H222" s="114">
        <f t="shared" si="62"/>
        <v>2</v>
      </c>
      <c r="I222" s="115">
        <f t="shared" si="63"/>
        <v>1802.47</v>
      </c>
      <c r="J222" s="116">
        <f t="shared" si="64"/>
        <v>2.5162811364071825E-2</v>
      </c>
      <c r="K222" s="116">
        <f t="shared" si="65"/>
        <v>0.31940484374252448</v>
      </c>
      <c r="L222" s="116">
        <f t="shared" si="66"/>
        <v>0.23190399840219256</v>
      </c>
      <c r="M222" s="117">
        <f t="shared" si="67"/>
        <v>9.7739999999999991</v>
      </c>
      <c r="N222" s="118">
        <f t="shared" si="68"/>
        <v>0.33287655273041994</v>
      </c>
      <c r="O222" s="118">
        <f t="shared" si="69"/>
        <v>17.531498443802114</v>
      </c>
      <c r="P222" s="219">
        <f t="shared" si="70"/>
        <v>4</v>
      </c>
      <c r="Q222" s="220">
        <f t="shared" si="71"/>
        <v>6</v>
      </c>
      <c r="R222" s="220">
        <f t="shared" si="72"/>
        <v>316</v>
      </c>
      <c r="T222">
        <v>514</v>
      </c>
      <c r="U222">
        <v>1933</v>
      </c>
      <c r="V222" t="s">
        <v>488</v>
      </c>
      <c r="W222">
        <v>1802.47</v>
      </c>
      <c r="X222">
        <v>714.70399999999995</v>
      </c>
      <c r="Y222">
        <v>2.5219999999999998</v>
      </c>
      <c r="Z222">
        <v>9.7739999999999991</v>
      </c>
      <c r="AA222">
        <v>109.209975</v>
      </c>
      <c r="AB222">
        <v>2.74803</v>
      </c>
      <c r="AC222">
        <v>34.882195000000003</v>
      </c>
      <c r="AD222" s="1">
        <v>418</v>
      </c>
      <c r="AE222">
        <v>6</v>
      </c>
      <c r="AF222">
        <v>316</v>
      </c>
      <c r="AG222">
        <v>64</v>
      </c>
      <c r="AH222">
        <v>16.504626999999999</v>
      </c>
      <c r="AI222">
        <v>9.4</v>
      </c>
      <c r="AJ222">
        <v>0</v>
      </c>
      <c r="AK222">
        <v>4</v>
      </c>
      <c r="AL222">
        <v>438</v>
      </c>
      <c r="AM222">
        <v>0.86986422271507502</v>
      </c>
      <c r="AN222" t="s">
        <v>68</v>
      </c>
      <c r="AO222">
        <v>1733.0450000000001</v>
      </c>
      <c r="AP222" t="s">
        <v>1131</v>
      </c>
      <c r="AQ222" t="s">
        <v>117</v>
      </c>
      <c r="AR222" t="s">
        <v>120</v>
      </c>
      <c r="AS222" t="s">
        <v>117</v>
      </c>
      <c r="AT222" t="s">
        <v>120</v>
      </c>
      <c r="AU222" t="s">
        <v>239</v>
      </c>
      <c r="AV222" t="s">
        <v>488</v>
      </c>
      <c r="AW222" t="s">
        <v>68</v>
      </c>
      <c r="AX222">
        <v>1933</v>
      </c>
      <c r="AY222" t="s">
        <v>654</v>
      </c>
      <c r="AZ222">
        <v>12</v>
      </c>
      <c r="BA222" t="s">
        <v>778</v>
      </c>
      <c r="BB222">
        <v>2</v>
      </c>
      <c r="BC222">
        <v>1</v>
      </c>
      <c r="BE222" t="s">
        <v>68</v>
      </c>
      <c r="BF222">
        <v>0</v>
      </c>
      <c r="BG222" t="s">
        <v>514</v>
      </c>
      <c r="BI222" t="s">
        <v>117</v>
      </c>
      <c r="BJ222" t="s">
        <v>488</v>
      </c>
      <c r="BK222" t="s">
        <v>68</v>
      </c>
      <c r="BL222">
        <v>0.86986422271507502</v>
      </c>
      <c r="BM222">
        <v>1933</v>
      </c>
      <c r="BN222" t="s">
        <v>120</v>
      </c>
      <c r="BO222" t="s">
        <v>239</v>
      </c>
      <c r="BP222">
        <v>2</v>
      </c>
      <c r="BQ222">
        <v>1802.47</v>
      </c>
      <c r="BR222">
        <v>2.5162811364071825E-2</v>
      </c>
      <c r="BS222">
        <v>0.31940484374252448</v>
      </c>
      <c r="BT222">
        <v>0.23190399840219256</v>
      </c>
      <c r="BU222">
        <v>9.7739999999999991</v>
      </c>
      <c r="BV222">
        <v>0.33287655273041994</v>
      </c>
      <c r="BW222">
        <v>17.531498443802114</v>
      </c>
      <c r="BX222">
        <v>4</v>
      </c>
      <c r="BY222">
        <v>6</v>
      </c>
      <c r="BZ222">
        <v>316</v>
      </c>
    </row>
    <row r="223" spans="1:78" ht="16.5">
      <c r="A223" s="124" t="str">
        <f t="shared" si="55"/>
        <v>삼환교통</v>
      </c>
      <c r="B223" s="125" t="str">
        <f t="shared" si="56"/>
        <v>조인석</v>
      </c>
      <c r="C223" s="126" t="str">
        <f t="shared" si="57"/>
        <v>D</v>
      </c>
      <c r="D223" s="127">
        <f t="shared" si="58"/>
        <v>0.8342857142857143</v>
      </c>
      <c r="E223" s="128">
        <f t="shared" si="59"/>
        <v>8089</v>
      </c>
      <c r="F223" s="129" t="str">
        <f t="shared" si="60"/>
        <v>14</v>
      </c>
      <c r="G223" s="130" t="str">
        <f t="shared" si="61"/>
        <v>70바3110</v>
      </c>
      <c r="H223" s="131">
        <f t="shared" si="62"/>
        <v>1</v>
      </c>
      <c r="I223" s="132">
        <f t="shared" si="63"/>
        <v>860.42700000000002</v>
      </c>
      <c r="J223" s="133">
        <f t="shared" si="64"/>
        <v>8.6754187383522724E-3</v>
      </c>
      <c r="K223" s="133">
        <f t="shared" si="65"/>
        <v>0.27275643298871022</v>
      </c>
      <c r="L223" s="133">
        <f t="shared" si="66"/>
        <v>5.6948468609190554E-2</v>
      </c>
      <c r="M223" s="134">
        <f t="shared" si="67"/>
        <v>12.928000000000001</v>
      </c>
      <c r="N223" s="135">
        <f t="shared" si="68"/>
        <v>0.92977091606841722</v>
      </c>
      <c r="O223" s="135">
        <f t="shared" si="69"/>
        <v>9.5301518897012762</v>
      </c>
      <c r="P223" s="217">
        <f t="shared" si="70"/>
        <v>4</v>
      </c>
      <c r="Q223" s="218">
        <f t="shared" si="71"/>
        <v>8</v>
      </c>
      <c r="R223" s="218">
        <f t="shared" si="72"/>
        <v>82</v>
      </c>
      <c r="T223">
        <v>514</v>
      </c>
      <c r="U223">
        <v>8089</v>
      </c>
      <c r="V223" t="s">
        <v>489</v>
      </c>
      <c r="W223">
        <v>860.42700000000002</v>
      </c>
      <c r="X223">
        <v>491.11700000000002</v>
      </c>
      <c r="Y223">
        <v>1.752</v>
      </c>
      <c r="Z223">
        <v>12.928000000000001</v>
      </c>
      <c r="AA223">
        <v>45.273319000000001</v>
      </c>
      <c r="AB223">
        <v>0.39276499999999998</v>
      </c>
      <c r="AC223">
        <v>12.348589</v>
      </c>
      <c r="AD223" s="1">
        <v>49</v>
      </c>
      <c r="AE223">
        <v>8</v>
      </c>
      <c r="AF223">
        <v>82</v>
      </c>
      <c r="AG223">
        <v>72</v>
      </c>
      <c r="AH223">
        <v>19.005167</v>
      </c>
      <c r="AI223">
        <v>62.6</v>
      </c>
      <c r="AJ223">
        <v>0</v>
      </c>
      <c r="AK223">
        <v>4</v>
      </c>
      <c r="AL223">
        <v>172</v>
      </c>
      <c r="AM223">
        <v>0.8342857142857143</v>
      </c>
      <c r="AN223" t="s">
        <v>66</v>
      </c>
      <c r="AO223">
        <v>860.42700000000002</v>
      </c>
      <c r="AP223" t="s">
        <v>1132</v>
      </c>
      <c r="AQ223" t="s">
        <v>117</v>
      </c>
      <c r="AR223" t="s">
        <v>118</v>
      </c>
      <c r="AS223" t="s">
        <v>117</v>
      </c>
      <c r="AT223" t="s">
        <v>118</v>
      </c>
      <c r="AU223" t="s">
        <v>180</v>
      </c>
      <c r="AV223" t="s">
        <v>489</v>
      </c>
      <c r="AW223" t="s">
        <v>66</v>
      </c>
      <c r="AX223">
        <v>8089</v>
      </c>
      <c r="AY223" t="s">
        <v>681</v>
      </c>
      <c r="AZ223">
        <v>8</v>
      </c>
      <c r="BA223" t="s">
        <v>765</v>
      </c>
      <c r="BB223">
        <v>1</v>
      </c>
      <c r="BC223">
        <v>1</v>
      </c>
      <c r="BE223" t="s">
        <v>68</v>
      </c>
      <c r="BF223">
        <v>-1</v>
      </c>
      <c r="BG223" t="s">
        <v>513</v>
      </c>
      <c r="BI223" t="s">
        <v>117</v>
      </c>
      <c r="BJ223" t="s">
        <v>489</v>
      </c>
      <c r="BK223" t="s">
        <v>66</v>
      </c>
      <c r="BL223">
        <v>0.8342857142857143</v>
      </c>
      <c r="BM223">
        <v>8089</v>
      </c>
      <c r="BN223" t="s">
        <v>118</v>
      </c>
      <c r="BO223" t="s">
        <v>180</v>
      </c>
      <c r="BP223">
        <v>1</v>
      </c>
      <c r="BQ223">
        <v>860.42700000000002</v>
      </c>
      <c r="BR223">
        <v>8.6754187383522724E-3</v>
      </c>
      <c r="BS223">
        <v>0.27275643298871022</v>
      </c>
      <c r="BT223">
        <v>5.6948468609190554E-2</v>
      </c>
      <c r="BU223">
        <v>12.928000000000001</v>
      </c>
      <c r="BV223">
        <v>0.92977091606841722</v>
      </c>
      <c r="BW223">
        <v>9.5301518897012762</v>
      </c>
      <c r="BX223">
        <v>4</v>
      </c>
      <c r="BY223">
        <v>8</v>
      </c>
      <c r="BZ223">
        <v>82</v>
      </c>
    </row>
    <row r="224" spans="1:78" ht="16.5">
      <c r="A224" s="107" t="str">
        <f t="shared" si="55"/>
        <v>삼환교통</v>
      </c>
      <c r="B224" s="108" t="str">
        <f t="shared" si="56"/>
        <v>조창훈</v>
      </c>
      <c r="C224" s="109" t="str">
        <f t="shared" si="57"/>
        <v>A</v>
      </c>
      <c r="D224" s="110">
        <f t="shared" si="58"/>
        <v>0.978408035902531</v>
      </c>
      <c r="E224" s="111">
        <f t="shared" si="59"/>
        <v>7083</v>
      </c>
      <c r="F224" s="112" t="str">
        <f t="shared" si="60"/>
        <v>23</v>
      </c>
      <c r="G224" s="113" t="str">
        <f t="shared" si="61"/>
        <v>72아1008</v>
      </c>
      <c r="H224" s="114">
        <f t="shared" si="62"/>
        <v>2</v>
      </c>
      <c r="I224" s="115">
        <f t="shared" si="63"/>
        <v>2100.4589999999998</v>
      </c>
      <c r="J224" s="116">
        <f t="shared" si="64"/>
        <v>2.7312279551611196E-2</v>
      </c>
      <c r="K224" s="116">
        <f t="shared" si="65"/>
        <v>0.36979540793472532</v>
      </c>
      <c r="L224" s="116">
        <f t="shared" si="66"/>
        <v>0.21852366554167449</v>
      </c>
      <c r="M224" s="117">
        <f t="shared" si="67"/>
        <v>9.0039999999999996</v>
      </c>
      <c r="N224" s="118">
        <f t="shared" si="68"/>
        <v>4.7608641730212307E-2</v>
      </c>
      <c r="O224" s="118">
        <f t="shared" si="69"/>
        <v>12.949550550617747</v>
      </c>
      <c r="P224" s="219">
        <f t="shared" si="70"/>
        <v>45</v>
      </c>
      <c r="Q224" s="220">
        <f t="shared" si="71"/>
        <v>1</v>
      </c>
      <c r="R224" s="220">
        <f t="shared" si="72"/>
        <v>272</v>
      </c>
      <c r="T224">
        <v>514</v>
      </c>
      <c r="U224">
        <v>7083</v>
      </c>
      <c r="V224" t="s">
        <v>490</v>
      </c>
      <c r="W224">
        <v>2100.4589999999998</v>
      </c>
      <c r="X224">
        <v>936.18499999999995</v>
      </c>
      <c r="Y224">
        <v>2.2440000000000002</v>
      </c>
      <c r="Z224">
        <v>9.0039999999999996</v>
      </c>
      <c r="AA224">
        <v>146.361639</v>
      </c>
      <c r="AB224">
        <v>3.9974699999999999</v>
      </c>
      <c r="AC224">
        <v>54.123862000000003</v>
      </c>
      <c r="AD224" s="1">
        <v>459</v>
      </c>
      <c r="AE224">
        <v>1</v>
      </c>
      <c r="AF224">
        <v>272</v>
      </c>
      <c r="AG224">
        <v>72</v>
      </c>
      <c r="AH224">
        <v>14.351157000000001</v>
      </c>
      <c r="AI224">
        <v>92.6</v>
      </c>
      <c r="AJ224">
        <v>0</v>
      </c>
      <c r="AK224">
        <v>45</v>
      </c>
      <c r="AL224">
        <v>9726</v>
      </c>
      <c r="AM224">
        <v>0.978408035902531</v>
      </c>
      <c r="AN224" t="s">
        <v>65</v>
      </c>
      <c r="AO224">
        <v>1955.866</v>
      </c>
      <c r="AP224" t="s">
        <v>1133</v>
      </c>
      <c r="AQ224" t="s">
        <v>117</v>
      </c>
      <c r="AR224" t="s">
        <v>119</v>
      </c>
      <c r="AS224" t="s">
        <v>117</v>
      </c>
      <c r="AT224" t="s">
        <v>119</v>
      </c>
      <c r="AU224" t="s">
        <v>215</v>
      </c>
      <c r="AV224" t="s">
        <v>490</v>
      </c>
      <c r="AW224" t="s">
        <v>65</v>
      </c>
      <c r="AX224">
        <v>7083</v>
      </c>
      <c r="AY224" t="s">
        <v>727</v>
      </c>
      <c r="AZ224">
        <v>1</v>
      </c>
      <c r="BA224" t="s">
        <v>515</v>
      </c>
      <c r="BB224">
        <v>2</v>
      </c>
      <c r="BC224">
        <v>1</v>
      </c>
      <c r="BE224" t="s">
        <v>65</v>
      </c>
      <c r="BF224">
        <v>0</v>
      </c>
      <c r="BG224" t="s">
        <v>514</v>
      </c>
      <c r="BI224" t="s">
        <v>117</v>
      </c>
      <c r="BJ224" t="s">
        <v>490</v>
      </c>
      <c r="BK224" t="s">
        <v>65</v>
      </c>
      <c r="BL224">
        <v>0.978408035902531</v>
      </c>
      <c r="BM224">
        <v>7083</v>
      </c>
      <c r="BN224" t="s">
        <v>119</v>
      </c>
      <c r="BO224" t="s">
        <v>215</v>
      </c>
      <c r="BP224">
        <v>2</v>
      </c>
      <c r="BQ224">
        <v>2100.4589999999998</v>
      </c>
      <c r="BR224">
        <v>2.7312279551611196E-2</v>
      </c>
      <c r="BS224">
        <v>0.36979540793472532</v>
      </c>
      <c r="BT224">
        <v>0.21852366554167449</v>
      </c>
      <c r="BU224">
        <v>9.0039999999999996</v>
      </c>
      <c r="BV224">
        <v>4.7608641730212307E-2</v>
      </c>
      <c r="BW224">
        <v>12.949550550617747</v>
      </c>
      <c r="BX224">
        <v>45</v>
      </c>
      <c r="BY224">
        <v>1</v>
      </c>
      <c r="BZ224">
        <v>272</v>
      </c>
    </row>
    <row r="225" spans="1:78" ht="16.5">
      <c r="A225" s="124" t="str">
        <f t="shared" si="55"/>
        <v>삼환교통</v>
      </c>
      <c r="B225" s="125" t="str">
        <f t="shared" si="56"/>
        <v>조해주</v>
      </c>
      <c r="C225" s="126" t="str">
        <f t="shared" si="57"/>
        <v>C</v>
      </c>
      <c r="D225" s="127">
        <f t="shared" si="58"/>
        <v>0.89223694254972963</v>
      </c>
      <c r="E225" s="128">
        <f t="shared" si="59"/>
        <v>8257</v>
      </c>
      <c r="F225" s="129" t="str">
        <f t="shared" si="60"/>
        <v>14</v>
      </c>
      <c r="G225" s="130" t="str">
        <f t="shared" si="61"/>
        <v>70바3175</v>
      </c>
      <c r="H225" s="131">
        <f t="shared" si="62"/>
        <v>4</v>
      </c>
      <c r="I225" s="132">
        <f t="shared" si="63"/>
        <v>965.32100000000003</v>
      </c>
      <c r="J225" s="133">
        <f t="shared" si="64"/>
        <v>5.4236642134206363E-2</v>
      </c>
      <c r="K225" s="133">
        <f t="shared" si="65"/>
        <v>0.36167206988751466</v>
      </c>
      <c r="L225" s="133">
        <f t="shared" si="66"/>
        <v>0.11187988244324945</v>
      </c>
      <c r="M225" s="134">
        <f t="shared" si="67"/>
        <v>10.048999999999999</v>
      </c>
      <c r="N225" s="135">
        <f t="shared" si="68"/>
        <v>0</v>
      </c>
      <c r="O225" s="135">
        <f t="shared" si="69"/>
        <v>8.9089536019624553</v>
      </c>
      <c r="P225" s="217">
        <f t="shared" si="70"/>
        <v>19</v>
      </c>
      <c r="Q225" s="218">
        <f t="shared" si="71"/>
        <v>0</v>
      </c>
      <c r="R225" s="218">
        <f t="shared" si="72"/>
        <v>90</v>
      </c>
      <c r="T225">
        <v>514</v>
      </c>
      <c r="U225">
        <v>8257</v>
      </c>
      <c r="V225" t="s">
        <v>1134</v>
      </c>
      <c r="W225">
        <v>1014.002</v>
      </c>
      <c r="X225">
        <v>533.20799999999997</v>
      </c>
      <c r="Y225">
        <v>1.9019999999999999</v>
      </c>
      <c r="Z225">
        <v>10.048999999999999</v>
      </c>
      <c r="AA225">
        <v>71.123318999999995</v>
      </c>
      <c r="AB225">
        <v>3.8574899999999999</v>
      </c>
      <c r="AC225">
        <v>25.723317999999999</v>
      </c>
      <c r="AD225" s="1">
        <v>108</v>
      </c>
      <c r="AE225">
        <v>0</v>
      </c>
      <c r="AF225">
        <v>90</v>
      </c>
      <c r="AG225">
        <v>79</v>
      </c>
      <c r="AH225">
        <v>14.256955</v>
      </c>
      <c r="AI225">
        <v>154.19999999999999</v>
      </c>
      <c r="AJ225">
        <v>0</v>
      </c>
      <c r="AK225">
        <v>19</v>
      </c>
      <c r="AL225">
        <v>8534</v>
      </c>
      <c r="AM225">
        <v>0.89223694254972963</v>
      </c>
      <c r="AN225" t="s">
        <v>68</v>
      </c>
      <c r="AO225">
        <v>267.18700000000001</v>
      </c>
      <c r="AP225" t="s">
        <v>1135</v>
      </c>
      <c r="AQ225" t="s">
        <v>117</v>
      </c>
      <c r="AR225" t="s">
        <v>118</v>
      </c>
      <c r="AS225" t="s">
        <v>117</v>
      </c>
      <c r="AT225" t="s">
        <v>118</v>
      </c>
      <c r="AU225" t="s">
        <v>191</v>
      </c>
      <c r="AV225" t="s">
        <v>1134</v>
      </c>
      <c r="AW225" t="s">
        <v>68</v>
      </c>
      <c r="AX225">
        <v>8257</v>
      </c>
      <c r="AY225" t="s">
        <v>664</v>
      </c>
      <c r="AZ225">
        <v>1</v>
      </c>
      <c r="BA225" t="s">
        <v>198</v>
      </c>
      <c r="BB225">
        <v>4</v>
      </c>
      <c r="BC225">
        <v>1</v>
      </c>
      <c r="BE225" t="s">
        <v>569</v>
      </c>
      <c r="BF225" t="s">
        <v>570</v>
      </c>
      <c r="BG225" t="s">
        <v>569</v>
      </c>
      <c r="BI225" t="s">
        <v>117</v>
      </c>
      <c r="BJ225" t="s">
        <v>1134</v>
      </c>
      <c r="BK225" t="s">
        <v>68</v>
      </c>
      <c r="BL225">
        <v>0.89223694254972963</v>
      </c>
      <c r="BM225">
        <v>8257</v>
      </c>
      <c r="BN225" t="s">
        <v>118</v>
      </c>
      <c r="BO225" t="s">
        <v>191</v>
      </c>
      <c r="BP225">
        <v>4</v>
      </c>
      <c r="BQ225">
        <v>965.32100000000003</v>
      </c>
      <c r="BR225">
        <v>5.4236642134206363E-2</v>
      </c>
      <c r="BS225">
        <v>0.36167206988751466</v>
      </c>
      <c r="BT225">
        <v>0.10650866566338134</v>
      </c>
      <c r="BU225">
        <v>10.048999999999999</v>
      </c>
      <c r="BV225">
        <v>0</v>
      </c>
      <c r="BW225">
        <v>8.9089536019624553</v>
      </c>
      <c r="BX225">
        <v>19</v>
      </c>
      <c r="BY225">
        <v>0</v>
      </c>
      <c r="BZ225">
        <v>90</v>
      </c>
    </row>
    <row r="226" spans="1:78" ht="16.5">
      <c r="A226" s="107" t="str">
        <f t="shared" si="55"/>
        <v>삼환교통</v>
      </c>
      <c r="B226" s="108" t="str">
        <f t="shared" si="56"/>
        <v>지병섭</v>
      </c>
      <c r="C226" s="109" t="str">
        <f t="shared" si="57"/>
        <v>C</v>
      </c>
      <c r="D226" s="110">
        <f t="shared" si="58"/>
        <v>0.88823311964622209</v>
      </c>
      <c r="E226" s="111">
        <f t="shared" si="59"/>
        <v>411</v>
      </c>
      <c r="F226" s="112" t="str">
        <f t="shared" si="60"/>
        <v>79</v>
      </c>
      <c r="G226" s="113" t="str">
        <f t="shared" si="61"/>
        <v>70바3103</v>
      </c>
      <c r="H226" s="114">
        <f t="shared" si="62"/>
        <v>2</v>
      </c>
      <c r="I226" s="115">
        <f t="shared" si="63"/>
        <v>1479.2159999999999</v>
      </c>
      <c r="J226" s="116">
        <f t="shared" si="64"/>
        <v>2.6289645758629493E-2</v>
      </c>
      <c r="K226" s="116">
        <f t="shared" si="65"/>
        <v>0.30426190278244969</v>
      </c>
      <c r="L226" s="116">
        <f t="shared" si="66"/>
        <v>0.24945646883213812</v>
      </c>
      <c r="M226" s="117">
        <f t="shared" si="67"/>
        <v>11.448</v>
      </c>
      <c r="N226" s="118">
        <f t="shared" si="68"/>
        <v>0.20281013726190092</v>
      </c>
      <c r="O226" s="118">
        <f t="shared" si="69"/>
        <v>6.62513115055543</v>
      </c>
      <c r="P226" s="219">
        <f t="shared" si="70"/>
        <v>15</v>
      </c>
      <c r="Q226" s="220">
        <f t="shared" si="71"/>
        <v>3</v>
      </c>
      <c r="R226" s="220">
        <f t="shared" si="72"/>
        <v>98</v>
      </c>
      <c r="T226">
        <v>514</v>
      </c>
      <c r="U226">
        <v>411</v>
      </c>
      <c r="V226" t="s">
        <v>491</v>
      </c>
      <c r="W226">
        <v>1479.2159999999999</v>
      </c>
      <c r="X226">
        <v>752.77599999999995</v>
      </c>
      <c r="Y226">
        <v>1.9650000000000001</v>
      </c>
      <c r="Z226">
        <v>11.448</v>
      </c>
      <c r="AA226">
        <v>84.126086000000001</v>
      </c>
      <c r="AB226">
        <v>2.2116449999999999</v>
      </c>
      <c r="AC226">
        <v>25.596363</v>
      </c>
      <c r="AD226" s="1">
        <v>369</v>
      </c>
      <c r="AE226">
        <v>3</v>
      </c>
      <c r="AF226">
        <v>98</v>
      </c>
      <c r="AG226">
        <v>70</v>
      </c>
      <c r="AH226">
        <v>17.583321000000002</v>
      </c>
      <c r="AI226">
        <v>268.89999999999998</v>
      </c>
      <c r="AJ226">
        <v>0</v>
      </c>
      <c r="AK226">
        <v>15</v>
      </c>
      <c r="AL226">
        <v>2594</v>
      </c>
      <c r="AM226">
        <v>0.88823311964622209</v>
      </c>
      <c r="AN226" t="s">
        <v>68</v>
      </c>
      <c r="AO226">
        <v>1343.3209999999999</v>
      </c>
      <c r="AP226" t="s">
        <v>1136</v>
      </c>
      <c r="AQ226" t="s">
        <v>117</v>
      </c>
      <c r="AR226" t="s">
        <v>123</v>
      </c>
      <c r="AS226" t="s">
        <v>117</v>
      </c>
      <c r="AT226" t="s">
        <v>123</v>
      </c>
      <c r="AU226" t="s">
        <v>289</v>
      </c>
      <c r="AV226" t="s">
        <v>491</v>
      </c>
      <c r="AW226" t="s">
        <v>68</v>
      </c>
      <c r="AX226">
        <v>411</v>
      </c>
      <c r="AY226" t="s">
        <v>706</v>
      </c>
      <c r="AZ226">
        <v>2</v>
      </c>
      <c r="BA226" t="s">
        <v>554</v>
      </c>
      <c r="BB226">
        <v>2</v>
      </c>
      <c r="BC226">
        <v>1</v>
      </c>
      <c r="BE226" t="s">
        <v>66</v>
      </c>
      <c r="BF226">
        <v>1</v>
      </c>
      <c r="BG226" t="s">
        <v>512</v>
      </c>
      <c r="BI226" t="s">
        <v>117</v>
      </c>
      <c r="BJ226" t="s">
        <v>491</v>
      </c>
      <c r="BK226" t="s">
        <v>68</v>
      </c>
      <c r="BL226">
        <v>0.88823311964622209</v>
      </c>
      <c r="BM226">
        <v>411</v>
      </c>
      <c r="BN226" t="s">
        <v>123</v>
      </c>
      <c r="BO226" t="s">
        <v>289</v>
      </c>
      <c r="BP226">
        <v>2</v>
      </c>
      <c r="BQ226">
        <v>1479.2159999999999</v>
      </c>
      <c r="BR226">
        <v>2.6289645758629493E-2</v>
      </c>
      <c r="BS226">
        <v>0.30426190278244969</v>
      </c>
      <c r="BT226">
        <v>0.24945646883213812</v>
      </c>
      <c r="BU226">
        <v>11.448</v>
      </c>
      <c r="BV226">
        <v>0.20281013726190092</v>
      </c>
      <c r="BW226">
        <v>6.62513115055543</v>
      </c>
      <c r="BX226">
        <v>15</v>
      </c>
      <c r="BY226">
        <v>3</v>
      </c>
      <c r="BZ226">
        <v>98</v>
      </c>
    </row>
    <row r="227" spans="1:78" ht="16.5">
      <c r="A227" s="124" t="str">
        <f t="shared" si="55"/>
        <v>삼환교통</v>
      </c>
      <c r="B227" s="125" t="str">
        <f t="shared" si="56"/>
        <v>차주만</v>
      </c>
      <c r="C227" s="126" t="str">
        <f t="shared" si="57"/>
        <v>B</v>
      </c>
      <c r="D227" s="127">
        <f t="shared" si="58"/>
        <v>0.91078758867526011</v>
      </c>
      <c r="E227" s="128">
        <f t="shared" si="59"/>
        <v>9828</v>
      </c>
      <c r="F227" s="129" t="str">
        <f t="shared" si="60"/>
        <v>4</v>
      </c>
      <c r="G227" s="130" t="str">
        <f t="shared" si="61"/>
        <v>72아1227</v>
      </c>
      <c r="H227" s="131">
        <f t="shared" si="62"/>
        <v>2</v>
      </c>
      <c r="I227" s="132">
        <f t="shared" si="63"/>
        <v>2486.0810000000001</v>
      </c>
      <c r="J227" s="133">
        <f t="shared" si="64"/>
        <v>2.9318556134804007E-2</v>
      </c>
      <c r="K227" s="133">
        <f t="shared" si="65"/>
        <v>0.32599614047520992</v>
      </c>
      <c r="L227" s="133">
        <f t="shared" si="66"/>
        <v>0.18503017399674426</v>
      </c>
      <c r="M227" s="134">
        <f t="shared" si="67"/>
        <v>8.5109999999999992</v>
      </c>
      <c r="N227" s="135">
        <f t="shared" si="68"/>
        <v>0.24134370521314469</v>
      </c>
      <c r="O227" s="135">
        <f t="shared" si="69"/>
        <v>8.7688212894109245</v>
      </c>
      <c r="P227" s="217">
        <f t="shared" si="70"/>
        <v>16</v>
      </c>
      <c r="Q227" s="218">
        <f t="shared" si="71"/>
        <v>6</v>
      </c>
      <c r="R227" s="218">
        <f t="shared" si="72"/>
        <v>218</v>
      </c>
      <c r="T227">
        <v>514</v>
      </c>
      <c r="U227">
        <v>9828</v>
      </c>
      <c r="V227" t="s">
        <v>492</v>
      </c>
      <c r="W227">
        <v>2486.0810000000001</v>
      </c>
      <c r="X227">
        <v>937.99699999999996</v>
      </c>
      <c r="Y227">
        <v>2.65</v>
      </c>
      <c r="Z227">
        <v>8.5109999999999992</v>
      </c>
      <c r="AA227">
        <v>156.763859</v>
      </c>
      <c r="AB227">
        <v>4.5960900000000002</v>
      </c>
      <c r="AC227">
        <v>51.104413000000001</v>
      </c>
      <c r="AD227" s="1">
        <v>460</v>
      </c>
      <c r="AE227">
        <v>6</v>
      </c>
      <c r="AF227">
        <v>218</v>
      </c>
      <c r="AG227">
        <v>69</v>
      </c>
      <c r="AH227">
        <v>15.858763</v>
      </c>
      <c r="AI227">
        <v>100.4</v>
      </c>
      <c r="AJ227">
        <v>0</v>
      </c>
      <c r="AK227">
        <v>16</v>
      </c>
      <c r="AL227">
        <v>10343</v>
      </c>
      <c r="AM227">
        <v>0.91078758867526011</v>
      </c>
      <c r="AN227" t="s">
        <v>67</v>
      </c>
      <c r="AO227">
        <v>2238.143</v>
      </c>
      <c r="AP227" t="s">
        <v>1137</v>
      </c>
      <c r="AQ227" t="s">
        <v>117</v>
      </c>
      <c r="AR227" t="s">
        <v>120</v>
      </c>
      <c r="AS227" t="s">
        <v>117</v>
      </c>
      <c r="AT227" t="s">
        <v>120</v>
      </c>
      <c r="AU227" t="s">
        <v>237</v>
      </c>
      <c r="AV227" t="s">
        <v>492</v>
      </c>
      <c r="AW227" t="s">
        <v>67</v>
      </c>
      <c r="AX227">
        <v>9828</v>
      </c>
      <c r="AY227" t="s">
        <v>665</v>
      </c>
      <c r="AZ227">
        <v>6</v>
      </c>
      <c r="BA227" t="s">
        <v>719</v>
      </c>
      <c r="BB227">
        <v>2</v>
      </c>
      <c r="BC227">
        <v>1</v>
      </c>
      <c r="BE227" t="s">
        <v>65</v>
      </c>
      <c r="BF227">
        <v>-1</v>
      </c>
      <c r="BG227" t="s">
        <v>513</v>
      </c>
      <c r="BI227" t="s">
        <v>117</v>
      </c>
      <c r="BJ227" t="s">
        <v>492</v>
      </c>
      <c r="BK227" t="s">
        <v>67</v>
      </c>
      <c r="BL227">
        <v>0.91078758867526011</v>
      </c>
      <c r="BM227">
        <v>9828</v>
      </c>
      <c r="BN227" t="s">
        <v>120</v>
      </c>
      <c r="BO227" t="s">
        <v>237</v>
      </c>
      <c r="BP227">
        <v>2</v>
      </c>
      <c r="BQ227">
        <v>2486.0810000000001</v>
      </c>
      <c r="BR227">
        <v>2.9318556134804007E-2</v>
      </c>
      <c r="BS227">
        <v>0.32599614047520992</v>
      </c>
      <c r="BT227">
        <v>0.18503017399674426</v>
      </c>
      <c r="BU227">
        <v>8.5109999999999992</v>
      </c>
      <c r="BV227">
        <v>0.24134370521314469</v>
      </c>
      <c r="BW227">
        <v>8.7688212894109245</v>
      </c>
      <c r="BX227">
        <v>16</v>
      </c>
      <c r="BY227">
        <v>6</v>
      </c>
      <c r="BZ227">
        <v>218</v>
      </c>
    </row>
    <row r="228" spans="1:78" ht="16.5">
      <c r="A228" s="107" t="str">
        <f t="shared" si="55"/>
        <v>삼환교통</v>
      </c>
      <c r="B228" s="108" t="str">
        <f t="shared" si="56"/>
        <v>채용수</v>
      </c>
      <c r="C228" s="109" t="str">
        <f t="shared" si="57"/>
        <v>C</v>
      </c>
      <c r="D228" s="110">
        <f t="shared" si="58"/>
        <v>0.85731077642718723</v>
      </c>
      <c r="E228" s="111">
        <f t="shared" si="59"/>
        <v>9647</v>
      </c>
      <c r="F228" s="112" t="str">
        <f t="shared" si="60"/>
        <v>62</v>
      </c>
      <c r="G228" s="113" t="str">
        <f t="shared" si="61"/>
        <v>72아1191</v>
      </c>
      <c r="H228" s="114">
        <f t="shared" si="62"/>
        <v>2</v>
      </c>
      <c r="I228" s="115">
        <f t="shared" si="63"/>
        <v>1799.5419999999999</v>
      </c>
      <c r="J228" s="116">
        <f t="shared" si="64"/>
        <v>2.3954534795062422E-2</v>
      </c>
      <c r="K228" s="116">
        <f t="shared" si="65"/>
        <v>0.38258615819013475</v>
      </c>
      <c r="L228" s="116">
        <f t="shared" si="66"/>
        <v>0.26451174798921062</v>
      </c>
      <c r="M228" s="117">
        <f t="shared" si="67"/>
        <v>10.983000000000001</v>
      </c>
      <c r="N228" s="118">
        <f t="shared" si="68"/>
        <v>0.44455755964573213</v>
      </c>
      <c r="O228" s="118">
        <f t="shared" si="69"/>
        <v>14.003563128840561</v>
      </c>
      <c r="P228" s="219">
        <f t="shared" si="70"/>
        <v>26</v>
      </c>
      <c r="Q228" s="220">
        <f t="shared" si="71"/>
        <v>8</v>
      </c>
      <c r="R228" s="220">
        <f t="shared" si="72"/>
        <v>252</v>
      </c>
      <c r="T228">
        <v>514</v>
      </c>
      <c r="U228">
        <v>9647</v>
      </c>
      <c r="V228" t="s">
        <v>633</v>
      </c>
      <c r="W228">
        <v>1799.5419999999999</v>
      </c>
      <c r="X228">
        <v>872.52</v>
      </c>
      <c r="Y228">
        <v>2.0619999999999998</v>
      </c>
      <c r="Z228">
        <v>10.983000000000001</v>
      </c>
      <c r="AA228">
        <v>124.94636300000001</v>
      </c>
      <c r="AB228">
        <v>2.9930319999999999</v>
      </c>
      <c r="AC228">
        <v>47.802748999999999</v>
      </c>
      <c r="AD228" s="1">
        <v>476</v>
      </c>
      <c r="AE228">
        <v>8</v>
      </c>
      <c r="AF228">
        <v>252</v>
      </c>
      <c r="AG228">
        <v>85</v>
      </c>
      <c r="AH228">
        <v>14.402516</v>
      </c>
      <c r="AI228">
        <v>70.3</v>
      </c>
      <c r="AJ228">
        <v>5.8</v>
      </c>
      <c r="AK228">
        <v>26</v>
      </c>
      <c r="AL228">
        <v>3147</v>
      </c>
      <c r="AM228">
        <v>0.85731077642718723</v>
      </c>
      <c r="AN228" t="s">
        <v>68</v>
      </c>
      <c r="AO228">
        <v>1690.991</v>
      </c>
      <c r="AP228" t="s">
        <v>1138</v>
      </c>
      <c r="AQ228" t="s">
        <v>117</v>
      </c>
      <c r="AR228" t="s">
        <v>122</v>
      </c>
      <c r="AS228" t="s">
        <v>117</v>
      </c>
      <c r="AT228" t="s">
        <v>122</v>
      </c>
      <c r="AU228" t="s">
        <v>622</v>
      </c>
      <c r="AV228" t="s">
        <v>633</v>
      </c>
      <c r="AW228" t="s">
        <v>68</v>
      </c>
      <c r="AX228">
        <v>9647</v>
      </c>
      <c r="AY228" t="s">
        <v>675</v>
      </c>
      <c r="AZ228">
        <v>15</v>
      </c>
      <c r="BA228" t="s">
        <v>799</v>
      </c>
      <c r="BB228">
        <v>2</v>
      </c>
      <c r="BC228">
        <v>1</v>
      </c>
      <c r="BE228" t="s">
        <v>68</v>
      </c>
      <c r="BF228">
        <v>0</v>
      </c>
      <c r="BG228" t="s">
        <v>514</v>
      </c>
      <c r="BI228" t="s">
        <v>117</v>
      </c>
      <c r="BJ228" t="s">
        <v>633</v>
      </c>
      <c r="BK228" t="s">
        <v>68</v>
      </c>
      <c r="BL228">
        <v>0.85731077642718723</v>
      </c>
      <c r="BM228">
        <v>9647</v>
      </c>
      <c r="BN228" t="s">
        <v>122</v>
      </c>
      <c r="BO228" t="s">
        <v>622</v>
      </c>
      <c r="BP228">
        <v>2</v>
      </c>
      <c r="BQ228">
        <v>1799.5419999999999</v>
      </c>
      <c r="BR228">
        <v>2.3954534795062422E-2</v>
      </c>
      <c r="BS228">
        <v>0.38258615819013475</v>
      </c>
      <c r="BT228">
        <v>0.26451174798921062</v>
      </c>
      <c r="BU228">
        <v>10.983000000000001</v>
      </c>
      <c r="BV228">
        <v>0.44455755964573213</v>
      </c>
      <c r="BW228">
        <v>14.003563128840561</v>
      </c>
      <c r="BX228">
        <v>26</v>
      </c>
      <c r="BY228">
        <v>8</v>
      </c>
      <c r="BZ228">
        <v>252</v>
      </c>
    </row>
    <row r="229" spans="1:78" ht="16.5">
      <c r="A229" s="124" t="str">
        <f t="shared" si="55"/>
        <v>삼환교통</v>
      </c>
      <c r="B229" s="125" t="str">
        <f t="shared" si="56"/>
        <v>최기호</v>
      </c>
      <c r="C229" s="126" t="str">
        <f t="shared" si="57"/>
        <v>D</v>
      </c>
      <c r="D229" s="127">
        <f t="shared" si="58"/>
        <v>0.84045454545454534</v>
      </c>
      <c r="E229" s="128">
        <f t="shared" si="59"/>
        <v>6</v>
      </c>
      <c r="F229" s="129" t="str">
        <f t="shared" si="60"/>
        <v>14</v>
      </c>
      <c r="G229" s="130" t="str">
        <f t="shared" si="61"/>
        <v>70바3188</v>
      </c>
      <c r="H229" s="131">
        <f t="shared" si="62"/>
        <v>1</v>
      </c>
      <c r="I229" s="132">
        <f t="shared" si="63"/>
        <v>1923.8409999999999</v>
      </c>
      <c r="J229" s="133">
        <f t="shared" si="64"/>
        <v>1.8629646872916367E-2</v>
      </c>
      <c r="K229" s="133">
        <f t="shared" si="65"/>
        <v>0.36790698858097454</v>
      </c>
      <c r="L229" s="133">
        <f t="shared" si="66"/>
        <v>0.18504647733362581</v>
      </c>
      <c r="M229" s="134">
        <f t="shared" si="67"/>
        <v>9.7469999999999999</v>
      </c>
      <c r="N229" s="135">
        <f t="shared" si="68"/>
        <v>0.46781412809062706</v>
      </c>
      <c r="O229" s="135">
        <f t="shared" si="69"/>
        <v>10.23993147042817</v>
      </c>
      <c r="P229" s="217">
        <f t="shared" si="70"/>
        <v>36</v>
      </c>
      <c r="Q229" s="218">
        <f t="shared" si="71"/>
        <v>9</v>
      </c>
      <c r="R229" s="218">
        <f t="shared" si="72"/>
        <v>197</v>
      </c>
      <c r="T229">
        <v>514</v>
      </c>
      <c r="U229">
        <v>6</v>
      </c>
      <c r="V229" t="s">
        <v>493</v>
      </c>
      <c r="W229">
        <v>1923.8409999999999</v>
      </c>
      <c r="X229">
        <v>1040.289</v>
      </c>
      <c r="Y229">
        <v>1.849</v>
      </c>
      <c r="Z229">
        <v>9.7469999999999999</v>
      </c>
      <c r="AA229">
        <v>127.588033</v>
      </c>
      <c r="AB229">
        <v>2.3769200000000001</v>
      </c>
      <c r="AC229">
        <v>46.940528999999998</v>
      </c>
      <c r="AD229" s="1">
        <v>356</v>
      </c>
      <c r="AE229">
        <v>9</v>
      </c>
      <c r="AF229">
        <v>197</v>
      </c>
      <c r="AG229">
        <v>74</v>
      </c>
      <c r="AH229">
        <v>15.078537000000001</v>
      </c>
      <c r="AI229">
        <v>24.2</v>
      </c>
      <c r="AJ229">
        <v>0</v>
      </c>
      <c r="AK229">
        <v>36</v>
      </c>
      <c r="AL229">
        <v>13536</v>
      </c>
      <c r="AM229">
        <v>0.84045454545454534</v>
      </c>
      <c r="AN229" t="s">
        <v>66</v>
      </c>
      <c r="AO229">
        <v>1923.8409999999999</v>
      </c>
      <c r="AP229" t="s">
        <v>1139</v>
      </c>
      <c r="AQ229" t="s">
        <v>117</v>
      </c>
      <c r="AR229" t="s">
        <v>118</v>
      </c>
      <c r="AS229" t="s">
        <v>117</v>
      </c>
      <c r="AT229" t="s">
        <v>118</v>
      </c>
      <c r="AU229" t="s">
        <v>195</v>
      </c>
      <c r="AV229" t="s">
        <v>493</v>
      </c>
      <c r="AW229" t="s">
        <v>66</v>
      </c>
      <c r="AX229">
        <v>6</v>
      </c>
      <c r="AY229" t="s">
        <v>681</v>
      </c>
      <c r="AZ229">
        <v>6</v>
      </c>
      <c r="BA229" t="s">
        <v>699</v>
      </c>
      <c r="BB229">
        <v>1</v>
      </c>
      <c r="BC229">
        <v>1</v>
      </c>
      <c r="BE229" t="s">
        <v>66</v>
      </c>
      <c r="BF229">
        <v>0</v>
      </c>
      <c r="BG229" t="s">
        <v>514</v>
      </c>
      <c r="BI229" t="s">
        <v>117</v>
      </c>
      <c r="BJ229" t="s">
        <v>493</v>
      </c>
      <c r="BK229" t="s">
        <v>66</v>
      </c>
      <c r="BL229">
        <v>0.84045454545454534</v>
      </c>
      <c r="BM229">
        <v>6</v>
      </c>
      <c r="BN229" t="s">
        <v>118</v>
      </c>
      <c r="BO229" t="s">
        <v>195</v>
      </c>
      <c r="BP229">
        <v>1</v>
      </c>
      <c r="BQ229">
        <v>1923.8409999999999</v>
      </c>
      <c r="BR229">
        <v>1.8629646872916367E-2</v>
      </c>
      <c r="BS229">
        <v>0.36790698858097454</v>
      </c>
      <c r="BT229">
        <v>0.18504647733362581</v>
      </c>
      <c r="BU229">
        <v>9.7469999999999999</v>
      </c>
      <c r="BV229">
        <v>0.46781412809062706</v>
      </c>
      <c r="BW229">
        <v>10.23993147042817</v>
      </c>
      <c r="BX229">
        <v>36</v>
      </c>
      <c r="BY229">
        <v>9</v>
      </c>
      <c r="BZ229">
        <v>197</v>
      </c>
    </row>
    <row r="230" spans="1:78" ht="16.5">
      <c r="A230" s="107" t="str">
        <f t="shared" si="55"/>
        <v>삼환교통</v>
      </c>
      <c r="B230" s="108" t="str">
        <f t="shared" si="56"/>
        <v>최만수</v>
      </c>
      <c r="C230" s="109" t="str">
        <f t="shared" si="57"/>
        <v>B</v>
      </c>
      <c r="D230" s="110">
        <f t="shared" si="58"/>
        <v>0.90051408039822778</v>
      </c>
      <c r="E230" s="111">
        <f t="shared" si="59"/>
        <v>107</v>
      </c>
      <c r="F230" s="112" t="str">
        <f t="shared" si="60"/>
        <v>58</v>
      </c>
      <c r="G230" s="113" t="str">
        <f t="shared" si="61"/>
        <v>72아1214</v>
      </c>
      <c r="H230" s="114">
        <f t="shared" si="62"/>
        <v>2</v>
      </c>
      <c r="I230" s="115">
        <f t="shared" si="63"/>
        <v>2431.1260000000002</v>
      </c>
      <c r="J230" s="116">
        <f t="shared" si="64"/>
        <v>6.692448325816884E-3</v>
      </c>
      <c r="K230" s="116">
        <f t="shared" si="65"/>
        <v>0.38332669363194849</v>
      </c>
      <c r="L230" s="116">
        <f t="shared" si="66"/>
        <v>0.17687277417953653</v>
      </c>
      <c r="M230" s="117">
        <f t="shared" si="67"/>
        <v>9.0050000000000008</v>
      </c>
      <c r="N230" s="118">
        <f t="shared" si="68"/>
        <v>4.1133203297566638E-2</v>
      </c>
      <c r="O230" s="118">
        <f t="shared" si="69"/>
        <v>18.797873906987952</v>
      </c>
      <c r="P230" s="219">
        <f t="shared" si="70"/>
        <v>3</v>
      </c>
      <c r="Q230" s="220">
        <f t="shared" si="71"/>
        <v>1</v>
      </c>
      <c r="R230" s="220">
        <f t="shared" si="72"/>
        <v>457</v>
      </c>
      <c r="T230">
        <v>514</v>
      </c>
      <c r="U230">
        <v>107</v>
      </c>
      <c r="V230" t="s">
        <v>494</v>
      </c>
      <c r="W230">
        <v>2431.1260000000002</v>
      </c>
      <c r="X230">
        <v>991.06399999999996</v>
      </c>
      <c r="Y230">
        <v>2.4529999999999998</v>
      </c>
      <c r="Z230">
        <v>9.0050000000000008</v>
      </c>
      <c r="AA230">
        <v>158.631632</v>
      </c>
      <c r="AB230">
        <v>1.061634</v>
      </c>
      <c r="AC230">
        <v>60.807738999999998</v>
      </c>
      <c r="AD230" s="1">
        <v>430</v>
      </c>
      <c r="AE230">
        <v>1</v>
      </c>
      <c r="AF230">
        <v>457</v>
      </c>
      <c r="AG230">
        <v>70</v>
      </c>
      <c r="AH230">
        <v>15.325606000000001</v>
      </c>
      <c r="AI230">
        <v>1574.2</v>
      </c>
      <c r="AJ230">
        <v>0</v>
      </c>
      <c r="AK230">
        <v>3</v>
      </c>
      <c r="AL230">
        <v>3252</v>
      </c>
      <c r="AM230">
        <v>0.90051408039822778</v>
      </c>
      <c r="AN230" t="s">
        <v>67</v>
      </c>
      <c r="AO230">
        <v>2198.308</v>
      </c>
      <c r="AP230" t="s">
        <v>1140</v>
      </c>
      <c r="AQ230" t="s">
        <v>117</v>
      </c>
      <c r="AR230" t="s">
        <v>121</v>
      </c>
      <c r="AS230" t="s">
        <v>117</v>
      </c>
      <c r="AT230" t="s">
        <v>121</v>
      </c>
      <c r="AU230" t="s">
        <v>256</v>
      </c>
      <c r="AV230" t="s">
        <v>494</v>
      </c>
      <c r="AW230" t="s">
        <v>67</v>
      </c>
      <c r="AX230">
        <v>107</v>
      </c>
      <c r="AY230" t="s">
        <v>680</v>
      </c>
      <c r="AZ230">
        <v>7</v>
      </c>
      <c r="BA230" t="s">
        <v>840</v>
      </c>
      <c r="BB230">
        <v>2</v>
      </c>
      <c r="BC230">
        <v>1</v>
      </c>
      <c r="BE230" t="s">
        <v>68</v>
      </c>
      <c r="BF230">
        <v>1</v>
      </c>
      <c r="BG230" t="s">
        <v>512</v>
      </c>
      <c r="BI230" t="s">
        <v>117</v>
      </c>
      <c r="BJ230" t="s">
        <v>494</v>
      </c>
      <c r="BK230" t="s">
        <v>67</v>
      </c>
      <c r="BL230">
        <v>0.90051408039822778</v>
      </c>
      <c r="BM230">
        <v>107</v>
      </c>
      <c r="BN230" t="s">
        <v>121</v>
      </c>
      <c r="BO230" t="s">
        <v>256</v>
      </c>
      <c r="BP230">
        <v>2</v>
      </c>
      <c r="BQ230">
        <v>2431.1260000000002</v>
      </c>
      <c r="BR230">
        <v>6.692448325816884E-3</v>
      </c>
      <c r="BS230">
        <v>0.38332669363194849</v>
      </c>
      <c r="BT230">
        <v>0.17687277417953653</v>
      </c>
      <c r="BU230">
        <v>9.0050000000000008</v>
      </c>
      <c r="BV230">
        <v>4.1133203297566638E-2</v>
      </c>
      <c r="BW230">
        <v>18.797873906987952</v>
      </c>
      <c r="BX230">
        <v>3</v>
      </c>
      <c r="BY230">
        <v>1</v>
      </c>
      <c r="BZ230">
        <v>457</v>
      </c>
    </row>
    <row r="231" spans="1:78" ht="16.5">
      <c r="A231" s="124" t="str">
        <f t="shared" si="55"/>
        <v>삼환교통</v>
      </c>
      <c r="B231" s="125" t="str">
        <f t="shared" si="56"/>
        <v>최명수</v>
      </c>
      <c r="C231" s="126" t="str">
        <f t="shared" si="57"/>
        <v>D</v>
      </c>
      <c r="D231" s="127">
        <f t="shared" si="58"/>
        <v>0.83664185421371484</v>
      </c>
      <c r="E231" s="128">
        <f t="shared" si="59"/>
        <v>4787</v>
      </c>
      <c r="F231" s="129" t="str">
        <f t="shared" si="60"/>
        <v>62</v>
      </c>
      <c r="G231" s="130" t="str">
        <f t="shared" si="61"/>
        <v>72아1131</v>
      </c>
      <c r="H231" s="131">
        <f t="shared" si="62"/>
        <v>11</v>
      </c>
      <c r="I231" s="132">
        <f t="shared" si="63"/>
        <v>1626.7550000000001</v>
      </c>
      <c r="J231" s="133">
        <f t="shared" si="64"/>
        <v>2.3528086593963202E-2</v>
      </c>
      <c r="K231" s="133">
        <f t="shared" si="65"/>
        <v>0.37259896514789115</v>
      </c>
      <c r="L231" s="133">
        <f t="shared" si="66"/>
        <v>0.25203549397420016</v>
      </c>
      <c r="M231" s="134">
        <f t="shared" si="67"/>
        <v>11.351000000000001</v>
      </c>
      <c r="N231" s="135">
        <f t="shared" si="68"/>
        <v>6.1472071701024429E-2</v>
      </c>
      <c r="O231" s="135">
        <f t="shared" si="69"/>
        <v>8.0528413928341998</v>
      </c>
      <c r="P231" s="217">
        <f t="shared" si="70"/>
        <v>13</v>
      </c>
      <c r="Q231" s="218">
        <f t="shared" si="71"/>
        <v>1</v>
      </c>
      <c r="R231" s="218">
        <f t="shared" si="72"/>
        <v>142</v>
      </c>
      <c r="T231">
        <v>514</v>
      </c>
      <c r="U231">
        <v>4787</v>
      </c>
      <c r="V231" t="s">
        <v>495</v>
      </c>
      <c r="W231">
        <v>1708.546</v>
      </c>
      <c r="X231">
        <v>846.07799999999997</v>
      </c>
      <c r="Y231">
        <v>2.0190000000000001</v>
      </c>
      <c r="Z231">
        <v>11.351000000000001</v>
      </c>
      <c r="AA231">
        <v>115.829691</v>
      </c>
      <c r="AB231">
        <v>2.7252510000000001</v>
      </c>
      <c r="AC231">
        <v>43.158023</v>
      </c>
      <c r="AD231" s="1">
        <v>410</v>
      </c>
      <c r="AE231">
        <v>1</v>
      </c>
      <c r="AF231">
        <v>142</v>
      </c>
      <c r="AG231">
        <v>78</v>
      </c>
      <c r="AH231">
        <v>14.750501</v>
      </c>
      <c r="AI231">
        <v>82.9</v>
      </c>
      <c r="AJ231">
        <v>0</v>
      </c>
      <c r="AK231">
        <v>13</v>
      </c>
      <c r="AL231">
        <v>2007</v>
      </c>
      <c r="AM231">
        <v>0.83664185421371484</v>
      </c>
      <c r="AN231" t="s">
        <v>66</v>
      </c>
      <c r="AO231">
        <v>220.45699999999999</v>
      </c>
      <c r="AP231" t="s">
        <v>1141</v>
      </c>
      <c r="AQ231" t="s">
        <v>117</v>
      </c>
      <c r="AR231" t="s">
        <v>122</v>
      </c>
      <c r="AS231" t="s">
        <v>117</v>
      </c>
      <c r="AT231" t="s">
        <v>122</v>
      </c>
      <c r="AU231" t="s">
        <v>282</v>
      </c>
      <c r="AV231" t="s">
        <v>495</v>
      </c>
      <c r="AW231" t="s">
        <v>66</v>
      </c>
      <c r="AX231">
        <v>4787</v>
      </c>
      <c r="AY231" t="s">
        <v>667</v>
      </c>
      <c r="AZ231">
        <v>4</v>
      </c>
      <c r="BA231" t="s">
        <v>553</v>
      </c>
      <c r="BB231">
        <v>11</v>
      </c>
      <c r="BC231">
        <v>1</v>
      </c>
      <c r="BE231" t="s">
        <v>66</v>
      </c>
      <c r="BF231">
        <v>0</v>
      </c>
      <c r="BG231" t="s">
        <v>514</v>
      </c>
      <c r="BI231" t="s">
        <v>117</v>
      </c>
      <c r="BJ231" t="s">
        <v>495</v>
      </c>
      <c r="BK231" t="s">
        <v>66</v>
      </c>
      <c r="BL231">
        <v>0.83664185421371484</v>
      </c>
      <c r="BM231">
        <v>4787</v>
      </c>
      <c r="BN231" t="s">
        <v>122</v>
      </c>
      <c r="BO231" t="s">
        <v>282</v>
      </c>
      <c r="BP231">
        <v>11</v>
      </c>
      <c r="BQ231">
        <v>1626.7550000000001</v>
      </c>
      <c r="BR231">
        <v>2.3528086593963202E-2</v>
      </c>
      <c r="BS231">
        <v>0.37259896514789115</v>
      </c>
      <c r="BT231">
        <v>0.23997012664569756</v>
      </c>
      <c r="BU231">
        <v>11.351000000000001</v>
      </c>
      <c r="BV231">
        <v>6.1472071701024429E-2</v>
      </c>
      <c r="BW231">
        <v>8.0528413928341998</v>
      </c>
      <c r="BX231">
        <v>13</v>
      </c>
      <c r="BY231">
        <v>1</v>
      </c>
      <c r="BZ231">
        <v>142</v>
      </c>
    </row>
    <row r="232" spans="1:78" ht="16.5">
      <c r="A232" s="107" t="str">
        <f t="shared" si="55"/>
        <v>삼환교통</v>
      </c>
      <c r="B232" s="108" t="str">
        <f t="shared" si="56"/>
        <v>최민호</v>
      </c>
      <c r="C232" s="109" t="str">
        <f t="shared" si="57"/>
        <v>F</v>
      </c>
      <c r="D232" s="110">
        <f t="shared" si="58"/>
        <v>0.74722054979656738</v>
      </c>
      <c r="E232" s="111">
        <f t="shared" si="59"/>
        <v>4060</v>
      </c>
      <c r="F232" s="112" t="str">
        <f t="shared" si="60"/>
        <v>14</v>
      </c>
      <c r="G232" s="113" t="str">
        <f t="shared" si="61"/>
        <v>70바3162</v>
      </c>
      <c r="H232" s="114">
        <f t="shared" si="62"/>
        <v>3</v>
      </c>
      <c r="I232" s="115">
        <f t="shared" si="63"/>
        <v>1583.2579999999998</v>
      </c>
      <c r="J232" s="116">
        <f t="shared" si="64"/>
        <v>3.4704310199282967E-2</v>
      </c>
      <c r="K232" s="116">
        <f t="shared" si="65"/>
        <v>0.36852656070511575</v>
      </c>
      <c r="L232" s="116">
        <f t="shared" si="66"/>
        <v>0.17685051962472323</v>
      </c>
      <c r="M232" s="117">
        <f t="shared" si="67"/>
        <v>13.111000000000001</v>
      </c>
      <c r="N232" s="118">
        <f t="shared" si="68"/>
        <v>1.1368961975875065</v>
      </c>
      <c r="O232" s="118">
        <f t="shared" si="69"/>
        <v>24.064302848935551</v>
      </c>
      <c r="P232" s="219">
        <f t="shared" si="70"/>
        <v>23</v>
      </c>
      <c r="Q232" s="220">
        <f t="shared" si="71"/>
        <v>18</v>
      </c>
      <c r="R232" s="220">
        <f t="shared" si="72"/>
        <v>381</v>
      </c>
      <c r="T232">
        <v>514</v>
      </c>
      <c r="U232">
        <v>4060</v>
      </c>
      <c r="V232" t="s">
        <v>496</v>
      </c>
      <c r="W232">
        <v>1583.258</v>
      </c>
      <c r="X232">
        <v>937.03599999999994</v>
      </c>
      <c r="Y232">
        <v>1.69</v>
      </c>
      <c r="Z232">
        <v>13.111000000000001</v>
      </c>
      <c r="AA232">
        <v>100.010805</v>
      </c>
      <c r="AB232">
        <v>3.4708060000000001</v>
      </c>
      <c r="AC232">
        <v>36.856637999999997</v>
      </c>
      <c r="AD232" s="1">
        <v>280</v>
      </c>
      <c r="AE232">
        <v>18</v>
      </c>
      <c r="AF232">
        <v>381</v>
      </c>
      <c r="AG232">
        <v>80</v>
      </c>
      <c r="AH232">
        <v>15.830869</v>
      </c>
      <c r="AI232">
        <v>1400.5</v>
      </c>
      <c r="AJ232">
        <v>0</v>
      </c>
      <c r="AK232">
        <v>23</v>
      </c>
      <c r="AL232">
        <v>9669</v>
      </c>
      <c r="AM232">
        <v>0.74722054979656738</v>
      </c>
      <c r="AN232" t="s">
        <v>69</v>
      </c>
      <c r="AO232">
        <v>1356.1079999999999</v>
      </c>
      <c r="AP232" t="s">
        <v>1142</v>
      </c>
      <c r="AQ232" t="s">
        <v>117</v>
      </c>
      <c r="AR232" t="s">
        <v>118</v>
      </c>
      <c r="AS232" t="s">
        <v>117</v>
      </c>
      <c r="AT232" t="s">
        <v>118</v>
      </c>
      <c r="AU232" t="s">
        <v>190</v>
      </c>
      <c r="AV232" t="s">
        <v>496</v>
      </c>
      <c r="AW232" t="s">
        <v>69</v>
      </c>
      <c r="AX232">
        <v>4060</v>
      </c>
      <c r="AY232" t="s">
        <v>746</v>
      </c>
      <c r="AZ232">
        <v>7</v>
      </c>
      <c r="BA232" t="s">
        <v>1143</v>
      </c>
      <c r="BB232">
        <v>3</v>
      </c>
      <c r="BC232">
        <v>1</v>
      </c>
      <c r="BE232" t="s">
        <v>69</v>
      </c>
      <c r="BF232">
        <v>0</v>
      </c>
      <c r="BG232" t="s">
        <v>514</v>
      </c>
      <c r="BI232" t="s">
        <v>117</v>
      </c>
      <c r="BJ232" t="s">
        <v>496</v>
      </c>
      <c r="BK232" t="s">
        <v>69</v>
      </c>
      <c r="BL232">
        <v>0.74722054979656738</v>
      </c>
      <c r="BM232">
        <v>4060</v>
      </c>
      <c r="BN232" t="s">
        <v>118</v>
      </c>
      <c r="BO232" t="s">
        <v>190</v>
      </c>
      <c r="BP232">
        <v>3</v>
      </c>
      <c r="BQ232">
        <v>1583.2579999999998</v>
      </c>
      <c r="BR232">
        <v>3.4704310199282967E-2</v>
      </c>
      <c r="BS232">
        <v>0.36852656070511575</v>
      </c>
      <c r="BT232">
        <v>0.1768505196247232</v>
      </c>
      <c r="BU232">
        <v>13.111000000000001</v>
      </c>
      <c r="BV232">
        <v>1.1368961975875065</v>
      </c>
      <c r="BW232">
        <v>24.064302848935551</v>
      </c>
      <c r="BX232">
        <v>23</v>
      </c>
      <c r="BY232">
        <v>18</v>
      </c>
      <c r="BZ232">
        <v>381</v>
      </c>
    </row>
    <row r="233" spans="1:78" ht="16.5">
      <c r="A233" s="124" t="str">
        <f t="shared" si="55"/>
        <v>삼환교통</v>
      </c>
      <c r="B233" s="125" t="str">
        <f t="shared" si="56"/>
        <v>최복식</v>
      </c>
      <c r="C233" s="126" t="str">
        <f t="shared" si="57"/>
        <v>C</v>
      </c>
      <c r="D233" s="127">
        <f t="shared" si="58"/>
        <v>0.86</v>
      </c>
      <c r="E233" s="128">
        <f t="shared" si="59"/>
        <v>1688</v>
      </c>
      <c r="F233" s="129" t="str">
        <f t="shared" si="60"/>
        <v>79</v>
      </c>
      <c r="G233" s="130" t="str">
        <f t="shared" si="61"/>
        <v>70바3108</v>
      </c>
      <c r="H233" s="131">
        <f t="shared" si="62"/>
        <v>1</v>
      </c>
      <c r="I233" s="132">
        <f t="shared" si="63"/>
        <v>1953.01</v>
      </c>
      <c r="J233" s="133">
        <f t="shared" si="64"/>
        <v>2.1749398022792188E-2</v>
      </c>
      <c r="K233" s="133">
        <f t="shared" si="65"/>
        <v>0.37635544668671622</v>
      </c>
      <c r="L233" s="133">
        <f t="shared" si="66"/>
        <v>0.25447898372256156</v>
      </c>
      <c r="M233" s="134">
        <f t="shared" si="67"/>
        <v>12.33</v>
      </c>
      <c r="N233" s="135">
        <f t="shared" si="68"/>
        <v>0</v>
      </c>
      <c r="O233" s="135">
        <f t="shared" si="69"/>
        <v>56.272113302031222</v>
      </c>
      <c r="P233" s="217">
        <f t="shared" si="70"/>
        <v>12</v>
      </c>
      <c r="Q233" s="218">
        <f t="shared" si="71"/>
        <v>0</v>
      </c>
      <c r="R233" s="218">
        <f t="shared" si="72"/>
        <v>1099</v>
      </c>
      <c r="T233">
        <v>514</v>
      </c>
      <c r="U233">
        <v>1688</v>
      </c>
      <c r="V233" t="s">
        <v>497</v>
      </c>
      <c r="W233">
        <v>1953.01</v>
      </c>
      <c r="X233">
        <v>908.255</v>
      </c>
      <c r="Y233">
        <v>2.15</v>
      </c>
      <c r="Z233">
        <v>12.33</v>
      </c>
      <c r="AA233">
        <v>112.415801</v>
      </c>
      <c r="AB233">
        <v>2.444976</v>
      </c>
      <c r="AC233">
        <v>42.308298999999998</v>
      </c>
      <c r="AD233" s="1">
        <v>497</v>
      </c>
      <c r="AE233">
        <v>0</v>
      </c>
      <c r="AF233">
        <v>1099</v>
      </c>
      <c r="AG233">
        <v>75</v>
      </c>
      <c r="AH233">
        <v>17.373090999999999</v>
      </c>
      <c r="AI233">
        <v>385.5</v>
      </c>
      <c r="AJ233">
        <v>0</v>
      </c>
      <c r="AK233">
        <v>12</v>
      </c>
      <c r="AL233">
        <v>1550</v>
      </c>
      <c r="AM233">
        <v>0.86</v>
      </c>
      <c r="AN233" t="s">
        <v>68</v>
      </c>
      <c r="AO233">
        <v>1953.01</v>
      </c>
      <c r="AP233" t="s">
        <v>1144</v>
      </c>
      <c r="AQ233" t="s">
        <v>117</v>
      </c>
      <c r="AR233" t="s">
        <v>123</v>
      </c>
      <c r="AS233" t="s">
        <v>117</v>
      </c>
      <c r="AT233" t="s">
        <v>123</v>
      </c>
      <c r="AU233" t="s">
        <v>290</v>
      </c>
      <c r="AV233" t="s">
        <v>497</v>
      </c>
      <c r="AW233" t="s">
        <v>68</v>
      </c>
      <c r="AX233">
        <v>1688</v>
      </c>
      <c r="AY233" t="s">
        <v>706</v>
      </c>
      <c r="AZ233">
        <v>3</v>
      </c>
      <c r="BA233" t="s">
        <v>586</v>
      </c>
      <c r="BB233">
        <v>1</v>
      </c>
      <c r="BC233">
        <v>1</v>
      </c>
      <c r="BE233" t="s">
        <v>68</v>
      </c>
      <c r="BF233">
        <v>0</v>
      </c>
      <c r="BG233" t="s">
        <v>514</v>
      </c>
      <c r="BI233" t="s">
        <v>117</v>
      </c>
      <c r="BJ233" t="s">
        <v>497</v>
      </c>
      <c r="BK233" t="s">
        <v>68</v>
      </c>
      <c r="BL233">
        <v>0.86</v>
      </c>
      <c r="BM233">
        <v>1688</v>
      </c>
      <c r="BN233" t="s">
        <v>123</v>
      </c>
      <c r="BO233" t="s">
        <v>290</v>
      </c>
      <c r="BP233">
        <v>1</v>
      </c>
      <c r="BQ233">
        <v>1953.01</v>
      </c>
      <c r="BR233">
        <v>2.1749398022792188E-2</v>
      </c>
      <c r="BS233">
        <v>0.37635544668671622</v>
      </c>
      <c r="BT233">
        <v>0.25447898372256156</v>
      </c>
      <c r="BU233">
        <v>12.33</v>
      </c>
      <c r="BV233">
        <v>0</v>
      </c>
      <c r="BW233">
        <v>56.272113302031222</v>
      </c>
      <c r="BX233">
        <v>12</v>
      </c>
      <c r="BY233">
        <v>0</v>
      </c>
      <c r="BZ233">
        <v>1099</v>
      </c>
    </row>
    <row r="234" spans="1:78" ht="16.5">
      <c r="A234" s="107" t="str">
        <f t="shared" si="55"/>
        <v>삼환교통</v>
      </c>
      <c r="B234" s="108" t="str">
        <f t="shared" si="56"/>
        <v>최세종</v>
      </c>
      <c r="C234" s="109" t="str">
        <f t="shared" si="57"/>
        <v>D</v>
      </c>
      <c r="D234" s="110">
        <f t="shared" si="58"/>
        <v>0.83930415743867359</v>
      </c>
      <c r="E234" s="111">
        <f t="shared" si="59"/>
        <v>4725</v>
      </c>
      <c r="F234" s="112" t="str">
        <f t="shared" si="60"/>
        <v>23</v>
      </c>
      <c r="G234" s="113" t="str">
        <f t="shared" si="61"/>
        <v>70바3116</v>
      </c>
      <c r="H234" s="114">
        <f t="shared" si="62"/>
        <v>6</v>
      </c>
      <c r="I234" s="115">
        <f t="shared" si="63"/>
        <v>755.16499999999996</v>
      </c>
      <c r="J234" s="116">
        <f t="shared" si="64"/>
        <v>2.635339879069654E-2</v>
      </c>
      <c r="K234" s="116">
        <f t="shared" si="65"/>
        <v>0.40037834675370043</v>
      </c>
      <c r="L234" s="116">
        <f t="shared" si="66"/>
        <v>0.27411228009772698</v>
      </c>
      <c r="M234" s="117">
        <f t="shared" si="67"/>
        <v>12.484</v>
      </c>
      <c r="N234" s="118">
        <f t="shared" si="68"/>
        <v>0.13242139135155895</v>
      </c>
      <c r="O234" s="118">
        <f t="shared" si="69"/>
        <v>14.169088874616806</v>
      </c>
      <c r="P234" s="219">
        <f t="shared" si="70"/>
        <v>16</v>
      </c>
      <c r="Q234" s="220">
        <f t="shared" si="71"/>
        <v>1</v>
      </c>
      <c r="R234" s="220">
        <f t="shared" si="72"/>
        <v>113</v>
      </c>
      <c r="T234">
        <v>514</v>
      </c>
      <c r="U234">
        <v>4725</v>
      </c>
      <c r="V234" t="s">
        <v>498</v>
      </c>
      <c r="W234">
        <v>784.59400000000005</v>
      </c>
      <c r="X234">
        <v>458.14100000000002</v>
      </c>
      <c r="Y234">
        <v>1.7130000000000001</v>
      </c>
      <c r="Z234">
        <v>12.484</v>
      </c>
      <c r="AA234">
        <v>54.304152999999999</v>
      </c>
      <c r="AB234">
        <v>1.4310989999999999</v>
      </c>
      <c r="AC234">
        <v>21.742207000000001</v>
      </c>
      <c r="AD234" s="1">
        <v>207</v>
      </c>
      <c r="AE234">
        <v>1</v>
      </c>
      <c r="AF234">
        <v>113</v>
      </c>
      <c r="AG234">
        <v>72</v>
      </c>
      <c r="AH234">
        <v>14.448138999999999</v>
      </c>
      <c r="AI234">
        <v>149</v>
      </c>
      <c r="AJ234">
        <v>0</v>
      </c>
      <c r="AK234">
        <v>16</v>
      </c>
      <c r="AL234">
        <v>4179</v>
      </c>
      <c r="AM234">
        <v>0.83930415743867359</v>
      </c>
      <c r="AN234" t="s">
        <v>66</v>
      </c>
      <c r="AO234">
        <v>258.45400000000001</v>
      </c>
      <c r="AP234" t="s">
        <v>1145</v>
      </c>
      <c r="AQ234" t="s">
        <v>117</v>
      </c>
      <c r="AR234" t="s">
        <v>119</v>
      </c>
      <c r="AS234" t="s">
        <v>117</v>
      </c>
      <c r="AT234" t="s">
        <v>119</v>
      </c>
      <c r="AU234" t="s">
        <v>203</v>
      </c>
      <c r="AV234" t="s">
        <v>498</v>
      </c>
      <c r="AW234" t="s">
        <v>66</v>
      </c>
      <c r="AX234">
        <v>4725</v>
      </c>
      <c r="AY234" t="s">
        <v>652</v>
      </c>
      <c r="AZ234">
        <v>5</v>
      </c>
      <c r="BA234" t="s">
        <v>684</v>
      </c>
      <c r="BB234">
        <v>6</v>
      </c>
      <c r="BC234">
        <v>1</v>
      </c>
      <c r="BE234" t="s">
        <v>66</v>
      </c>
      <c r="BF234">
        <v>0</v>
      </c>
      <c r="BG234" t="s">
        <v>514</v>
      </c>
      <c r="BI234" t="s">
        <v>117</v>
      </c>
      <c r="BJ234" t="s">
        <v>498</v>
      </c>
      <c r="BK234" t="s">
        <v>66</v>
      </c>
      <c r="BL234">
        <v>0.83930415743867359</v>
      </c>
      <c r="BM234">
        <v>4725</v>
      </c>
      <c r="BN234" t="s">
        <v>119</v>
      </c>
      <c r="BO234" t="s">
        <v>203</v>
      </c>
      <c r="BP234">
        <v>6</v>
      </c>
      <c r="BQ234">
        <v>755.16499999999996</v>
      </c>
      <c r="BR234">
        <v>2.635339879069654E-2</v>
      </c>
      <c r="BS234">
        <v>0.40037834675370043</v>
      </c>
      <c r="BT234">
        <v>0.26383072009217506</v>
      </c>
      <c r="BU234">
        <v>12.484</v>
      </c>
      <c r="BV234">
        <v>0.13242139135155895</v>
      </c>
      <c r="BW234">
        <v>14.169088874616806</v>
      </c>
      <c r="BX234">
        <v>16</v>
      </c>
      <c r="BY234">
        <v>1</v>
      </c>
      <c r="BZ234">
        <v>113</v>
      </c>
    </row>
    <row r="235" spans="1:78" ht="16.5">
      <c r="A235" s="124" t="str">
        <f t="shared" si="55"/>
        <v>삼환교통</v>
      </c>
      <c r="B235" s="125" t="str">
        <f t="shared" si="56"/>
        <v>최승우</v>
      </c>
      <c r="C235" s="126" t="str">
        <f t="shared" si="57"/>
        <v>C</v>
      </c>
      <c r="D235" s="127">
        <f t="shared" si="58"/>
        <v>0.87966821473775125</v>
      </c>
      <c r="E235" s="128">
        <f t="shared" si="59"/>
        <v>3781</v>
      </c>
      <c r="F235" s="129" t="str">
        <f t="shared" si="60"/>
        <v>62</v>
      </c>
      <c r="G235" s="130" t="str">
        <f t="shared" si="61"/>
        <v>72아1191</v>
      </c>
      <c r="H235" s="131">
        <f t="shared" si="62"/>
        <v>2</v>
      </c>
      <c r="I235" s="132">
        <f t="shared" si="63"/>
        <v>1838.5030000000002</v>
      </c>
      <c r="J235" s="133">
        <f t="shared" si="64"/>
        <v>4.3370830132467821E-2</v>
      </c>
      <c r="K235" s="133">
        <f t="shared" si="65"/>
        <v>0.36826066910288685</v>
      </c>
      <c r="L235" s="133">
        <f t="shared" si="66"/>
        <v>0.14685861268651723</v>
      </c>
      <c r="M235" s="134">
        <f t="shared" si="67"/>
        <v>10.013999999999999</v>
      </c>
      <c r="N235" s="135">
        <f t="shared" si="68"/>
        <v>2.0125069145930139</v>
      </c>
      <c r="O235" s="135">
        <f t="shared" si="69"/>
        <v>13.652411771968824</v>
      </c>
      <c r="P235" s="217">
        <f t="shared" si="70"/>
        <v>9</v>
      </c>
      <c r="Q235" s="218">
        <f t="shared" si="71"/>
        <v>37</v>
      </c>
      <c r="R235" s="218">
        <f t="shared" si="72"/>
        <v>251</v>
      </c>
      <c r="T235">
        <v>514</v>
      </c>
      <c r="U235">
        <v>3781</v>
      </c>
      <c r="V235" t="s">
        <v>634</v>
      </c>
      <c r="W235">
        <v>1838.5029999999999</v>
      </c>
      <c r="X235">
        <v>868.83</v>
      </c>
      <c r="Y235">
        <v>2.1160000000000001</v>
      </c>
      <c r="Z235">
        <v>10.013999999999999</v>
      </c>
      <c r="AA235">
        <v>132.63469900000001</v>
      </c>
      <c r="AB235">
        <v>5.7524769999999998</v>
      </c>
      <c r="AC235">
        <v>48.844143000000003</v>
      </c>
      <c r="AD235" s="1">
        <v>270</v>
      </c>
      <c r="AE235">
        <v>37</v>
      </c>
      <c r="AF235">
        <v>251</v>
      </c>
      <c r="AG235">
        <v>67</v>
      </c>
      <c r="AH235">
        <v>13.861402</v>
      </c>
      <c r="AI235">
        <v>6.3</v>
      </c>
      <c r="AJ235">
        <v>0</v>
      </c>
      <c r="AK235">
        <v>9</v>
      </c>
      <c r="AL235">
        <v>366</v>
      </c>
      <c r="AM235">
        <v>0.87966821473775125</v>
      </c>
      <c r="AN235" t="s">
        <v>68</v>
      </c>
      <c r="AO235">
        <v>1727.13</v>
      </c>
      <c r="AP235" t="s">
        <v>1146</v>
      </c>
      <c r="AQ235" t="s">
        <v>117</v>
      </c>
      <c r="AR235" t="s">
        <v>122</v>
      </c>
      <c r="AS235" t="s">
        <v>117</v>
      </c>
      <c r="AT235" t="s">
        <v>122</v>
      </c>
      <c r="AU235" t="s">
        <v>622</v>
      </c>
      <c r="AV235" t="s">
        <v>634</v>
      </c>
      <c r="AW235" t="s">
        <v>68</v>
      </c>
      <c r="AX235">
        <v>3781</v>
      </c>
      <c r="AY235" t="s">
        <v>675</v>
      </c>
      <c r="AZ235">
        <v>3</v>
      </c>
      <c r="BA235" t="s">
        <v>584</v>
      </c>
      <c r="BB235">
        <v>2</v>
      </c>
      <c r="BC235">
        <v>1</v>
      </c>
      <c r="BE235" t="s">
        <v>67</v>
      </c>
      <c r="BF235">
        <v>-1</v>
      </c>
      <c r="BG235" t="s">
        <v>513</v>
      </c>
      <c r="BI235" t="s">
        <v>117</v>
      </c>
      <c r="BJ235" t="s">
        <v>634</v>
      </c>
      <c r="BK235" t="s">
        <v>68</v>
      </c>
      <c r="BL235">
        <v>0.87966821473775125</v>
      </c>
      <c r="BM235">
        <v>3781</v>
      </c>
      <c r="BN235" t="s">
        <v>122</v>
      </c>
      <c r="BO235" t="s">
        <v>622</v>
      </c>
      <c r="BP235">
        <v>2</v>
      </c>
      <c r="BQ235">
        <v>1838.5030000000002</v>
      </c>
      <c r="BR235">
        <v>4.3370830132467821E-2</v>
      </c>
      <c r="BS235">
        <v>0.36826066910288685</v>
      </c>
      <c r="BT235">
        <v>0.14685861268651723</v>
      </c>
      <c r="BU235">
        <v>10.013999999999999</v>
      </c>
      <c r="BV235">
        <v>2.0125069145930139</v>
      </c>
      <c r="BW235">
        <v>13.652411771968824</v>
      </c>
      <c r="BX235">
        <v>9</v>
      </c>
      <c r="BY235">
        <v>37</v>
      </c>
      <c r="BZ235">
        <v>251</v>
      </c>
    </row>
    <row r="236" spans="1:78" ht="16.5">
      <c r="A236" s="107" t="str">
        <f t="shared" si="55"/>
        <v>삼환교통</v>
      </c>
      <c r="B236" s="108" t="str">
        <f t="shared" si="56"/>
        <v>최영길</v>
      </c>
      <c r="C236" s="109" t="str">
        <f t="shared" si="57"/>
        <v>D</v>
      </c>
      <c r="D236" s="110">
        <f t="shared" si="58"/>
        <v>0.84380952380952379</v>
      </c>
      <c r="E236" s="111">
        <f t="shared" si="59"/>
        <v>3230</v>
      </c>
      <c r="F236" s="112" t="str">
        <f t="shared" si="60"/>
        <v>14</v>
      </c>
      <c r="G236" s="113" t="str">
        <f t="shared" si="61"/>
        <v>70바3115</v>
      </c>
      <c r="H236" s="114">
        <f t="shared" si="62"/>
        <v>1</v>
      </c>
      <c r="I236" s="115">
        <f t="shared" si="63"/>
        <v>1945.4970000000001</v>
      </c>
      <c r="J236" s="116">
        <f t="shared" si="64"/>
        <v>2.6875764654767542E-2</v>
      </c>
      <c r="K236" s="116">
        <f t="shared" si="65"/>
        <v>0.36280091033244233</v>
      </c>
      <c r="L236" s="116">
        <f t="shared" si="66"/>
        <v>0.14032404059219827</v>
      </c>
      <c r="M236" s="117">
        <f t="shared" si="67"/>
        <v>12.234</v>
      </c>
      <c r="N236" s="118">
        <f t="shared" si="68"/>
        <v>3.44385008046787</v>
      </c>
      <c r="O236" s="118">
        <f t="shared" si="69"/>
        <v>27.036793169046263</v>
      </c>
      <c r="P236" s="219">
        <f t="shared" si="70"/>
        <v>20</v>
      </c>
      <c r="Q236" s="220">
        <f t="shared" si="71"/>
        <v>67</v>
      </c>
      <c r="R236" s="220">
        <f t="shared" si="72"/>
        <v>526</v>
      </c>
      <c r="T236">
        <v>514</v>
      </c>
      <c r="U236">
        <v>3230</v>
      </c>
      <c r="V236" t="s">
        <v>635</v>
      </c>
      <c r="W236">
        <v>1945.4970000000001</v>
      </c>
      <c r="X236">
        <v>1098.1020000000001</v>
      </c>
      <c r="Y236">
        <v>1.772</v>
      </c>
      <c r="Z236">
        <v>12.234</v>
      </c>
      <c r="AA236">
        <v>123.468301</v>
      </c>
      <c r="AB236">
        <v>3.3183050000000001</v>
      </c>
      <c r="AC236">
        <v>44.794412000000001</v>
      </c>
      <c r="AD236" s="1">
        <v>273</v>
      </c>
      <c r="AE236">
        <v>67</v>
      </c>
      <c r="AF236">
        <v>526</v>
      </c>
      <c r="AG236">
        <v>70</v>
      </c>
      <c r="AH236">
        <v>15.757056</v>
      </c>
      <c r="AI236">
        <v>93.8</v>
      </c>
      <c r="AJ236">
        <v>0</v>
      </c>
      <c r="AK236">
        <v>20</v>
      </c>
      <c r="AL236">
        <v>5317</v>
      </c>
      <c r="AM236">
        <v>0.84380952380952379</v>
      </c>
      <c r="AN236" t="s">
        <v>66</v>
      </c>
      <c r="AO236">
        <v>1945.4970000000001</v>
      </c>
      <c r="AP236" t="s">
        <v>1147</v>
      </c>
      <c r="AQ236" t="s">
        <v>117</v>
      </c>
      <c r="AR236" t="s">
        <v>118</v>
      </c>
      <c r="AS236" t="s">
        <v>117</v>
      </c>
      <c r="AT236" t="s">
        <v>118</v>
      </c>
      <c r="AU236" t="s">
        <v>603</v>
      </c>
      <c r="AV236" t="s">
        <v>635</v>
      </c>
      <c r="AW236" t="s">
        <v>66</v>
      </c>
      <c r="AX236">
        <v>3230</v>
      </c>
      <c r="AY236" t="s">
        <v>681</v>
      </c>
      <c r="AZ236">
        <v>4</v>
      </c>
      <c r="BA236" t="s">
        <v>608</v>
      </c>
      <c r="BB236">
        <v>1</v>
      </c>
      <c r="BC236">
        <v>1</v>
      </c>
      <c r="BE236" t="s">
        <v>68</v>
      </c>
      <c r="BF236">
        <v>-1</v>
      </c>
      <c r="BG236" t="s">
        <v>513</v>
      </c>
      <c r="BI236" t="s">
        <v>117</v>
      </c>
      <c r="BJ236" t="s">
        <v>635</v>
      </c>
      <c r="BK236" t="s">
        <v>66</v>
      </c>
      <c r="BL236">
        <v>0.84380952380952379</v>
      </c>
      <c r="BM236">
        <v>3230</v>
      </c>
      <c r="BN236" t="s">
        <v>118</v>
      </c>
      <c r="BO236" t="s">
        <v>603</v>
      </c>
      <c r="BP236">
        <v>1</v>
      </c>
      <c r="BQ236">
        <v>1945.4970000000001</v>
      </c>
      <c r="BR236">
        <v>2.6875764654767542E-2</v>
      </c>
      <c r="BS236">
        <v>0.36280091033244233</v>
      </c>
      <c r="BT236">
        <v>0.14032404059219827</v>
      </c>
      <c r="BU236">
        <v>12.234</v>
      </c>
      <c r="BV236">
        <v>3.44385008046787</v>
      </c>
      <c r="BW236">
        <v>27.036793169046263</v>
      </c>
      <c r="BX236">
        <v>20</v>
      </c>
      <c r="BY236">
        <v>67</v>
      </c>
      <c r="BZ236">
        <v>526</v>
      </c>
    </row>
    <row r="237" spans="1:78" ht="16.5">
      <c r="A237" s="124" t="str">
        <f t="shared" si="55"/>
        <v>삼환교통</v>
      </c>
      <c r="B237" s="125" t="str">
        <f t="shared" si="56"/>
        <v>최오창</v>
      </c>
      <c r="C237" s="126" t="str">
        <f t="shared" si="57"/>
        <v>C</v>
      </c>
      <c r="D237" s="127">
        <f t="shared" si="58"/>
        <v>0.85517241379310349</v>
      </c>
      <c r="E237" s="128">
        <f t="shared" si="59"/>
        <v>5999</v>
      </c>
      <c r="F237" s="129" t="str">
        <f t="shared" si="60"/>
        <v>4</v>
      </c>
      <c r="G237" s="130" t="str">
        <f t="shared" si="61"/>
        <v>72아1227</v>
      </c>
      <c r="H237" s="131">
        <f t="shared" si="62"/>
        <v>1</v>
      </c>
      <c r="I237" s="132">
        <f t="shared" si="63"/>
        <v>2224.9789999999998</v>
      </c>
      <c r="J237" s="133">
        <f t="shared" si="64"/>
        <v>2.3148870246237425E-2</v>
      </c>
      <c r="K237" s="133">
        <f t="shared" si="65"/>
        <v>0.32427870661049413</v>
      </c>
      <c r="L237" s="133">
        <f t="shared" si="66"/>
        <v>8.6292949281768505E-2</v>
      </c>
      <c r="M237" s="134">
        <f t="shared" si="67"/>
        <v>10.500999999999999</v>
      </c>
      <c r="N237" s="135">
        <f t="shared" si="68"/>
        <v>0.22472122208793882</v>
      </c>
      <c r="O237" s="135">
        <f t="shared" si="69"/>
        <v>28.090152760992353</v>
      </c>
      <c r="P237" s="217">
        <f t="shared" si="70"/>
        <v>3</v>
      </c>
      <c r="Q237" s="218">
        <f t="shared" si="71"/>
        <v>5</v>
      </c>
      <c r="R237" s="218">
        <f t="shared" si="72"/>
        <v>625</v>
      </c>
      <c r="T237">
        <v>514</v>
      </c>
      <c r="U237">
        <v>5999</v>
      </c>
      <c r="V237" t="s">
        <v>499</v>
      </c>
      <c r="W237">
        <v>2224.9789999999998</v>
      </c>
      <c r="X237">
        <v>897.13099999999997</v>
      </c>
      <c r="Y237">
        <v>2.48</v>
      </c>
      <c r="Z237">
        <v>10.500999999999999</v>
      </c>
      <c r="AA237">
        <v>131.95857799999999</v>
      </c>
      <c r="AB237">
        <v>3.0546920000000002</v>
      </c>
      <c r="AC237">
        <v>42.791356999999998</v>
      </c>
      <c r="AD237" s="1">
        <v>192</v>
      </c>
      <c r="AE237">
        <v>5</v>
      </c>
      <c r="AF237">
        <v>625</v>
      </c>
      <c r="AG237">
        <v>68</v>
      </c>
      <c r="AH237">
        <v>16.861191999999999</v>
      </c>
      <c r="AI237">
        <v>106.5</v>
      </c>
      <c r="AJ237">
        <v>0</v>
      </c>
      <c r="AK237">
        <v>3</v>
      </c>
      <c r="AL237">
        <v>3803</v>
      </c>
      <c r="AM237">
        <v>0.85517241379310349</v>
      </c>
      <c r="AN237" t="s">
        <v>68</v>
      </c>
      <c r="AO237">
        <v>2224.9789999999998</v>
      </c>
      <c r="AP237" t="s">
        <v>1148</v>
      </c>
      <c r="AQ237" t="s">
        <v>117</v>
      </c>
      <c r="AR237" t="s">
        <v>120</v>
      </c>
      <c r="AS237" t="s">
        <v>117</v>
      </c>
      <c r="AT237" t="s">
        <v>120</v>
      </c>
      <c r="AU237" t="s">
        <v>237</v>
      </c>
      <c r="AV237" t="s">
        <v>499</v>
      </c>
      <c r="AW237" t="s">
        <v>68</v>
      </c>
      <c r="AX237">
        <v>5999</v>
      </c>
      <c r="AY237" t="s">
        <v>654</v>
      </c>
      <c r="AZ237">
        <v>20</v>
      </c>
      <c r="BA237" t="s">
        <v>838</v>
      </c>
      <c r="BB237">
        <v>1</v>
      </c>
      <c r="BC237">
        <v>1</v>
      </c>
      <c r="BE237" t="s">
        <v>67</v>
      </c>
      <c r="BF237">
        <v>-1</v>
      </c>
      <c r="BG237" t="s">
        <v>513</v>
      </c>
      <c r="BI237" t="s">
        <v>117</v>
      </c>
      <c r="BJ237" t="s">
        <v>499</v>
      </c>
      <c r="BK237" t="s">
        <v>68</v>
      </c>
      <c r="BL237">
        <v>0.85517241379310349</v>
      </c>
      <c r="BM237">
        <v>5999</v>
      </c>
      <c r="BN237" t="s">
        <v>120</v>
      </c>
      <c r="BO237" t="s">
        <v>237</v>
      </c>
      <c r="BP237">
        <v>1</v>
      </c>
      <c r="BQ237">
        <v>2224.9789999999998</v>
      </c>
      <c r="BR237">
        <v>2.3148870246237425E-2</v>
      </c>
      <c r="BS237">
        <v>0.32427870661049413</v>
      </c>
      <c r="BT237">
        <v>8.6292949281768505E-2</v>
      </c>
      <c r="BU237">
        <v>10.500999999999999</v>
      </c>
      <c r="BV237">
        <v>0.22472122208793882</v>
      </c>
      <c r="BW237">
        <v>28.090152760992353</v>
      </c>
      <c r="BX237">
        <v>3</v>
      </c>
      <c r="BY237">
        <v>5</v>
      </c>
      <c r="BZ237">
        <v>625</v>
      </c>
    </row>
    <row r="238" spans="1:78" ht="16.5">
      <c r="A238" s="107" t="str">
        <f t="shared" si="55"/>
        <v>삼환교통</v>
      </c>
      <c r="B238" s="108" t="str">
        <f t="shared" si="56"/>
        <v>최용연</v>
      </c>
      <c r="C238" s="109" t="str">
        <f t="shared" si="57"/>
        <v>C</v>
      </c>
      <c r="D238" s="110">
        <f t="shared" si="58"/>
        <v>0.86192254941144941</v>
      </c>
      <c r="E238" s="111">
        <f t="shared" si="59"/>
        <v>6647</v>
      </c>
      <c r="F238" s="112" t="str">
        <f t="shared" si="60"/>
        <v>14</v>
      </c>
      <c r="G238" s="113" t="str">
        <f t="shared" si="61"/>
        <v>70바3175</v>
      </c>
      <c r="H238" s="114">
        <f t="shared" si="62"/>
        <v>11</v>
      </c>
      <c r="I238" s="115">
        <f t="shared" si="63"/>
        <v>1353.1669999999999</v>
      </c>
      <c r="J238" s="116">
        <f t="shared" si="64"/>
        <v>1.4604316126580244E-2</v>
      </c>
      <c r="K238" s="116">
        <f t="shared" si="65"/>
        <v>0.35095605040447836</v>
      </c>
      <c r="L238" s="116">
        <f t="shared" si="66"/>
        <v>0.15814751616023745</v>
      </c>
      <c r="M238" s="117">
        <f t="shared" si="67"/>
        <v>11.763999999999999</v>
      </c>
      <c r="N238" s="118">
        <f t="shared" si="68"/>
        <v>0.22170212545827678</v>
      </c>
      <c r="O238" s="118">
        <f t="shared" si="69"/>
        <v>18.918581372439618</v>
      </c>
      <c r="P238" s="219">
        <f t="shared" si="70"/>
        <v>3</v>
      </c>
      <c r="Q238" s="220">
        <f t="shared" si="71"/>
        <v>3</v>
      </c>
      <c r="R238" s="220">
        <f t="shared" si="72"/>
        <v>257</v>
      </c>
      <c r="T238">
        <v>514</v>
      </c>
      <c r="U238">
        <v>6647</v>
      </c>
      <c r="V238" t="s">
        <v>860</v>
      </c>
      <c r="W238">
        <v>1401.6410000000001</v>
      </c>
      <c r="X238">
        <v>736.00199999999995</v>
      </c>
      <c r="Y238">
        <v>1.9039999999999999</v>
      </c>
      <c r="Z238">
        <v>11.763999999999999</v>
      </c>
      <c r="AA238">
        <v>84.238864000000007</v>
      </c>
      <c r="AB238">
        <v>1.230251</v>
      </c>
      <c r="AC238">
        <v>29.564139000000001</v>
      </c>
      <c r="AD238" s="1">
        <v>214</v>
      </c>
      <c r="AE238">
        <v>3</v>
      </c>
      <c r="AF238">
        <v>257</v>
      </c>
      <c r="AG238">
        <v>77</v>
      </c>
      <c r="AH238">
        <v>16.638887</v>
      </c>
      <c r="AI238">
        <v>217.4</v>
      </c>
      <c r="AJ238">
        <v>0</v>
      </c>
      <c r="AK238">
        <v>3</v>
      </c>
      <c r="AL238">
        <v>241</v>
      </c>
      <c r="AM238">
        <v>0.86192254941144941</v>
      </c>
      <c r="AN238" t="s">
        <v>68</v>
      </c>
      <c r="AO238">
        <v>213.553</v>
      </c>
      <c r="AP238" t="s">
        <v>1149</v>
      </c>
      <c r="AQ238" t="s">
        <v>117</v>
      </c>
      <c r="AR238" t="s">
        <v>118</v>
      </c>
      <c r="AS238" t="s">
        <v>117</v>
      </c>
      <c r="AT238" t="s">
        <v>118</v>
      </c>
      <c r="AU238" t="s">
        <v>191</v>
      </c>
      <c r="AV238" t="s">
        <v>860</v>
      </c>
      <c r="AW238" t="s">
        <v>68</v>
      </c>
      <c r="AX238">
        <v>6647</v>
      </c>
      <c r="AY238" t="s">
        <v>664</v>
      </c>
      <c r="AZ238">
        <v>9</v>
      </c>
      <c r="BA238" t="s">
        <v>742</v>
      </c>
      <c r="BB238">
        <v>11</v>
      </c>
      <c r="BC238">
        <v>1</v>
      </c>
      <c r="BE238" t="s">
        <v>66</v>
      </c>
      <c r="BF238">
        <v>1</v>
      </c>
      <c r="BG238" t="s">
        <v>512</v>
      </c>
      <c r="BI238" t="s">
        <v>117</v>
      </c>
      <c r="BJ238" t="s">
        <v>860</v>
      </c>
      <c r="BK238" t="s">
        <v>68</v>
      </c>
      <c r="BL238">
        <v>0.86192254941144941</v>
      </c>
      <c r="BM238">
        <v>6647</v>
      </c>
      <c r="BN238" t="s">
        <v>118</v>
      </c>
      <c r="BO238" t="s">
        <v>191</v>
      </c>
      <c r="BP238">
        <v>11</v>
      </c>
      <c r="BQ238">
        <v>1353.1669999999999</v>
      </c>
      <c r="BR238">
        <v>1.4604316126580244E-2</v>
      </c>
      <c r="BS238">
        <v>0.35095605040447836</v>
      </c>
      <c r="BT238">
        <v>0.15267818221641632</v>
      </c>
      <c r="BU238">
        <v>11.763999999999999</v>
      </c>
      <c r="BV238">
        <v>0.22170212545827678</v>
      </c>
      <c r="BW238">
        <v>18.918581372439618</v>
      </c>
      <c r="BX238">
        <v>3</v>
      </c>
      <c r="BY238">
        <v>3</v>
      </c>
      <c r="BZ238">
        <v>257</v>
      </c>
    </row>
    <row r="239" spans="1:78" ht="16.5">
      <c r="A239" s="124" t="str">
        <f t="shared" si="55"/>
        <v>삼환교통</v>
      </c>
      <c r="B239" s="125" t="str">
        <f t="shared" si="56"/>
        <v>최윤규</v>
      </c>
      <c r="C239" s="126" t="str">
        <f t="shared" si="57"/>
        <v>F</v>
      </c>
      <c r="D239" s="127">
        <f t="shared" si="58"/>
        <v>0.68540228827183147</v>
      </c>
      <c r="E239" s="128">
        <f t="shared" si="59"/>
        <v>8111</v>
      </c>
      <c r="F239" s="129" t="str">
        <f t="shared" si="60"/>
        <v>62</v>
      </c>
      <c r="G239" s="130" t="str">
        <f t="shared" si="61"/>
        <v>70바3130</v>
      </c>
      <c r="H239" s="131">
        <f t="shared" si="62"/>
        <v>3</v>
      </c>
      <c r="I239" s="132">
        <f t="shared" si="63"/>
        <v>1999.2380000000001</v>
      </c>
      <c r="J239" s="133">
        <f t="shared" si="64"/>
        <v>1.1670920017480373E-2</v>
      </c>
      <c r="K239" s="133">
        <f t="shared" si="65"/>
        <v>0.40231860941843167</v>
      </c>
      <c r="L239" s="133">
        <f t="shared" si="66"/>
        <v>0.16806403239634299</v>
      </c>
      <c r="M239" s="134">
        <f t="shared" si="67"/>
        <v>15.696</v>
      </c>
      <c r="N239" s="135">
        <f t="shared" si="68"/>
        <v>5.0019057260816367E-2</v>
      </c>
      <c r="O239" s="135">
        <f t="shared" si="69"/>
        <v>14.0553550902894</v>
      </c>
      <c r="P239" s="217">
        <f t="shared" si="70"/>
        <v>23</v>
      </c>
      <c r="Q239" s="218">
        <f t="shared" si="71"/>
        <v>1</v>
      </c>
      <c r="R239" s="218">
        <f t="shared" si="72"/>
        <v>281</v>
      </c>
      <c r="T239">
        <v>514</v>
      </c>
      <c r="U239">
        <v>8111</v>
      </c>
      <c r="V239" t="s">
        <v>500</v>
      </c>
      <c r="W239">
        <v>1999.2380000000001</v>
      </c>
      <c r="X239">
        <v>1131.366</v>
      </c>
      <c r="Y239">
        <v>1.7669999999999999</v>
      </c>
      <c r="Z239">
        <v>15.696</v>
      </c>
      <c r="AA239">
        <v>139.63774900000001</v>
      </c>
      <c r="AB239">
        <v>1.6297010000000001</v>
      </c>
      <c r="AC239">
        <v>56.178865000000002</v>
      </c>
      <c r="AD239" s="1">
        <v>336</v>
      </c>
      <c r="AE239">
        <v>1</v>
      </c>
      <c r="AF239">
        <v>281</v>
      </c>
      <c r="AG239">
        <v>78</v>
      </c>
      <c r="AH239">
        <v>14.317316999999999</v>
      </c>
      <c r="AI239">
        <v>242.5</v>
      </c>
      <c r="AJ239">
        <v>0</v>
      </c>
      <c r="AK239">
        <v>23</v>
      </c>
      <c r="AL239">
        <v>4562</v>
      </c>
      <c r="AM239">
        <v>0.68540228827183147</v>
      </c>
      <c r="AN239" t="s">
        <v>69</v>
      </c>
      <c r="AO239">
        <v>1813.0930000000001</v>
      </c>
      <c r="AP239" t="s">
        <v>1150</v>
      </c>
      <c r="AQ239" t="s">
        <v>117</v>
      </c>
      <c r="AR239" t="s">
        <v>122</v>
      </c>
      <c r="AS239" t="s">
        <v>117</v>
      </c>
      <c r="AT239" t="s">
        <v>122</v>
      </c>
      <c r="AU239" t="s">
        <v>261</v>
      </c>
      <c r="AV239" t="s">
        <v>500</v>
      </c>
      <c r="AW239" t="s">
        <v>69</v>
      </c>
      <c r="AX239">
        <v>8111</v>
      </c>
      <c r="AY239" t="s">
        <v>655</v>
      </c>
      <c r="AZ239">
        <v>14</v>
      </c>
      <c r="BA239" t="s">
        <v>854</v>
      </c>
      <c r="BB239">
        <v>3</v>
      </c>
      <c r="BC239">
        <v>1</v>
      </c>
      <c r="BE239" t="s">
        <v>69</v>
      </c>
      <c r="BF239">
        <v>0</v>
      </c>
      <c r="BG239" t="s">
        <v>514</v>
      </c>
      <c r="BI239" t="s">
        <v>117</v>
      </c>
      <c r="BJ239" t="s">
        <v>500</v>
      </c>
      <c r="BK239" t="s">
        <v>69</v>
      </c>
      <c r="BL239">
        <v>0.68540228827183147</v>
      </c>
      <c r="BM239">
        <v>8111</v>
      </c>
      <c r="BN239" t="s">
        <v>122</v>
      </c>
      <c r="BO239" t="s">
        <v>261</v>
      </c>
      <c r="BP239">
        <v>3</v>
      </c>
      <c r="BQ239">
        <v>1999.2380000000001</v>
      </c>
      <c r="BR239">
        <v>1.1670920017480373E-2</v>
      </c>
      <c r="BS239">
        <v>0.40231860941843167</v>
      </c>
      <c r="BT239">
        <v>0.16806403239634299</v>
      </c>
      <c r="BU239">
        <v>15.696</v>
      </c>
      <c r="BV239">
        <v>5.0019057260816367E-2</v>
      </c>
      <c r="BW239">
        <v>14.0553550902894</v>
      </c>
      <c r="BX239">
        <v>23</v>
      </c>
      <c r="BY239">
        <v>1</v>
      </c>
      <c r="BZ239">
        <v>281</v>
      </c>
    </row>
    <row r="240" spans="1:78" ht="16.5">
      <c r="A240" s="107" t="str">
        <f t="shared" si="55"/>
        <v>삼환교통</v>
      </c>
      <c r="B240" s="108" t="str">
        <f t="shared" si="56"/>
        <v>최재석</v>
      </c>
      <c r="C240" s="109" t="str">
        <f t="shared" si="57"/>
        <v>D</v>
      </c>
      <c r="D240" s="110">
        <f t="shared" si="58"/>
        <v>0.84476999209735926</v>
      </c>
      <c r="E240" s="111">
        <f t="shared" si="59"/>
        <v>1572</v>
      </c>
      <c r="F240" s="112" t="str">
        <f t="shared" si="60"/>
        <v>58</v>
      </c>
      <c r="G240" s="113" t="str">
        <f t="shared" si="61"/>
        <v>72아1201</v>
      </c>
      <c r="H240" s="114">
        <f t="shared" si="62"/>
        <v>7</v>
      </c>
      <c r="I240" s="115">
        <f t="shared" si="63"/>
        <v>1489.7870000000003</v>
      </c>
      <c r="J240" s="116">
        <f t="shared" si="64"/>
        <v>3.0359223630660827E-2</v>
      </c>
      <c r="K240" s="116">
        <f t="shared" si="65"/>
        <v>0.37653841031637303</v>
      </c>
      <c r="L240" s="116">
        <f t="shared" si="66"/>
        <v>0.23828909770322868</v>
      </c>
      <c r="M240" s="117">
        <f t="shared" si="67"/>
        <v>11.879</v>
      </c>
      <c r="N240" s="118">
        <f t="shared" si="68"/>
        <v>6.7123689493867239E-2</v>
      </c>
      <c r="O240" s="118">
        <f t="shared" si="69"/>
        <v>31.413886683129864</v>
      </c>
      <c r="P240" s="219">
        <f t="shared" si="70"/>
        <v>7</v>
      </c>
      <c r="Q240" s="220">
        <f t="shared" si="71"/>
        <v>1</v>
      </c>
      <c r="R240" s="220">
        <f t="shared" si="72"/>
        <v>468</v>
      </c>
      <c r="T240">
        <v>514</v>
      </c>
      <c r="U240">
        <v>1572</v>
      </c>
      <c r="V240" t="s">
        <v>501</v>
      </c>
      <c r="W240">
        <v>1489.787</v>
      </c>
      <c r="X240">
        <v>621.88099999999997</v>
      </c>
      <c r="Y240">
        <v>2.3959999999999999</v>
      </c>
      <c r="Z240">
        <v>11.879</v>
      </c>
      <c r="AA240">
        <v>100.948036</v>
      </c>
      <c r="AB240">
        <v>3.0647039999999999</v>
      </c>
      <c r="AC240">
        <v>38.010812999999999</v>
      </c>
      <c r="AD240" s="1">
        <v>355</v>
      </c>
      <c r="AE240">
        <v>1</v>
      </c>
      <c r="AF240">
        <v>468</v>
      </c>
      <c r="AG240">
        <v>78</v>
      </c>
      <c r="AH240">
        <v>14.757959</v>
      </c>
      <c r="AI240">
        <v>1078</v>
      </c>
      <c r="AJ240">
        <v>0</v>
      </c>
      <c r="AK240">
        <v>7</v>
      </c>
      <c r="AL240">
        <v>7138</v>
      </c>
      <c r="AM240">
        <v>0.84476999209735926</v>
      </c>
      <c r="AN240" t="s">
        <v>66</v>
      </c>
      <c r="AO240">
        <v>488.60199999999998</v>
      </c>
      <c r="AP240" t="s">
        <v>1151</v>
      </c>
      <c r="AQ240" t="s">
        <v>117</v>
      </c>
      <c r="AR240" t="s">
        <v>121</v>
      </c>
      <c r="AS240" t="s">
        <v>117</v>
      </c>
      <c r="AT240" t="s">
        <v>121</v>
      </c>
      <c r="AU240" t="s">
        <v>253</v>
      </c>
      <c r="AV240" t="s">
        <v>501</v>
      </c>
      <c r="AW240" t="s">
        <v>66</v>
      </c>
      <c r="AX240">
        <v>1572</v>
      </c>
      <c r="AY240" t="s">
        <v>659</v>
      </c>
      <c r="AZ240">
        <v>2</v>
      </c>
      <c r="BA240" t="s">
        <v>549</v>
      </c>
      <c r="BB240">
        <v>7</v>
      </c>
      <c r="BC240">
        <v>1</v>
      </c>
      <c r="BE240" t="s">
        <v>69</v>
      </c>
      <c r="BF240">
        <v>1</v>
      </c>
      <c r="BG240" t="s">
        <v>512</v>
      </c>
      <c r="BI240" t="s">
        <v>117</v>
      </c>
      <c r="BJ240" t="s">
        <v>501</v>
      </c>
      <c r="BK240" t="s">
        <v>66</v>
      </c>
      <c r="BL240">
        <v>0.84476999209735926</v>
      </c>
      <c r="BM240">
        <v>1572</v>
      </c>
      <c r="BN240" t="s">
        <v>121</v>
      </c>
      <c r="BO240" t="s">
        <v>253</v>
      </c>
      <c r="BP240">
        <v>7</v>
      </c>
      <c r="BQ240">
        <v>1489.7870000000003</v>
      </c>
      <c r="BR240">
        <v>3.0359223630660827E-2</v>
      </c>
      <c r="BS240">
        <v>0.37653841031637303</v>
      </c>
      <c r="BT240">
        <v>0.2382890977032287</v>
      </c>
      <c r="BU240">
        <v>11.879</v>
      </c>
      <c r="BV240">
        <v>6.7123689493867239E-2</v>
      </c>
      <c r="BW240">
        <v>31.413886683129864</v>
      </c>
      <c r="BX240">
        <v>7</v>
      </c>
      <c r="BY240">
        <v>1</v>
      </c>
      <c r="BZ240">
        <v>468</v>
      </c>
    </row>
    <row r="241" spans="1:78" ht="16.5">
      <c r="A241" s="124" t="str">
        <f t="shared" si="55"/>
        <v>삼환교통</v>
      </c>
      <c r="B241" s="125" t="str">
        <f t="shared" si="56"/>
        <v>최정민</v>
      </c>
      <c r="C241" s="126" t="str">
        <f t="shared" si="57"/>
        <v>F</v>
      </c>
      <c r="D241" s="127">
        <f t="shared" si="58"/>
        <v>0.78089443070337838</v>
      </c>
      <c r="E241" s="128">
        <f t="shared" si="59"/>
        <v>9284</v>
      </c>
      <c r="F241" s="129" t="str">
        <f t="shared" si="60"/>
        <v>14</v>
      </c>
      <c r="G241" s="130" t="str">
        <f t="shared" si="61"/>
        <v>70바3188</v>
      </c>
      <c r="H241" s="131">
        <f t="shared" si="62"/>
        <v>2</v>
      </c>
      <c r="I241" s="132">
        <f t="shared" si="63"/>
        <v>2046.325</v>
      </c>
      <c r="J241" s="133">
        <f t="shared" si="64"/>
        <v>3.3868095254551242E-2</v>
      </c>
      <c r="K241" s="133">
        <f t="shared" si="65"/>
        <v>0.40412636303478022</v>
      </c>
      <c r="L241" s="133">
        <f t="shared" si="66"/>
        <v>0.17494777222581945</v>
      </c>
      <c r="M241" s="134">
        <f t="shared" si="67"/>
        <v>12.324</v>
      </c>
      <c r="N241" s="135">
        <f t="shared" si="68"/>
        <v>1.5637789696162632</v>
      </c>
      <c r="O241" s="135">
        <f t="shared" si="69"/>
        <v>26.730846761877999</v>
      </c>
      <c r="P241" s="217">
        <f t="shared" si="70"/>
        <v>52</v>
      </c>
      <c r="Q241" s="218">
        <f t="shared" si="71"/>
        <v>32</v>
      </c>
      <c r="R241" s="218">
        <f t="shared" si="72"/>
        <v>547</v>
      </c>
      <c r="T241">
        <v>514</v>
      </c>
      <c r="U241">
        <v>9284</v>
      </c>
      <c r="V241" t="s">
        <v>502</v>
      </c>
      <c r="W241">
        <v>2046.325</v>
      </c>
      <c r="X241">
        <v>1191.018</v>
      </c>
      <c r="Y241">
        <v>1.718</v>
      </c>
      <c r="Z241">
        <v>12.324</v>
      </c>
      <c r="AA241">
        <v>139.101091</v>
      </c>
      <c r="AB241">
        <v>4.7110890000000003</v>
      </c>
      <c r="AC241">
        <v>56.214418000000002</v>
      </c>
      <c r="AD241" s="1">
        <v>358</v>
      </c>
      <c r="AE241">
        <v>32</v>
      </c>
      <c r="AF241">
        <v>547</v>
      </c>
      <c r="AG241">
        <v>78</v>
      </c>
      <c r="AH241">
        <v>14.711062999999999</v>
      </c>
      <c r="AI241">
        <v>300</v>
      </c>
      <c r="AJ241">
        <v>0</v>
      </c>
      <c r="AK241">
        <v>52</v>
      </c>
      <c r="AL241">
        <v>21952</v>
      </c>
      <c r="AM241">
        <v>0.78089443070337838</v>
      </c>
      <c r="AN241" t="s">
        <v>69</v>
      </c>
      <c r="AO241">
        <v>1948.114</v>
      </c>
      <c r="AP241" t="s">
        <v>1152</v>
      </c>
      <c r="AQ241" t="s">
        <v>117</v>
      </c>
      <c r="AR241" t="s">
        <v>118</v>
      </c>
      <c r="AS241" t="s">
        <v>117</v>
      </c>
      <c r="AT241" t="s">
        <v>118</v>
      </c>
      <c r="AU241" t="s">
        <v>195</v>
      </c>
      <c r="AV241" t="s">
        <v>502</v>
      </c>
      <c r="AW241" t="s">
        <v>69</v>
      </c>
      <c r="AX241">
        <v>9284</v>
      </c>
      <c r="AY241" t="s">
        <v>746</v>
      </c>
      <c r="AZ241">
        <v>6</v>
      </c>
      <c r="BA241" t="s">
        <v>859</v>
      </c>
      <c r="BB241">
        <v>2</v>
      </c>
      <c r="BC241">
        <v>1</v>
      </c>
      <c r="BE241" t="s">
        <v>69</v>
      </c>
      <c r="BF241">
        <v>0</v>
      </c>
      <c r="BG241" t="s">
        <v>514</v>
      </c>
      <c r="BI241" t="s">
        <v>117</v>
      </c>
      <c r="BJ241" t="s">
        <v>502</v>
      </c>
      <c r="BK241" t="s">
        <v>69</v>
      </c>
      <c r="BL241">
        <v>0.78089443070337838</v>
      </c>
      <c r="BM241">
        <v>9284</v>
      </c>
      <c r="BN241" t="s">
        <v>118</v>
      </c>
      <c r="BO241" t="s">
        <v>195</v>
      </c>
      <c r="BP241">
        <v>2</v>
      </c>
      <c r="BQ241">
        <v>2046.325</v>
      </c>
      <c r="BR241">
        <v>3.3868095254551242E-2</v>
      </c>
      <c r="BS241">
        <v>0.40412636303478022</v>
      </c>
      <c r="BT241">
        <v>0.17494777222581945</v>
      </c>
      <c r="BU241">
        <v>12.324</v>
      </c>
      <c r="BV241">
        <v>1.5637789696162632</v>
      </c>
      <c r="BW241">
        <v>26.730846761877999</v>
      </c>
      <c r="BX241">
        <v>52</v>
      </c>
      <c r="BY241">
        <v>32</v>
      </c>
      <c r="BZ241">
        <v>547</v>
      </c>
    </row>
    <row r="242" spans="1:78" ht="16.5">
      <c r="A242" s="107" t="str">
        <f t="shared" si="55"/>
        <v>삼환교통</v>
      </c>
      <c r="B242" s="108" t="str">
        <f t="shared" si="56"/>
        <v>최중한</v>
      </c>
      <c r="C242" s="109" t="str">
        <f t="shared" si="57"/>
        <v>D</v>
      </c>
      <c r="D242" s="110">
        <f t="shared" si="58"/>
        <v>0.81654354816884345</v>
      </c>
      <c r="E242" s="111">
        <f t="shared" si="59"/>
        <v>4222</v>
      </c>
      <c r="F242" s="112" t="str">
        <f t="shared" si="60"/>
        <v>79</v>
      </c>
      <c r="G242" s="113" t="str">
        <f t="shared" si="61"/>
        <v>70바3190</v>
      </c>
      <c r="H242" s="114">
        <f t="shared" si="62"/>
        <v>11</v>
      </c>
      <c r="I242" s="115">
        <f t="shared" si="63"/>
        <v>1716.2130000000002</v>
      </c>
      <c r="J242" s="116">
        <f t="shared" si="64"/>
        <v>5.5350746508077218E-2</v>
      </c>
      <c r="K242" s="116">
        <f t="shared" si="65"/>
        <v>0.38384117913037225</v>
      </c>
      <c r="L242" s="116">
        <f t="shared" si="66"/>
        <v>0.20452006831319886</v>
      </c>
      <c r="M242" s="117">
        <f t="shared" si="67"/>
        <v>12.105</v>
      </c>
      <c r="N242" s="118">
        <f t="shared" si="68"/>
        <v>0.11653565146051217</v>
      </c>
      <c r="O242" s="118">
        <f t="shared" si="69"/>
        <v>13.168528615037875</v>
      </c>
      <c r="P242" s="219">
        <f t="shared" si="70"/>
        <v>49</v>
      </c>
      <c r="Q242" s="220">
        <f t="shared" si="71"/>
        <v>2</v>
      </c>
      <c r="R242" s="220">
        <f t="shared" si="72"/>
        <v>232</v>
      </c>
      <c r="T242">
        <v>514</v>
      </c>
      <c r="U242">
        <v>4222</v>
      </c>
      <c r="V242" t="s">
        <v>812</v>
      </c>
      <c r="W242">
        <v>1760.075</v>
      </c>
      <c r="X242">
        <v>912.09199999999998</v>
      </c>
      <c r="Y242">
        <v>1.93</v>
      </c>
      <c r="Z242">
        <v>12.105</v>
      </c>
      <c r="AA242">
        <v>116.26331</v>
      </c>
      <c r="AB242">
        <v>6.4352609999999997</v>
      </c>
      <c r="AC242">
        <v>44.626646000000001</v>
      </c>
      <c r="AD242" s="1">
        <v>351</v>
      </c>
      <c r="AE242">
        <v>2</v>
      </c>
      <c r="AF242">
        <v>232</v>
      </c>
      <c r="AG242">
        <v>71</v>
      </c>
      <c r="AH242">
        <v>15.138695999999999</v>
      </c>
      <c r="AI242">
        <v>586</v>
      </c>
      <c r="AJ242">
        <v>0</v>
      </c>
      <c r="AK242">
        <v>49</v>
      </c>
      <c r="AL242">
        <v>12045</v>
      </c>
      <c r="AM242">
        <v>0.81654354816884345</v>
      </c>
      <c r="AN242" t="s">
        <v>66</v>
      </c>
      <c r="AO242">
        <v>257.89299999999997</v>
      </c>
      <c r="AP242" t="s">
        <v>1153</v>
      </c>
      <c r="AQ242" t="s">
        <v>117</v>
      </c>
      <c r="AR242" t="s">
        <v>123</v>
      </c>
      <c r="AS242" t="s">
        <v>117</v>
      </c>
      <c r="AT242" t="s">
        <v>123</v>
      </c>
      <c r="AU242" t="s">
        <v>302</v>
      </c>
      <c r="AV242" t="s">
        <v>812</v>
      </c>
      <c r="AW242" t="s">
        <v>66</v>
      </c>
      <c r="AX242">
        <v>4222</v>
      </c>
      <c r="AY242" t="s">
        <v>660</v>
      </c>
      <c r="AZ242">
        <v>9</v>
      </c>
      <c r="BA242" t="s">
        <v>717</v>
      </c>
      <c r="BB242">
        <v>11</v>
      </c>
      <c r="BC242">
        <v>1</v>
      </c>
      <c r="BE242" t="s">
        <v>66</v>
      </c>
      <c r="BF242">
        <v>0</v>
      </c>
      <c r="BG242" t="s">
        <v>514</v>
      </c>
      <c r="BI242" t="s">
        <v>117</v>
      </c>
      <c r="BJ242" t="s">
        <v>812</v>
      </c>
      <c r="BK242" t="s">
        <v>66</v>
      </c>
      <c r="BL242">
        <v>0.81654354816884345</v>
      </c>
      <c r="BM242">
        <v>4222</v>
      </c>
      <c r="BN242" t="s">
        <v>123</v>
      </c>
      <c r="BO242" t="s">
        <v>302</v>
      </c>
      <c r="BP242">
        <v>11</v>
      </c>
      <c r="BQ242">
        <v>1716.2130000000002</v>
      </c>
      <c r="BR242">
        <v>5.5350746508077218E-2</v>
      </c>
      <c r="BS242">
        <v>0.38384117913037225</v>
      </c>
      <c r="BT242">
        <v>0.19942332002897603</v>
      </c>
      <c r="BU242">
        <v>12.105</v>
      </c>
      <c r="BV242">
        <v>0.11653565146051217</v>
      </c>
      <c r="BW242">
        <v>13.168528615037875</v>
      </c>
      <c r="BX242">
        <v>49</v>
      </c>
      <c r="BY242">
        <v>2</v>
      </c>
      <c r="BZ242">
        <v>232</v>
      </c>
    </row>
    <row r="243" spans="1:78" ht="16.5">
      <c r="A243" s="124" t="str">
        <f t="shared" si="55"/>
        <v>삼환교통</v>
      </c>
      <c r="B243" s="125" t="str">
        <f t="shared" si="56"/>
        <v>최진철</v>
      </c>
      <c r="C243" s="126" t="str">
        <f t="shared" si="57"/>
        <v>F</v>
      </c>
      <c r="D243" s="127">
        <f t="shared" si="58"/>
        <v>0.78946604901674666</v>
      </c>
      <c r="E243" s="128">
        <f t="shared" si="59"/>
        <v>7350</v>
      </c>
      <c r="F243" s="129" t="str">
        <f t="shared" si="60"/>
        <v>23</v>
      </c>
      <c r="G243" s="130" t="str">
        <f t="shared" si="61"/>
        <v>70바3191</v>
      </c>
      <c r="H243" s="131">
        <f t="shared" si="62"/>
        <v>7</v>
      </c>
      <c r="I243" s="132">
        <f t="shared" si="63"/>
        <v>898.11799999999994</v>
      </c>
      <c r="J243" s="133">
        <f t="shared" si="64"/>
        <v>3.5848864141138831E-2</v>
      </c>
      <c r="K243" s="133">
        <f t="shared" si="65"/>
        <v>0.40865521485253181</v>
      </c>
      <c r="L243" s="133">
        <f t="shared" si="66"/>
        <v>0.31955711832966271</v>
      </c>
      <c r="M243" s="134">
        <f t="shared" si="67"/>
        <v>14.13</v>
      </c>
      <c r="N243" s="135">
        <f t="shared" si="68"/>
        <v>0.44537577467548811</v>
      </c>
      <c r="O243" s="135">
        <f t="shared" si="69"/>
        <v>14.029336902277876</v>
      </c>
      <c r="P243" s="217">
        <f t="shared" si="70"/>
        <v>38</v>
      </c>
      <c r="Q243" s="218">
        <f t="shared" si="71"/>
        <v>6</v>
      </c>
      <c r="R243" s="218">
        <f t="shared" si="72"/>
        <v>154</v>
      </c>
      <c r="T243">
        <v>514</v>
      </c>
      <c r="U243">
        <v>7350</v>
      </c>
      <c r="V243" t="s">
        <v>813</v>
      </c>
      <c r="W243">
        <v>1078.569</v>
      </c>
      <c r="X243">
        <v>621.88499999999999</v>
      </c>
      <c r="Y243">
        <v>1.734</v>
      </c>
      <c r="Z243">
        <v>14.13</v>
      </c>
      <c r="AA243">
        <v>73.711931000000007</v>
      </c>
      <c r="AB243">
        <v>2.6424889999999999</v>
      </c>
      <c r="AC243">
        <v>30.122765000000001</v>
      </c>
      <c r="AD243" s="1">
        <v>287</v>
      </c>
      <c r="AE243">
        <v>6</v>
      </c>
      <c r="AF243">
        <v>154</v>
      </c>
      <c r="AG243">
        <v>78</v>
      </c>
      <c r="AH243">
        <v>14.632217000000001</v>
      </c>
      <c r="AI243">
        <v>660.7</v>
      </c>
      <c r="AJ243">
        <v>0</v>
      </c>
      <c r="AK243">
        <v>38</v>
      </c>
      <c r="AL243">
        <v>10580</v>
      </c>
      <c r="AM243">
        <v>0.78946604901674666</v>
      </c>
      <c r="AN243" t="s">
        <v>69</v>
      </c>
      <c r="AO243">
        <v>176.28</v>
      </c>
      <c r="AP243" t="s">
        <v>1154</v>
      </c>
      <c r="AQ243" t="s">
        <v>117</v>
      </c>
      <c r="AR243" t="s">
        <v>119</v>
      </c>
      <c r="AS243" t="s">
        <v>117</v>
      </c>
      <c r="AT243" t="s">
        <v>119</v>
      </c>
      <c r="AU243" t="s">
        <v>212</v>
      </c>
      <c r="AV243" t="s">
        <v>813</v>
      </c>
      <c r="AW243" t="s">
        <v>69</v>
      </c>
      <c r="AX243">
        <v>7350</v>
      </c>
      <c r="AY243" t="s">
        <v>685</v>
      </c>
      <c r="AZ243">
        <v>2</v>
      </c>
      <c r="BA243" t="s">
        <v>542</v>
      </c>
      <c r="BB243">
        <v>7</v>
      </c>
      <c r="BC243">
        <v>1</v>
      </c>
      <c r="BE243" t="s">
        <v>66</v>
      </c>
      <c r="BF243">
        <v>-1</v>
      </c>
      <c r="BG243" t="s">
        <v>513</v>
      </c>
      <c r="BI243" t="s">
        <v>117</v>
      </c>
      <c r="BJ243" t="s">
        <v>813</v>
      </c>
      <c r="BK243" t="s">
        <v>69</v>
      </c>
      <c r="BL243">
        <v>0.78946604901674666</v>
      </c>
      <c r="BM243">
        <v>7350</v>
      </c>
      <c r="BN243" t="s">
        <v>119</v>
      </c>
      <c r="BO243" t="s">
        <v>212</v>
      </c>
      <c r="BP243">
        <v>7</v>
      </c>
      <c r="BQ243">
        <v>898.11799999999994</v>
      </c>
      <c r="BR243">
        <v>3.5848864141138831E-2</v>
      </c>
      <c r="BS243">
        <v>0.40865521485253181</v>
      </c>
      <c r="BT243">
        <v>0.26609331438229727</v>
      </c>
      <c r="BU243">
        <v>14.13</v>
      </c>
      <c r="BV243">
        <v>0.44537577467548811</v>
      </c>
      <c r="BW243">
        <v>14.029336902277876</v>
      </c>
      <c r="BX243">
        <v>38</v>
      </c>
      <c r="BY243">
        <v>6</v>
      </c>
      <c r="BZ243">
        <v>154</v>
      </c>
    </row>
    <row r="244" spans="1:78" ht="16.5">
      <c r="A244" s="107" t="str">
        <f t="shared" si="55"/>
        <v>삼환교통</v>
      </c>
      <c r="B244" s="108" t="str">
        <f t="shared" si="56"/>
        <v>최항기</v>
      </c>
      <c r="C244" s="109" t="str">
        <f t="shared" si="57"/>
        <v>F</v>
      </c>
      <c r="D244" s="110">
        <f t="shared" si="58"/>
        <v>0.73166666666666669</v>
      </c>
      <c r="E244" s="111">
        <f t="shared" si="59"/>
        <v>8495</v>
      </c>
      <c r="F244" s="112" t="str">
        <f t="shared" si="60"/>
        <v>62</v>
      </c>
      <c r="G244" s="113" t="str">
        <f t="shared" si="61"/>
        <v>70바3174</v>
      </c>
      <c r="H244" s="114">
        <f t="shared" si="62"/>
        <v>1</v>
      </c>
      <c r="I244" s="115">
        <f t="shared" si="63"/>
        <v>1725.471</v>
      </c>
      <c r="J244" s="116">
        <f t="shared" si="64"/>
        <v>1.4954740440720432E-2</v>
      </c>
      <c r="K244" s="116">
        <f t="shared" si="65"/>
        <v>0.40023052465685666</v>
      </c>
      <c r="L244" s="116">
        <f t="shared" si="66"/>
        <v>0.34657203743209825</v>
      </c>
      <c r="M244" s="117">
        <f t="shared" si="67"/>
        <v>12.452999999999999</v>
      </c>
      <c r="N244" s="118">
        <f t="shared" si="68"/>
        <v>1.5647901355629854</v>
      </c>
      <c r="O244" s="118">
        <f t="shared" si="69"/>
        <v>39.815215671547072</v>
      </c>
      <c r="P244" s="219">
        <f t="shared" si="70"/>
        <v>34</v>
      </c>
      <c r="Q244" s="220">
        <f t="shared" si="71"/>
        <v>27</v>
      </c>
      <c r="R244" s="220">
        <f t="shared" si="72"/>
        <v>697</v>
      </c>
      <c r="T244">
        <v>514</v>
      </c>
      <c r="U244">
        <v>8495</v>
      </c>
      <c r="V244" t="s">
        <v>602</v>
      </c>
      <c r="W244">
        <v>1763.299</v>
      </c>
      <c r="X244">
        <v>998.82299999999998</v>
      </c>
      <c r="Y244">
        <v>1.7649999999999999</v>
      </c>
      <c r="Z244">
        <v>12.452999999999999</v>
      </c>
      <c r="AA244">
        <v>121.14192199999999</v>
      </c>
      <c r="AB244">
        <v>1.8116460000000001</v>
      </c>
      <c r="AC244">
        <v>48.484695000000002</v>
      </c>
      <c r="AD244" s="1">
        <v>598</v>
      </c>
      <c r="AE244">
        <v>27</v>
      </c>
      <c r="AF244">
        <v>697</v>
      </c>
      <c r="AG244">
        <v>88</v>
      </c>
      <c r="AH244">
        <v>14.555645999999999</v>
      </c>
      <c r="AI244">
        <v>47.3</v>
      </c>
      <c r="AJ244">
        <v>6.6</v>
      </c>
      <c r="AK244">
        <v>34</v>
      </c>
      <c r="AL244">
        <v>6356</v>
      </c>
      <c r="AM244">
        <v>0.73166666666666669</v>
      </c>
      <c r="AN244" t="s">
        <v>69</v>
      </c>
      <c r="AO244">
        <v>1725.471</v>
      </c>
      <c r="AP244" t="s">
        <v>1155</v>
      </c>
      <c r="AQ244" t="s">
        <v>117</v>
      </c>
      <c r="AR244" t="s">
        <v>122</v>
      </c>
      <c r="AS244" t="s">
        <v>117</v>
      </c>
      <c r="AT244" t="s">
        <v>122</v>
      </c>
      <c r="AU244" t="s">
        <v>273</v>
      </c>
      <c r="AV244" t="s">
        <v>602</v>
      </c>
      <c r="AW244" t="s">
        <v>69</v>
      </c>
      <c r="AX244">
        <v>8495</v>
      </c>
      <c r="AY244" t="s">
        <v>655</v>
      </c>
      <c r="AZ244">
        <v>13</v>
      </c>
      <c r="BA244" t="s">
        <v>851</v>
      </c>
      <c r="BB244">
        <v>1</v>
      </c>
      <c r="BC244">
        <v>1</v>
      </c>
      <c r="BE244" t="s">
        <v>69</v>
      </c>
      <c r="BF244">
        <v>0</v>
      </c>
      <c r="BG244" t="s">
        <v>514</v>
      </c>
      <c r="BI244" t="s">
        <v>117</v>
      </c>
      <c r="BJ244" t="s">
        <v>602</v>
      </c>
      <c r="BK244" t="s">
        <v>69</v>
      </c>
      <c r="BL244">
        <v>0.73166666666666669</v>
      </c>
      <c r="BM244">
        <v>8495</v>
      </c>
      <c r="BN244" t="s">
        <v>122</v>
      </c>
      <c r="BO244" t="s">
        <v>273</v>
      </c>
      <c r="BP244">
        <v>1</v>
      </c>
      <c r="BQ244">
        <v>1725.471</v>
      </c>
      <c r="BR244">
        <v>1.4954740440720432E-2</v>
      </c>
      <c r="BS244">
        <v>0.40023052465685666</v>
      </c>
      <c r="BT244">
        <v>0.33913703801794248</v>
      </c>
      <c r="BU244">
        <v>12.452999999999999</v>
      </c>
      <c r="BV244">
        <v>1.5647901355629854</v>
      </c>
      <c r="BW244">
        <v>39.815215671547072</v>
      </c>
      <c r="BX244">
        <v>34</v>
      </c>
      <c r="BY244">
        <v>27</v>
      </c>
      <c r="BZ244">
        <v>697</v>
      </c>
    </row>
    <row r="245" spans="1:78" ht="16.5">
      <c r="A245" s="124" t="str">
        <f t="shared" si="55"/>
        <v>삼환교통</v>
      </c>
      <c r="B245" s="125" t="str">
        <f t="shared" si="56"/>
        <v>표명근</v>
      </c>
      <c r="C245" s="126" t="str">
        <f t="shared" si="57"/>
        <v>A</v>
      </c>
      <c r="D245" s="127">
        <f t="shared" si="58"/>
        <v>0.96142857142857141</v>
      </c>
      <c r="E245" s="128">
        <f t="shared" si="59"/>
        <v>5038</v>
      </c>
      <c r="F245" s="129" t="str">
        <f t="shared" si="60"/>
        <v>14</v>
      </c>
      <c r="G245" s="130" t="str">
        <f t="shared" si="61"/>
        <v>70바3115</v>
      </c>
      <c r="H245" s="131">
        <f t="shared" si="62"/>
        <v>1</v>
      </c>
      <c r="I245" s="132">
        <f t="shared" si="63"/>
        <v>2303.1509999999998</v>
      </c>
      <c r="J245" s="133">
        <f t="shared" si="64"/>
        <v>1.3834066457960113E-2</v>
      </c>
      <c r="K245" s="133">
        <f t="shared" si="65"/>
        <v>0.31074585692490569</v>
      </c>
      <c r="L245" s="133">
        <f t="shared" si="66"/>
        <v>9.2047807547138691E-2</v>
      </c>
      <c r="M245" s="134">
        <f t="shared" si="67"/>
        <v>7.51</v>
      </c>
      <c r="N245" s="135">
        <f t="shared" si="68"/>
        <v>8.6837554289753482E-2</v>
      </c>
      <c r="O245" s="135">
        <f t="shared" si="69"/>
        <v>15.761016103590256</v>
      </c>
      <c r="P245" s="217">
        <f t="shared" si="70"/>
        <v>3</v>
      </c>
      <c r="Q245" s="218">
        <f t="shared" si="71"/>
        <v>2</v>
      </c>
      <c r="R245" s="218">
        <f t="shared" si="72"/>
        <v>363</v>
      </c>
      <c r="T245">
        <v>514</v>
      </c>
      <c r="U245">
        <v>5038</v>
      </c>
      <c r="V245" t="s">
        <v>636</v>
      </c>
      <c r="W245">
        <v>2303.1509999999998</v>
      </c>
      <c r="X245">
        <v>1140.9480000000001</v>
      </c>
      <c r="Y245">
        <v>2.0190000000000001</v>
      </c>
      <c r="Z245">
        <v>7.51</v>
      </c>
      <c r="AA245">
        <v>153.66327799999999</v>
      </c>
      <c r="AB245">
        <v>2.125788</v>
      </c>
      <c r="AC245">
        <v>47.750227000000002</v>
      </c>
      <c r="AD245" s="1">
        <v>212</v>
      </c>
      <c r="AE245">
        <v>2</v>
      </c>
      <c r="AF245">
        <v>363</v>
      </c>
      <c r="AG245">
        <v>68</v>
      </c>
      <c r="AH245">
        <v>14.988296999999999</v>
      </c>
      <c r="AI245">
        <v>3.8</v>
      </c>
      <c r="AJ245">
        <v>0</v>
      </c>
      <c r="AK245">
        <v>3</v>
      </c>
      <c r="AL245">
        <v>726</v>
      </c>
      <c r="AM245">
        <v>0.96142857142857141</v>
      </c>
      <c r="AN245" t="s">
        <v>65</v>
      </c>
      <c r="AO245">
        <v>2303.1509999999998</v>
      </c>
      <c r="AP245" t="s">
        <v>1156</v>
      </c>
      <c r="AQ245" t="s">
        <v>117</v>
      </c>
      <c r="AR245" t="s">
        <v>118</v>
      </c>
      <c r="AS245" t="s">
        <v>117</v>
      </c>
      <c r="AT245" t="s">
        <v>118</v>
      </c>
      <c r="AU245" t="s">
        <v>603</v>
      </c>
      <c r="AV245" t="s">
        <v>636</v>
      </c>
      <c r="AW245" t="s">
        <v>65</v>
      </c>
      <c r="AX245">
        <v>5038</v>
      </c>
      <c r="AY245" t="s">
        <v>862</v>
      </c>
      <c r="AZ245">
        <v>1</v>
      </c>
      <c r="BA245" t="s">
        <v>863</v>
      </c>
      <c r="BB245">
        <v>1</v>
      </c>
      <c r="BC245">
        <v>1</v>
      </c>
      <c r="BE245" t="s">
        <v>65</v>
      </c>
      <c r="BF245">
        <v>0</v>
      </c>
      <c r="BG245" t="s">
        <v>514</v>
      </c>
      <c r="BI245" t="s">
        <v>117</v>
      </c>
      <c r="BJ245" t="s">
        <v>636</v>
      </c>
      <c r="BK245" t="s">
        <v>65</v>
      </c>
      <c r="BL245">
        <v>0.96142857142857141</v>
      </c>
      <c r="BM245">
        <v>5038</v>
      </c>
      <c r="BN245" t="s">
        <v>118</v>
      </c>
      <c r="BO245" t="s">
        <v>603</v>
      </c>
      <c r="BP245">
        <v>1</v>
      </c>
      <c r="BQ245">
        <v>2303.1509999999998</v>
      </c>
      <c r="BR245">
        <v>1.3834066457960113E-2</v>
      </c>
      <c r="BS245">
        <v>0.31074585692490569</v>
      </c>
      <c r="BT245">
        <v>9.2047807547138691E-2</v>
      </c>
      <c r="BU245">
        <v>7.51</v>
      </c>
      <c r="BV245">
        <v>8.6837554289753482E-2</v>
      </c>
      <c r="BW245">
        <v>15.761016103590256</v>
      </c>
      <c r="BX245">
        <v>3</v>
      </c>
      <c r="BY245">
        <v>2</v>
      </c>
      <c r="BZ245">
        <v>363</v>
      </c>
    </row>
    <row r="246" spans="1:78" ht="16.5">
      <c r="A246" s="107" t="str">
        <f t="shared" si="55"/>
        <v>삼환교통</v>
      </c>
      <c r="B246" s="108" t="str">
        <f t="shared" si="56"/>
        <v>하용호</v>
      </c>
      <c r="C246" s="109" t="str">
        <f t="shared" si="57"/>
        <v>B</v>
      </c>
      <c r="D246" s="110">
        <f t="shared" si="58"/>
        <v>0.90857142857142847</v>
      </c>
      <c r="E246" s="111">
        <f t="shared" si="59"/>
        <v>3638</v>
      </c>
      <c r="F246" s="112" t="str">
        <f t="shared" si="60"/>
        <v>14</v>
      </c>
      <c r="G246" s="113" t="str">
        <f t="shared" si="61"/>
        <v>70바3175</v>
      </c>
      <c r="H246" s="114">
        <f t="shared" si="62"/>
        <v>1</v>
      </c>
      <c r="I246" s="115">
        <f t="shared" si="63"/>
        <v>1952.883</v>
      </c>
      <c r="J246" s="116">
        <f t="shared" si="64"/>
        <v>1.6725610589389203E-2</v>
      </c>
      <c r="K246" s="116">
        <f t="shared" si="65"/>
        <v>0.37059827268822859</v>
      </c>
      <c r="L246" s="116">
        <f t="shared" si="66"/>
        <v>0.25705585024806915</v>
      </c>
      <c r="M246" s="117">
        <f t="shared" si="67"/>
        <v>10.491</v>
      </c>
      <c r="N246" s="118">
        <f t="shared" si="68"/>
        <v>0.71688882539302146</v>
      </c>
      <c r="O246" s="118">
        <f t="shared" si="69"/>
        <v>35.178758788928981</v>
      </c>
      <c r="P246" s="219">
        <f t="shared" si="70"/>
        <v>0</v>
      </c>
      <c r="Q246" s="220">
        <f t="shared" si="71"/>
        <v>14</v>
      </c>
      <c r="R246" s="220">
        <f t="shared" si="72"/>
        <v>707</v>
      </c>
      <c r="T246">
        <v>514</v>
      </c>
      <c r="U246">
        <v>3638</v>
      </c>
      <c r="V246" t="s">
        <v>503</v>
      </c>
      <c r="W246">
        <v>1999.115</v>
      </c>
      <c r="X246">
        <v>1043.827</v>
      </c>
      <c r="Y246">
        <v>1.915</v>
      </c>
      <c r="Z246">
        <v>10.491</v>
      </c>
      <c r="AA246">
        <v>125.60384500000001</v>
      </c>
      <c r="AB246">
        <v>2.1008010000000001</v>
      </c>
      <c r="AC246">
        <v>46.548568000000003</v>
      </c>
      <c r="AD246" s="1">
        <v>502</v>
      </c>
      <c r="AE246">
        <v>14</v>
      </c>
      <c r="AF246">
        <v>707</v>
      </c>
      <c r="AG246">
        <v>79</v>
      </c>
      <c r="AH246">
        <v>15.916033000000001</v>
      </c>
      <c r="AI246">
        <v>658.8</v>
      </c>
      <c r="AJ246">
        <v>0</v>
      </c>
      <c r="AK246">
        <v>0</v>
      </c>
      <c r="AL246">
        <v>0</v>
      </c>
      <c r="AM246">
        <v>0.90857142857142847</v>
      </c>
      <c r="AN246" t="s">
        <v>67</v>
      </c>
      <c r="AO246">
        <v>1952.883</v>
      </c>
      <c r="AP246" t="s">
        <v>1157</v>
      </c>
      <c r="AQ246" t="s">
        <v>117</v>
      </c>
      <c r="AR246" t="s">
        <v>118</v>
      </c>
      <c r="AS246" t="s">
        <v>117</v>
      </c>
      <c r="AT246" t="s">
        <v>118</v>
      </c>
      <c r="AU246" t="s">
        <v>191</v>
      </c>
      <c r="AV246" t="s">
        <v>503</v>
      </c>
      <c r="AW246" t="s">
        <v>67</v>
      </c>
      <c r="AX246">
        <v>3638</v>
      </c>
      <c r="AY246" t="s">
        <v>683</v>
      </c>
      <c r="AZ246">
        <v>2</v>
      </c>
      <c r="BA246" t="s">
        <v>887</v>
      </c>
      <c r="BB246">
        <v>1</v>
      </c>
      <c r="BC246">
        <v>1</v>
      </c>
      <c r="BE246" t="s">
        <v>68</v>
      </c>
      <c r="BF246">
        <v>1</v>
      </c>
      <c r="BG246" t="s">
        <v>512</v>
      </c>
      <c r="BI246" t="s">
        <v>117</v>
      </c>
      <c r="BJ246" t="s">
        <v>503</v>
      </c>
      <c r="BK246" t="s">
        <v>67</v>
      </c>
      <c r="BL246">
        <v>0.90857142857142847</v>
      </c>
      <c r="BM246">
        <v>3638</v>
      </c>
      <c r="BN246" t="s">
        <v>118</v>
      </c>
      <c r="BO246" t="s">
        <v>191</v>
      </c>
      <c r="BP246">
        <v>1</v>
      </c>
      <c r="BQ246">
        <v>1952.883</v>
      </c>
      <c r="BR246">
        <v>1.6725610589389203E-2</v>
      </c>
      <c r="BS246">
        <v>0.37059827268822859</v>
      </c>
      <c r="BT246">
        <v>0.25111111666912611</v>
      </c>
      <c r="BU246">
        <v>10.491</v>
      </c>
      <c r="BV246">
        <v>0.71688882539302146</v>
      </c>
      <c r="BW246">
        <v>35.178758788928981</v>
      </c>
      <c r="BX246">
        <v>0</v>
      </c>
      <c r="BY246">
        <v>14</v>
      </c>
      <c r="BZ246">
        <v>707</v>
      </c>
    </row>
    <row r="247" spans="1:78" ht="16.5">
      <c r="A247" s="124" t="str">
        <f t="shared" si="55"/>
        <v>삼환교통</v>
      </c>
      <c r="B247" s="125" t="str">
        <f t="shared" si="56"/>
        <v>하재성</v>
      </c>
      <c r="C247" s="126" t="str">
        <f t="shared" si="57"/>
        <v>S</v>
      </c>
      <c r="D247" s="127">
        <f t="shared" si="58"/>
        <v>1.0059090909090909</v>
      </c>
      <c r="E247" s="128">
        <f t="shared" si="59"/>
        <v>2244</v>
      </c>
      <c r="F247" s="129" t="str">
        <f t="shared" si="60"/>
        <v>급행99</v>
      </c>
      <c r="G247" s="130" t="str">
        <f t="shared" si="61"/>
        <v>70바3134</v>
      </c>
      <c r="H247" s="131">
        <f t="shared" si="62"/>
        <v>1</v>
      </c>
      <c r="I247" s="132">
        <f t="shared" si="63"/>
        <v>2471.3519999999999</v>
      </c>
      <c r="J247" s="133">
        <f t="shared" si="64"/>
        <v>2.3463353999235603E-2</v>
      </c>
      <c r="K247" s="133">
        <f t="shared" si="65"/>
        <v>0.36190637204325593</v>
      </c>
      <c r="L247" s="133">
        <f t="shared" si="66"/>
        <v>0.19705812850617802</v>
      </c>
      <c r="M247" s="134">
        <f t="shared" si="67"/>
        <v>13.374000000000001</v>
      </c>
      <c r="N247" s="135">
        <f t="shared" si="68"/>
        <v>0</v>
      </c>
      <c r="O247" s="135">
        <f t="shared" si="69"/>
        <v>4.7342507259184448</v>
      </c>
      <c r="P247" s="217">
        <f t="shared" si="70"/>
        <v>30</v>
      </c>
      <c r="Q247" s="218">
        <f t="shared" si="71"/>
        <v>0</v>
      </c>
      <c r="R247" s="218">
        <f t="shared" si="72"/>
        <v>117</v>
      </c>
      <c r="T247">
        <v>514</v>
      </c>
      <c r="U247">
        <v>2244</v>
      </c>
      <c r="V247" t="s">
        <v>504</v>
      </c>
      <c r="W247">
        <v>2471.3519999999999</v>
      </c>
      <c r="X247">
        <v>1116.835</v>
      </c>
      <c r="Y247">
        <v>2.2130000000000001</v>
      </c>
      <c r="Z247">
        <v>13.374000000000001</v>
      </c>
      <c r="AA247">
        <v>133.789142</v>
      </c>
      <c r="AB247">
        <v>3.1391420000000001</v>
      </c>
      <c r="AC247">
        <v>48.419142999999998</v>
      </c>
      <c r="AD247" s="1">
        <v>487</v>
      </c>
      <c r="AE247">
        <v>0</v>
      </c>
      <c r="AF247">
        <v>117</v>
      </c>
      <c r="AG247">
        <v>71</v>
      </c>
      <c r="AH247">
        <v>18.471992</v>
      </c>
      <c r="AI247">
        <v>608.1</v>
      </c>
      <c r="AJ247">
        <v>0</v>
      </c>
      <c r="AK247">
        <v>30</v>
      </c>
      <c r="AL247">
        <v>8155</v>
      </c>
      <c r="AM247">
        <v>1.0059090909090909</v>
      </c>
      <c r="AN247" t="s">
        <v>560</v>
      </c>
      <c r="AO247">
        <v>2471.3519999999999</v>
      </c>
      <c r="AP247" t="s">
        <v>1158</v>
      </c>
      <c r="AQ247" t="s">
        <v>117</v>
      </c>
      <c r="AR247" t="s">
        <v>124</v>
      </c>
      <c r="AS247" t="s">
        <v>117</v>
      </c>
      <c r="AT247" t="s">
        <v>124</v>
      </c>
      <c r="AU247" t="s">
        <v>187</v>
      </c>
      <c r="AV247" t="s">
        <v>504</v>
      </c>
      <c r="AW247" t="s">
        <v>560</v>
      </c>
      <c r="AX247">
        <v>2244</v>
      </c>
      <c r="AY247" t="s">
        <v>728</v>
      </c>
      <c r="AZ247">
        <v>4</v>
      </c>
      <c r="BA247" t="s">
        <v>839</v>
      </c>
      <c r="BB247">
        <v>1</v>
      </c>
      <c r="BC247">
        <v>1</v>
      </c>
      <c r="BE247" t="s">
        <v>560</v>
      </c>
      <c r="BF247">
        <v>0</v>
      </c>
      <c r="BG247" t="s">
        <v>514</v>
      </c>
      <c r="BI247" t="s">
        <v>117</v>
      </c>
      <c r="BJ247" t="s">
        <v>504</v>
      </c>
      <c r="BK247" t="s">
        <v>560</v>
      </c>
      <c r="BL247">
        <v>1.0059090909090909</v>
      </c>
      <c r="BM247">
        <v>2244</v>
      </c>
      <c r="BN247" t="s">
        <v>124</v>
      </c>
      <c r="BO247" t="s">
        <v>187</v>
      </c>
      <c r="BP247">
        <v>1</v>
      </c>
      <c r="BQ247">
        <v>2471.3519999999999</v>
      </c>
      <c r="BR247">
        <v>2.3463353999235603E-2</v>
      </c>
      <c r="BS247">
        <v>0.36190637204325593</v>
      </c>
      <c r="BT247">
        <v>0.19705812850617802</v>
      </c>
      <c r="BU247">
        <v>13.374000000000001</v>
      </c>
      <c r="BV247">
        <v>0</v>
      </c>
      <c r="BW247">
        <v>4.7342507259184448</v>
      </c>
      <c r="BX247">
        <v>30</v>
      </c>
      <c r="BY247">
        <v>0</v>
      </c>
      <c r="BZ247">
        <v>117</v>
      </c>
    </row>
    <row r="248" spans="1:78" ht="16.5">
      <c r="A248" s="107" t="str">
        <f t="shared" si="55"/>
        <v>삼환교통</v>
      </c>
      <c r="B248" s="108" t="str">
        <f t="shared" si="56"/>
        <v>한명희</v>
      </c>
      <c r="C248" s="109" t="str">
        <f t="shared" si="57"/>
        <v>D</v>
      </c>
      <c r="D248" s="110">
        <f t="shared" si="58"/>
        <v>0.81471772200902504</v>
      </c>
      <c r="E248" s="111">
        <f t="shared" si="59"/>
        <v>9434</v>
      </c>
      <c r="F248" s="112" t="str">
        <f t="shared" si="60"/>
        <v>4</v>
      </c>
      <c r="G248" s="113" t="str">
        <f t="shared" si="61"/>
        <v>72아1215</v>
      </c>
      <c r="H248" s="114">
        <f t="shared" si="62"/>
        <v>4</v>
      </c>
      <c r="I248" s="115">
        <f t="shared" si="63"/>
        <v>2237.5100000000002</v>
      </c>
      <c r="J248" s="116">
        <f t="shared" si="64"/>
        <v>4.1061308868500825E-2</v>
      </c>
      <c r="K248" s="116">
        <f t="shared" si="65"/>
        <v>0.33635307135166614</v>
      </c>
      <c r="L248" s="116">
        <f t="shared" si="66"/>
        <v>0.25251283793145057</v>
      </c>
      <c r="M248" s="117">
        <f t="shared" si="67"/>
        <v>11.35</v>
      </c>
      <c r="N248" s="118">
        <f t="shared" si="68"/>
        <v>0.26815522612189441</v>
      </c>
      <c r="O248" s="118">
        <f t="shared" si="69"/>
        <v>9.9664359041970751</v>
      </c>
      <c r="P248" s="219">
        <f t="shared" si="70"/>
        <v>16</v>
      </c>
      <c r="Q248" s="220">
        <f t="shared" si="71"/>
        <v>6</v>
      </c>
      <c r="R248" s="220">
        <f t="shared" si="72"/>
        <v>223</v>
      </c>
      <c r="T248">
        <v>514</v>
      </c>
      <c r="U248">
        <v>9434</v>
      </c>
      <c r="V248" t="s">
        <v>522</v>
      </c>
      <c r="W248">
        <v>2237.5100000000002</v>
      </c>
      <c r="X248">
        <v>952.24599999999998</v>
      </c>
      <c r="Y248">
        <v>2.35</v>
      </c>
      <c r="Z248">
        <v>11.35</v>
      </c>
      <c r="AA248">
        <v>138.586084</v>
      </c>
      <c r="AB248">
        <v>5.6905260000000002</v>
      </c>
      <c r="AC248">
        <v>46.613855000000001</v>
      </c>
      <c r="AD248" s="1">
        <v>565</v>
      </c>
      <c r="AE248">
        <v>6</v>
      </c>
      <c r="AF248">
        <v>223</v>
      </c>
      <c r="AG248">
        <v>77</v>
      </c>
      <c r="AH248">
        <v>16.145271000000001</v>
      </c>
      <c r="AI248">
        <v>177.3</v>
      </c>
      <c r="AJ248">
        <v>0</v>
      </c>
      <c r="AK248">
        <v>16</v>
      </c>
      <c r="AL248">
        <v>5871</v>
      </c>
      <c r="AM248">
        <v>0.81471772200902504</v>
      </c>
      <c r="AN248" t="s">
        <v>66</v>
      </c>
      <c r="AO248">
        <v>1799.9480000000001</v>
      </c>
      <c r="AP248" t="s">
        <v>1159</v>
      </c>
      <c r="AQ248" t="s">
        <v>117</v>
      </c>
      <c r="AR248" t="s">
        <v>120</v>
      </c>
      <c r="AS248" t="s">
        <v>117</v>
      </c>
      <c r="AT248" t="s">
        <v>120</v>
      </c>
      <c r="AU248" t="s">
        <v>223</v>
      </c>
      <c r="AV248" t="s">
        <v>522</v>
      </c>
      <c r="AW248" t="s">
        <v>66</v>
      </c>
      <c r="AX248">
        <v>9434</v>
      </c>
      <c r="AY248" t="s">
        <v>650</v>
      </c>
      <c r="AZ248">
        <v>7</v>
      </c>
      <c r="BA248" t="s">
        <v>545</v>
      </c>
      <c r="BB248">
        <v>4</v>
      </c>
      <c r="BC248">
        <v>1</v>
      </c>
      <c r="BE248" t="s">
        <v>68</v>
      </c>
      <c r="BF248">
        <v>-1</v>
      </c>
      <c r="BG248" t="s">
        <v>513</v>
      </c>
      <c r="BI248" t="s">
        <v>117</v>
      </c>
      <c r="BJ248" t="s">
        <v>522</v>
      </c>
      <c r="BK248" t="s">
        <v>66</v>
      </c>
      <c r="BL248">
        <v>0.81471772200902504</v>
      </c>
      <c r="BM248">
        <v>9434</v>
      </c>
      <c r="BN248" t="s">
        <v>120</v>
      </c>
      <c r="BO248" t="s">
        <v>223</v>
      </c>
      <c r="BP248">
        <v>4</v>
      </c>
      <c r="BQ248">
        <v>2237.5100000000002</v>
      </c>
      <c r="BR248">
        <v>4.1061308868500825E-2</v>
      </c>
      <c r="BS248">
        <v>0.33635307135166614</v>
      </c>
      <c r="BT248">
        <v>0.25251283793145057</v>
      </c>
      <c r="BU248">
        <v>11.35</v>
      </c>
      <c r="BV248">
        <v>0.26815522612189441</v>
      </c>
      <c r="BW248">
        <v>9.9664359041970751</v>
      </c>
      <c r="BX248">
        <v>16</v>
      </c>
      <c r="BY248">
        <v>6</v>
      </c>
      <c r="BZ248">
        <v>223</v>
      </c>
    </row>
    <row r="249" spans="1:78" ht="16.5">
      <c r="A249" s="124" t="str">
        <f t="shared" si="55"/>
        <v>삼환교통</v>
      </c>
      <c r="B249" s="125" t="str">
        <f t="shared" si="56"/>
        <v>한복현</v>
      </c>
      <c r="C249" s="126" t="str">
        <f t="shared" si="57"/>
        <v>D</v>
      </c>
      <c r="D249" s="127">
        <f t="shared" si="58"/>
        <v>0.84183829695624668</v>
      </c>
      <c r="E249" s="128">
        <f t="shared" si="59"/>
        <v>2318</v>
      </c>
      <c r="F249" s="129" t="str">
        <f t="shared" si="60"/>
        <v>14</v>
      </c>
      <c r="G249" s="130" t="str">
        <f t="shared" si="61"/>
        <v>70바3146</v>
      </c>
      <c r="H249" s="131">
        <f t="shared" si="62"/>
        <v>9</v>
      </c>
      <c r="I249" s="132">
        <f t="shared" si="63"/>
        <v>990.72699999999998</v>
      </c>
      <c r="J249" s="133">
        <f t="shared" si="64"/>
        <v>3.8457729737304908E-2</v>
      </c>
      <c r="K249" s="133">
        <f t="shared" si="65"/>
        <v>0.3346224388748133</v>
      </c>
      <c r="L249" s="133">
        <f t="shared" si="66"/>
        <v>0.23316211226705238</v>
      </c>
      <c r="M249" s="134">
        <f t="shared" si="67"/>
        <v>12.071</v>
      </c>
      <c r="N249" s="135">
        <f t="shared" si="68"/>
        <v>0.30280793800915895</v>
      </c>
      <c r="O249" s="135">
        <f t="shared" si="69"/>
        <v>12.919805355057449</v>
      </c>
      <c r="P249" s="217">
        <f t="shared" si="70"/>
        <v>4</v>
      </c>
      <c r="Q249" s="218">
        <f t="shared" si="71"/>
        <v>3</v>
      </c>
      <c r="R249" s="218">
        <f t="shared" si="72"/>
        <v>129</v>
      </c>
      <c r="T249">
        <v>514</v>
      </c>
      <c r="U249">
        <v>2318</v>
      </c>
      <c r="V249" t="s">
        <v>505</v>
      </c>
      <c r="W249">
        <v>1038.856</v>
      </c>
      <c r="X249">
        <v>578.32299999999998</v>
      </c>
      <c r="Y249">
        <v>1.796</v>
      </c>
      <c r="Z249">
        <v>12.071</v>
      </c>
      <c r="AA249">
        <v>66.78998</v>
      </c>
      <c r="AB249">
        <v>2.5685910000000001</v>
      </c>
      <c r="AC249">
        <v>22.349426000000001</v>
      </c>
      <c r="AD249" s="1">
        <v>231</v>
      </c>
      <c r="AE249">
        <v>3</v>
      </c>
      <c r="AF249">
        <v>129</v>
      </c>
      <c r="AG249">
        <v>78</v>
      </c>
      <c r="AH249">
        <v>15.554069</v>
      </c>
      <c r="AI249">
        <v>134.5</v>
      </c>
      <c r="AJ249">
        <v>0</v>
      </c>
      <c r="AK249">
        <v>4</v>
      </c>
      <c r="AL249">
        <v>862</v>
      </c>
      <c r="AM249">
        <v>0.84183829695624668</v>
      </c>
      <c r="AN249" t="s">
        <v>66</v>
      </c>
      <c r="AO249">
        <v>154.56899999999999</v>
      </c>
      <c r="AP249" t="s">
        <v>1160</v>
      </c>
      <c r="AQ249" t="s">
        <v>117</v>
      </c>
      <c r="AR249" t="s">
        <v>118</v>
      </c>
      <c r="AS249" t="s">
        <v>117</v>
      </c>
      <c r="AT249" t="s">
        <v>118</v>
      </c>
      <c r="AU249" t="s">
        <v>189</v>
      </c>
      <c r="AV249" t="s">
        <v>505</v>
      </c>
      <c r="AW249" t="s">
        <v>66</v>
      </c>
      <c r="AX249">
        <v>2318</v>
      </c>
      <c r="AY249" t="s">
        <v>681</v>
      </c>
      <c r="AZ249">
        <v>5</v>
      </c>
      <c r="BA249" t="s">
        <v>606</v>
      </c>
      <c r="BB249">
        <v>9</v>
      </c>
      <c r="BC249">
        <v>1</v>
      </c>
      <c r="BE249" t="s">
        <v>68</v>
      </c>
      <c r="BF249">
        <v>-1</v>
      </c>
      <c r="BG249" t="s">
        <v>513</v>
      </c>
      <c r="BI249" t="s">
        <v>117</v>
      </c>
      <c r="BJ249" t="s">
        <v>505</v>
      </c>
      <c r="BK249" t="s">
        <v>66</v>
      </c>
      <c r="BL249">
        <v>0.84183829695624668</v>
      </c>
      <c r="BM249">
        <v>2318</v>
      </c>
      <c r="BN249" t="s">
        <v>118</v>
      </c>
      <c r="BO249" t="s">
        <v>189</v>
      </c>
      <c r="BP249">
        <v>9</v>
      </c>
      <c r="BQ249">
        <v>990.72699999999998</v>
      </c>
      <c r="BR249">
        <v>3.8457729737304908E-2</v>
      </c>
      <c r="BS249">
        <v>0.3346224388748133</v>
      </c>
      <c r="BT249">
        <v>0.22235998059403805</v>
      </c>
      <c r="BU249">
        <v>12.071</v>
      </c>
      <c r="BV249">
        <v>0.30280793800915895</v>
      </c>
      <c r="BW249">
        <v>12.919805355057449</v>
      </c>
      <c r="BX249">
        <v>4</v>
      </c>
      <c r="BY249">
        <v>3</v>
      </c>
      <c r="BZ249">
        <v>129</v>
      </c>
    </row>
    <row r="250" spans="1:78" ht="16.5">
      <c r="A250" s="107" t="str">
        <f t="shared" si="55"/>
        <v>삼환교통</v>
      </c>
      <c r="B250" s="108" t="str">
        <f t="shared" si="56"/>
        <v>한상현</v>
      </c>
      <c r="C250" s="109" t="str">
        <f t="shared" si="57"/>
        <v>B</v>
      </c>
      <c r="D250" s="110">
        <f t="shared" si="58"/>
        <v>0.90708692252626322</v>
      </c>
      <c r="E250" s="111">
        <f t="shared" si="59"/>
        <v>4383</v>
      </c>
      <c r="F250" s="112" t="str">
        <f t="shared" si="60"/>
        <v>62</v>
      </c>
      <c r="G250" s="113" t="str">
        <f t="shared" si="61"/>
        <v>70바3195</v>
      </c>
      <c r="H250" s="114">
        <f t="shared" si="62"/>
        <v>3</v>
      </c>
      <c r="I250" s="115">
        <f t="shared" si="63"/>
        <v>2064.6559999999999</v>
      </c>
      <c r="J250" s="116">
        <f t="shared" si="64"/>
        <v>5.9146169067382584E-3</v>
      </c>
      <c r="K250" s="116">
        <f t="shared" si="65"/>
        <v>0.29823444814795858</v>
      </c>
      <c r="L250" s="116">
        <f t="shared" si="66"/>
        <v>0.21746964143179301</v>
      </c>
      <c r="M250" s="117">
        <f t="shared" si="67"/>
        <v>5.9740000000000002</v>
      </c>
      <c r="N250" s="118">
        <f t="shared" si="68"/>
        <v>0</v>
      </c>
      <c r="O250" s="118">
        <f t="shared" si="69"/>
        <v>3.681000612208523</v>
      </c>
      <c r="P250" s="219">
        <f t="shared" si="70"/>
        <v>2</v>
      </c>
      <c r="Q250" s="220">
        <f t="shared" si="71"/>
        <v>0</v>
      </c>
      <c r="R250" s="220">
        <f t="shared" si="72"/>
        <v>76</v>
      </c>
      <c r="T250">
        <v>514</v>
      </c>
      <c r="U250">
        <v>4383</v>
      </c>
      <c r="V250" t="s">
        <v>506</v>
      </c>
      <c r="W250">
        <v>2064.6559999999999</v>
      </c>
      <c r="X250">
        <v>874.21400000000006</v>
      </c>
      <c r="Y250">
        <v>2.3620000000000001</v>
      </c>
      <c r="Z250">
        <v>5.9740000000000002</v>
      </c>
      <c r="AA250">
        <v>138.443286</v>
      </c>
      <c r="AB250">
        <v>0.81883899999999998</v>
      </c>
      <c r="AC250">
        <v>41.288556999999997</v>
      </c>
      <c r="AD250" s="1">
        <v>449</v>
      </c>
      <c r="AE250">
        <v>0</v>
      </c>
      <c r="AF250">
        <v>76</v>
      </c>
      <c r="AG250">
        <v>86</v>
      </c>
      <c r="AH250">
        <v>14.91337</v>
      </c>
      <c r="AI250">
        <v>203.4</v>
      </c>
      <c r="AJ250">
        <v>12.4</v>
      </c>
      <c r="AK250">
        <v>2</v>
      </c>
      <c r="AL250">
        <v>386</v>
      </c>
      <c r="AM250">
        <v>0.90708692252626322</v>
      </c>
      <c r="AN250" t="s">
        <v>67</v>
      </c>
      <c r="AO250">
        <v>1895.7529999999999</v>
      </c>
      <c r="AP250" t="s">
        <v>1161</v>
      </c>
      <c r="AQ250" t="s">
        <v>117</v>
      </c>
      <c r="AR250" t="s">
        <v>122</v>
      </c>
      <c r="AS250" t="s">
        <v>117</v>
      </c>
      <c r="AT250" t="s">
        <v>122</v>
      </c>
      <c r="AU250" t="s">
        <v>278</v>
      </c>
      <c r="AV250" t="s">
        <v>506</v>
      </c>
      <c r="AW250" t="s">
        <v>67</v>
      </c>
      <c r="AX250">
        <v>4383</v>
      </c>
      <c r="AY250" t="s">
        <v>668</v>
      </c>
      <c r="AZ250">
        <v>3</v>
      </c>
      <c r="BA250" t="s">
        <v>802</v>
      </c>
      <c r="BB250">
        <v>3</v>
      </c>
      <c r="BC250">
        <v>1</v>
      </c>
      <c r="BE250" t="s">
        <v>68</v>
      </c>
      <c r="BF250">
        <v>1</v>
      </c>
      <c r="BG250" t="s">
        <v>512</v>
      </c>
      <c r="BI250" t="s">
        <v>117</v>
      </c>
      <c r="BJ250" t="s">
        <v>506</v>
      </c>
      <c r="BK250" t="s">
        <v>67</v>
      </c>
      <c r="BL250">
        <v>0.90708692252626322</v>
      </c>
      <c r="BM250">
        <v>4383</v>
      </c>
      <c r="BN250" t="s">
        <v>122</v>
      </c>
      <c r="BO250" t="s">
        <v>278</v>
      </c>
      <c r="BP250">
        <v>3</v>
      </c>
      <c r="BQ250">
        <v>2064.6559999999999</v>
      </c>
      <c r="BR250">
        <v>5.9146169067382584E-3</v>
      </c>
      <c r="BS250">
        <v>0.29823444814795858</v>
      </c>
      <c r="BT250">
        <v>0.21746964143179301</v>
      </c>
      <c r="BU250">
        <v>5.9740000000000002</v>
      </c>
      <c r="BV250">
        <v>0</v>
      </c>
      <c r="BW250">
        <v>3.681000612208523</v>
      </c>
      <c r="BX250">
        <v>2</v>
      </c>
      <c r="BY250">
        <v>0</v>
      </c>
      <c r="BZ250">
        <v>76</v>
      </c>
    </row>
    <row r="251" spans="1:78" ht="16.5">
      <c r="A251" s="124" t="str">
        <f t="shared" si="55"/>
        <v>삼환교통</v>
      </c>
      <c r="B251" s="125" t="str">
        <f t="shared" si="56"/>
        <v>한용수</v>
      </c>
      <c r="C251" s="126" t="str">
        <f t="shared" si="57"/>
        <v>F</v>
      </c>
      <c r="D251" s="127">
        <f t="shared" si="58"/>
        <v>0.75299377937405998</v>
      </c>
      <c r="E251" s="128">
        <f t="shared" si="59"/>
        <v>354</v>
      </c>
      <c r="F251" s="129" t="str">
        <f t="shared" si="60"/>
        <v>79</v>
      </c>
      <c r="G251" s="130" t="str">
        <f t="shared" si="61"/>
        <v>70바3165</v>
      </c>
      <c r="H251" s="131">
        <f t="shared" si="62"/>
        <v>2</v>
      </c>
      <c r="I251" s="132">
        <f t="shared" si="63"/>
        <v>2236.029</v>
      </c>
      <c r="J251" s="133">
        <f t="shared" si="64"/>
        <v>3.1023542875250453E-2</v>
      </c>
      <c r="K251" s="133">
        <f t="shared" si="65"/>
        <v>0.34710941102780291</v>
      </c>
      <c r="L251" s="133">
        <f t="shared" si="66"/>
        <v>0.24060510843106239</v>
      </c>
      <c r="M251" s="134">
        <f t="shared" si="67"/>
        <v>12.07</v>
      </c>
      <c r="N251" s="135">
        <f t="shared" si="68"/>
        <v>0.22361069556790183</v>
      </c>
      <c r="O251" s="135">
        <f t="shared" si="69"/>
        <v>21.421904635404996</v>
      </c>
      <c r="P251" s="217">
        <f t="shared" si="70"/>
        <v>13</v>
      </c>
      <c r="Q251" s="218">
        <f t="shared" si="71"/>
        <v>5</v>
      </c>
      <c r="R251" s="218">
        <f t="shared" si="72"/>
        <v>479</v>
      </c>
      <c r="T251">
        <v>514</v>
      </c>
      <c r="U251">
        <v>354</v>
      </c>
      <c r="V251" t="s">
        <v>507</v>
      </c>
      <c r="W251">
        <v>2236.029</v>
      </c>
      <c r="X251">
        <v>1146.0550000000001</v>
      </c>
      <c r="Y251">
        <v>1.9510000000000001</v>
      </c>
      <c r="Z251">
        <v>12.07</v>
      </c>
      <c r="AA251">
        <v>130.57190199999999</v>
      </c>
      <c r="AB251">
        <v>4.0508030000000002</v>
      </c>
      <c r="AC251">
        <v>45.322735999999999</v>
      </c>
      <c r="AD251" s="1">
        <v>538</v>
      </c>
      <c r="AE251">
        <v>5</v>
      </c>
      <c r="AF251">
        <v>479</v>
      </c>
      <c r="AG251">
        <v>84</v>
      </c>
      <c r="AH251">
        <v>17.124886</v>
      </c>
      <c r="AI251">
        <v>956.9</v>
      </c>
      <c r="AJ251">
        <v>23.2</v>
      </c>
      <c r="AK251">
        <v>13</v>
      </c>
      <c r="AL251">
        <v>2780</v>
      </c>
      <c r="AM251">
        <v>0.75299377937405998</v>
      </c>
      <c r="AN251" t="s">
        <v>69</v>
      </c>
      <c r="AO251">
        <v>2158.4940000000001</v>
      </c>
      <c r="AP251" t="s">
        <v>1162</v>
      </c>
      <c r="AQ251" t="s">
        <v>117</v>
      </c>
      <c r="AR251" t="s">
        <v>123</v>
      </c>
      <c r="AS251" t="s">
        <v>117</v>
      </c>
      <c r="AT251" t="s">
        <v>123</v>
      </c>
      <c r="AU251" t="s">
        <v>293</v>
      </c>
      <c r="AV251" t="s">
        <v>507</v>
      </c>
      <c r="AW251" t="s">
        <v>69</v>
      </c>
      <c r="AX251">
        <v>354</v>
      </c>
      <c r="AY251" t="s">
        <v>704</v>
      </c>
      <c r="AZ251">
        <v>7</v>
      </c>
      <c r="BA251" t="s">
        <v>710</v>
      </c>
      <c r="BB251">
        <v>2</v>
      </c>
      <c r="BC251">
        <v>1</v>
      </c>
      <c r="BE251" t="s">
        <v>69</v>
      </c>
      <c r="BF251">
        <v>0</v>
      </c>
      <c r="BG251" t="s">
        <v>514</v>
      </c>
      <c r="BI251" t="s">
        <v>117</v>
      </c>
      <c r="BJ251" t="s">
        <v>507</v>
      </c>
      <c r="BK251" t="s">
        <v>69</v>
      </c>
      <c r="BL251">
        <v>0.75299377937405998</v>
      </c>
      <c r="BM251">
        <v>354</v>
      </c>
      <c r="BN251" t="s">
        <v>123</v>
      </c>
      <c r="BO251" t="s">
        <v>293</v>
      </c>
      <c r="BP251">
        <v>2</v>
      </c>
      <c r="BQ251">
        <v>2236.029</v>
      </c>
      <c r="BR251">
        <v>3.1023542875250453E-2</v>
      </c>
      <c r="BS251">
        <v>0.34710941102780291</v>
      </c>
      <c r="BT251">
        <v>0.24060510843106239</v>
      </c>
      <c r="BU251">
        <v>12.07</v>
      </c>
      <c r="BV251">
        <v>0.22361069556790183</v>
      </c>
      <c r="BW251">
        <v>21.421904635404996</v>
      </c>
      <c r="BX251">
        <v>13</v>
      </c>
      <c r="BY251">
        <v>5</v>
      </c>
      <c r="BZ251">
        <v>479</v>
      </c>
    </row>
    <row r="252" spans="1:78" ht="16.5">
      <c r="A252" s="107" t="str">
        <f t="shared" si="55"/>
        <v>삼환교통</v>
      </c>
      <c r="B252" s="108" t="str">
        <f t="shared" si="56"/>
        <v>한재호</v>
      </c>
      <c r="C252" s="109" t="str">
        <f t="shared" si="57"/>
        <v>A</v>
      </c>
      <c r="D252" s="110">
        <f t="shared" si="58"/>
        <v>0.95099333024689126</v>
      </c>
      <c r="E252" s="111">
        <f t="shared" si="59"/>
        <v>7416</v>
      </c>
      <c r="F252" s="112" t="str">
        <f t="shared" si="60"/>
        <v>급행99</v>
      </c>
      <c r="G252" s="113" t="str">
        <f t="shared" si="61"/>
        <v>70바3126</v>
      </c>
      <c r="H252" s="114">
        <f t="shared" si="62"/>
        <v>2</v>
      </c>
      <c r="I252" s="115">
        <f t="shared" si="63"/>
        <v>2739.7539999999999</v>
      </c>
      <c r="J252" s="116">
        <f t="shared" si="64"/>
        <v>3.961844727330642E-2</v>
      </c>
      <c r="K252" s="116">
        <f t="shared" si="65"/>
        <v>0.34267512821654511</v>
      </c>
      <c r="L252" s="116">
        <f t="shared" si="66"/>
        <v>0.1693582708520546</v>
      </c>
      <c r="M252" s="117">
        <f t="shared" si="67"/>
        <v>10.739000000000001</v>
      </c>
      <c r="N252" s="118">
        <f t="shared" si="68"/>
        <v>7.2999254677609746E-2</v>
      </c>
      <c r="O252" s="118">
        <f t="shared" si="69"/>
        <v>3.3579657151700482</v>
      </c>
      <c r="P252" s="219">
        <f t="shared" si="70"/>
        <v>32</v>
      </c>
      <c r="Q252" s="220">
        <f t="shared" si="71"/>
        <v>2</v>
      </c>
      <c r="R252" s="220">
        <f t="shared" si="72"/>
        <v>92</v>
      </c>
      <c r="T252">
        <v>514</v>
      </c>
      <c r="U252">
        <v>7416</v>
      </c>
      <c r="V252" t="s">
        <v>864</v>
      </c>
      <c r="W252">
        <v>2739.7539999999999</v>
      </c>
      <c r="X252">
        <v>962.48199999999997</v>
      </c>
      <c r="Y252">
        <v>2.847</v>
      </c>
      <c r="Z252">
        <v>10.739000000000001</v>
      </c>
      <c r="AA252">
        <v>155.48246900000001</v>
      </c>
      <c r="AB252">
        <v>6.1599740000000001</v>
      </c>
      <c r="AC252">
        <v>53.279975</v>
      </c>
      <c r="AD252" s="1">
        <v>464</v>
      </c>
      <c r="AE252">
        <v>2</v>
      </c>
      <c r="AF252">
        <v>92</v>
      </c>
      <c r="AG252">
        <v>68</v>
      </c>
      <c r="AH252">
        <v>17.620982999999999</v>
      </c>
      <c r="AI252">
        <v>487.7</v>
      </c>
      <c r="AJ252">
        <v>0</v>
      </c>
      <c r="AK252">
        <v>32</v>
      </c>
      <c r="AL252">
        <v>5792</v>
      </c>
      <c r="AM252">
        <v>0.95099333024689126</v>
      </c>
      <c r="AN252" t="s">
        <v>65</v>
      </c>
      <c r="AO252">
        <v>2582.3249999999998</v>
      </c>
      <c r="AP252" t="s">
        <v>1163</v>
      </c>
      <c r="AQ252" t="s">
        <v>117</v>
      </c>
      <c r="AR252" t="s">
        <v>124</v>
      </c>
      <c r="AS252" t="s">
        <v>117</v>
      </c>
      <c r="AT252" t="s">
        <v>124</v>
      </c>
      <c r="AU252" t="s">
        <v>311</v>
      </c>
      <c r="AV252" t="s">
        <v>864</v>
      </c>
      <c r="AW252" t="s">
        <v>65</v>
      </c>
      <c r="AX252">
        <v>7416</v>
      </c>
      <c r="AY252" t="s">
        <v>657</v>
      </c>
      <c r="AZ252">
        <v>1</v>
      </c>
      <c r="BA252" t="s">
        <v>732</v>
      </c>
      <c r="BB252">
        <v>2</v>
      </c>
      <c r="BC252">
        <v>1</v>
      </c>
      <c r="BE252" t="s">
        <v>67</v>
      </c>
      <c r="BF252">
        <v>1</v>
      </c>
      <c r="BG252" t="s">
        <v>512</v>
      </c>
      <c r="BI252" t="s">
        <v>117</v>
      </c>
      <c r="BJ252" t="s">
        <v>864</v>
      </c>
      <c r="BK252" t="s">
        <v>65</v>
      </c>
      <c r="BL252">
        <v>0.95099333024689126</v>
      </c>
      <c r="BM252">
        <v>7416</v>
      </c>
      <c r="BN252" t="s">
        <v>124</v>
      </c>
      <c r="BO252" t="s">
        <v>311</v>
      </c>
      <c r="BP252">
        <v>2</v>
      </c>
      <c r="BQ252">
        <v>2739.7539999999999</v>
      </c>
      <c r="BR252">
        <v>3.961844727330642E-2</v>
      </c>
      <c r="BS252">
        <v>0.34267512821654511</v>
      </c>
      <c r="BT252">
        <v>0.1693582708520546</v>
      </c>
      <c r="BU252">
        <v>10.739000000000001</v>
      </c>
      <c r="BV252">
        <v>7.2999254677609746E-2</v>
      </c>
      <c r="BW252">
        <v>3.3579657151700482</v>
      </c>
      <c r="BX252">
        <v>32</v>
      </c>
      <c r="BY252">
        <v>2</v>
      </c>
      <c r="BZ252">
        <v>92</v>
      </c>
    </row>
    <row r="253" spans="1:78" ht="16.5">
      <c r="A253" s="124" t="str">
        <f t="shared" si="55"/>
        <v>삼환교통</v>
      </c>
      <c r="B253" s="125" t="str">
        <f t="shared" si="56"/>
        <v>한정훈</v>
      </c>
      <c r="C253" s="126" t="str">
        <f t="shared" si="57"/>
        <v>C</v>
      </c>
      <c r="D253" s="127">
        <f t="shared" si="58"/>
        <v>0.89241379310344837</v>
      </c>
      <c r="E253" s="128">
        <f t="shared" si="59"/>
        <v>6766</v>
      </c>
      <c r="F253" s="129" t="str">
        <f t="shared" si="60"/>
        <v>4</v>
      </c>
      <c r="G253" s="130" t="str">
        <f t="shared" si="61"/>
        <v>72아1212</v>
      </c>
      <c r="H253" s="131">
        <f t="shared" si="62"/>
        <v>1</v>
      </c>
      <c r="I253" s="132">
        <f t="shared" si="63"/>
        <v>1899.4590000000001</v>
      </c>
      <c r="J253" s="133">
        <f t="shared" si="64"/>
        <v>7.3412960403118352E-3</v>
      </c>
      <c r="K253" s="133">
        <f t="shared" si="65"/>
        <v>0.32685176272280664</v>
      </c>
      <c r="L253" s="133">
        <f t="shared" si="66"/>
        <v>0.37273771110616233</v>
      </c>
      <c r="M253" s="134">
        <f t="shared" si="67"/>
        <v>10.393000000000001</v>
      </c>
      <c r="N253" s="135">
        <f t="shared" si="68"/>
        <v>0.52646569365277163</v>
      </c>
      <c r="O253" s="135">
        <f t="shared" si="69"/>
        <v>10.739900150516542</v>
      </c>
      <c r="P253" s="217">
        <f t="shared" si="70"/>
        <v>4</v>
      </c>
      <c r="Q253" s="218">
        <f t="shared" si="71"/>
        <v>10</v>
      </c>
      <c r="R253" s="218">
        <f t="shared" si="72"/>
        <v>204</v>
      </c>
      <c r="T253">
        <v>514</v>
      </c>
      <c r="U253">
        <v>6766</v>
      </c>
      <c r="V253" t="s">
        <v>865</v>
      </c>
      <c r="W253">
        <v>1899.4590000000001</v>
      </c>
      <c r="X253">
        <v>733.92600000000004</v>
      </c>
      <c r="Y253">
        <v>2.5880000000000001</v>
      </c>
      <c r="Z253">
        <v>10.393000000000001</v>
      </c>
      <c r="AA253">
        <v>106.472753</v>
      </c>
      <c r="AB253">
        <v>0.78164800000000001</v>
      </c>
      <c r="AC253">
        <v>34.800806999999999</v>
      </c>
      <c r="AD253" s="1">
        <v>708</v>
      </c>
      <c r="AE253">
        <v>10</v>
      </c>
      <c r="AF253">
        <v>204</v>
      </c>
      <c r="AG253">
        <v>72</v>
      </c>
      <c r="AH253">
        <v>17.839859000000001</v>
      </c>
      <c r="AI253">
        <v>445.3</v>
      </c>
      <c r="AJ253">
        <v>0</v>
      </c>
      <c r="AK253">
        <v>4</v>
      </c>
      <c r="AL253">
        <v>2173</v>
      </c>
      <c r="AM253">
        <v>0.89241379310344837</v>
      </c>
      <c r="AN253" t="s">
        <v>68</v>
      </c>
      <c r="AO253">
        <v>1899.4590000000001</v>
      </c>
      <c r="AP253" t="s">
        <v>1164</v>
      </c>
      <c r="AQ253" t="s">
        <v>117</v>
      </c>
      <c r="AR253" t="s">
        <v>120</v>
      </c>
      <c r="AS253" t="s">
        <v>117</v>
      </c>
      <c r="AT253" t="s">
        <v>120</v>
      </c>
      <c r="AU253" t="s">
        <v>835</v>
      </c>
      <c r="AV253" t="s">
        <v>865</v>
      </c>
      <c r="AW253" t="s">
        <v>68</v>
      </c>
      <c r="AX253">
        <v>6766</v>
      </c>
      <c r="AY253" t="s">
        <v>654</v>
      </c>
      <c r="AZ253">
        <v>3</v>
      </c>
      <c r="BA253" t="s">
        <v>782</v>
      </c>
      <c r="BB253">
        <v>1</v>
      </c>
      <c r="BC253">
        <v>1</v>
      </c>
      <c r="BE253" t="s">
        <v>67</v>
      </c>
      <c r="BF253">
        <v>-1</v>
      </c>
      <c r="BG253" t="s">
        <v>513</v>
      </c>
      <c r="BI253" t="s">
        <v>117</v>
      </c>
      <c r="BJ253" t="s">
        <v>865</v>
      </c>
      <c r="BK253" t="s">
        <v>68</v>
      </c>
      <c r="BL253">
        <v>0.89241379310344837</v>
      </c>
      <c r="BM253">
        <v>6766</v>
      </c>
      <c r="BN253" t="s">
        <v>120</v>
      </c>
      <c r="BO253" t="s">
        <v>835</v>
      </c>
      <c r="BP253">
        <v>1</v>
      </c>
      <c r="BQ253">
        <v>1899.4590000000001</v>
      </c>
      <c r="BR253">
        <v>7.3412960403118352E-3</v>
      </c>
      <c r="BS253">
        <v>0.32685176272280664</v>
      </c>
      <c r="BT253">
        <v>0.37273771110616233</v>
      </c>
      <c r="BU253">
        <v>10.393000000000001</v>
      </c>
      <c r="BV253">
        <v>0.52646569365277163</v>
      </c>
      <c r="BW253">
        <v>10.739900150516542</v>
      </c>
      <c r="BX253">
        <v>4</v>
      </c>
      <c r="BY253">
        <v>10</v>
      </c>
      <c r="BZ253">
        <v>204</v>
      </c>
    </row>
    <row r="254" spans="1:78" ht="16.5">
      <c r="A254" s="107" t="str">
        <f t="shared" si="55"/>
        <v>삼환교통</v>
      </c>
      <c r="B254" s="108" t="str">
        <f t="shared" si="56"/>
        <v>호건부</v>
      </c>
      <c r="C254" s="109" t="str">
        <f t="shared" si="57"/>
        <v>B</v>
      </c>
      <c r="D254" s="110">
        <f t="shared" si="58"/>
        <v>0.94137931034482758</v>
      </c>
      <c r="E254" s="111">
        <f t="shared" si="59"/>
        <v>9443</v>
      </c>
      <c r="F254" s="112" t="str">
        <f t="shared" si="60"/>
        <v>4</v>
      </c>
      <c r="G254" s="113" t="str">
        <f t="shared" si="61"/>
        <v>72아1211</v>
      </c>
      <c r="H254" s="114">
        <f t="shared" si="62"/>
        <v>1</v>
      </c>
      <c r="I254" s="115">
        <f t="shared" si="63"/>
        <v>1908.8789999999999</v>
      </c>
      <c r="J254" s="116">
        <f t="shared" si="64"/>
        <v>1.7372174387386075E-2</v>
      </c>
      <c r="K254" s="116">
        <f t="shared" si="65"/>
        <v>0.27496649884857283</v>
      </c>
      <c r="L254" s="116">
        <f t="shared" si="66"/>
        <v>0.28393627883171224</v>
      </c>
      <c r="M254" s="117">
        <f t="shared" si="67"/>
        <v>7.1890000000000001</v>
      </c>
      <c r="N254" s="118">
        <f t="shared" si="68"/>
        <v>0.10477353462424806</v>
      </c>
      <c r="O254" s="118">
        <f t="shared" si="69"/>
        <v>3.6146869445365581</v>
      </c>
      <c r="P254" s="219">
        <f t="shared" si="70"/>
        <v>15</v>
      </c>
      <c r="Q254" s="220">
        <f t="shared" si="71"/>
        <v>2</v>
      </c>
      <c r="R254" s="220">
        <f t="shared" si="72"/>
        <v>69</v>
      </c>
      <c r="T254">
        <v>514</v>
      </c>
      <c r="U254">
        <v>9443</v>
      </c>
      <c r="V254" t="s">
        <v>508</v>
      </c>
      <c r="W254">
        <v>1908.8789999999999</v>
      </c>
      <c r="X254">
        <v>699.25400000000002</v>
      </c>
      <c r="Y254">
        <v>2.73</v>
      </c>
      <c r="Z254">
        <v>7.1890000000000001</v>
      </c>
      <c r="AA254">
        <v>123.26442</v>
      </c>
      <c r="AB254">
        <v>2.1413709999999999</v>
      </c>
      <c r="AC254">
        <v>33.893585999999999</v>
      </c>
      <c r="AD254" s="1">
        <v>542</v>
      </c>
      <c r="AE254">
        <v>2</v>
      </c>
      <c r="AF254">
        <v>69</v>
      </c>
      <c r="AG254">
        <v>68</v>
      </c>
      <c r="AH254">
        <v>15.486050000000001</v>
      </c>
      <c r="AI254">
        <v>18.3</v>
      </c>
      <c r="AJ254">
        <v>0</v>
      </c>
      <c r="AK254">
        <v>15</v>
      </c>
      <c r="AL254">
        <v>8333</v>
      </c>
      <c r="AM254">
        <v>0.94137931034482758</v>
      </c>
      <c r="AN254" t="s">
        <v>67</v>
      </c>
      <c r="AO254">
        <v>1908.8789999999999</v>
      </c>
      <c r="AP254" t="s">
        <v>1165</v>
      </c>
      <c r="AQ254" t="s">
        <v>117</v>
      </c>
      <c r="AR254" t="s">
        <v>120</v>
      </c>
      <c r="AS254" t="s">
        <v>117</v>
      </c>
      <c r="AT254" t="s">
        <v>120</v>
      </c>
      <c r="AU254" t="s">
        <v>220</v>
      </c>
      <c r="AV254" t="s">
        <v>508</v>
      </c>
      <c r="AW254" t="s">
        <v>67</v>
      </c>
      <c r="AX254">
        <v>9443</v>
      </c>
      <c r="AY254" t="s">
        <v>665</v>
      </c>
      <c r="AZ254">
        <v>1</v>
      </c>
      <c r="BA254" t="s">
        <v>575</v>
      </c>
      <c r="BB254">
        <v>1</v>
      </c>
      <c r="BC254">
        <v>1</v>
      </c>
      <c r="BE254" t="s">
        <v>65</v>
      </c>
      <c r="BF254">
        <v>-1</v>
      </c>
      <c r="BG254" t="s">
        <v>513</v>
      </c>
      <c r="BI254" t="s">
        <v>117</v>
      </c>
      <c r="BJ254" t="s">
        <v>508</v>
      </c>
      <c r="BK254" t="s">
        <v>67</v>
      </c>
      <c r="BL254">
        <v>0.94137931034482758</v>
      </c>
      <c r="BM254">
        <v>9443</v>
      </c>
      <c r="BN254" t="s">
        <v>120</v>
      </c>
      <c r="BO254" t="s">
        <v>220</v>
      </c>
      <c r="BP254">
        <v>1</v>
      </c>
      <c r="BQ254">
        <v>1908.8789999999999</v>
      </c>
      <c r="BR254">
        <v>1.7372174387386075E-2</v>
      </c>
      <c r="BS254">
        <v>0.27496649884857283</v>
      </c>
      <c r="BT254">
        <v>0.28393627883171224</v>
      </c>
      <c r="BU254">
        <v>7.1890000000000001</v>
      </c>
      <c r="BV254">
        <v>0.10477353462424806</v>
      </c>
      <c r="BW254">
        <v>3.6146869445365581</v>
      </c>
      <c r="BX254">
        <v>15</v>
      </c>
      <c r="BY254">
        <v>2</v>
      </c>
      <c r="BZ254">
        <v>69</v>
      </c>
    </row>
    <row r="255" spans="1:78" ht="16.5">
      <c r="A255" s="124" t="str">
        <f t="shared" si="55"/>
        <v>삼환교통</v>
      </c>
      <c r="B255" s="125" t="str">
        <f t="shared" si="56"/>
        <v>홍광표</v>
      </c>
      <c r="C255" s="126" t="str">
        <f t="shared" si="57"/>
        <v>C</v>
      </c>
      <c r="D255" s="127">
        <f t="shared" si="58"/>
        <v>0.87716516104913211</v>
      </c>
      <c r="E255" s="128">
        <f t="shared" si="59"/>
        <v>1792</v>
      </c>
      <c r="F255" s="129" t="str">
        <f t="shared" si="60"/>
        <v>4</v>
      </c>
      <c r="G255" s="130" t="str">
        <f t="shared" si="61"/>
        <v>72아1213</v>
      </c>
      <c r="H255" s="131">
        <f t="shared" si="62"/>
        <v>5</v>
      </c>
      <c r="I255" s="132">
        <f t="shared" si="63"/>
        <v>1078.6310000000001</v>
      </c>
      <c r="J255" s="133">
        <f t="shared" si="64"/>
        <v>9.1450601861880476E-3</v>
      </c>
      <c r="K255" s="133">
        <f t="shared" si="65"/>
        <v>0.31139116331184313</v>
      </c>
      <c r="L255" s="133">
        <f t="shared" si="66"/>
        <v>0.27442192927887293</v>
      </c>
      <c r="M255" s="134">
        <f t="shared" si="67"/>
        <v>10.19</v>
      </c>
      <c r="N255" s="135">
        <f t="shared" si="68"/>
        <v>0.27813033372858742</v>
      </c>
      <c r="O255" s="135">
        <f t="shared" si="69"/>
        <v>8.7147504568290728</v>
      </c>
      <c r="P255" s="217">
        <f t="shared" si="70"/>
        <v>1</v>
      </c>
      <c r="Q255" s="218">
        <f t="shared" si="71"/>
        <v>3</v>
      </c>
      <c r="R255" s="218">
        <f t="shared" si="72"/>
        <v>98</v>
      </c>
      <c r="T255">
        <v>514</v>
      </c>
      <c r="U255">
        <v>1792</v>
      </c>
      <c r="V255" t="s">
        <v>509</v>
      </c>
      <c r="W255">
        <v>1158.47</v>
      </c>
      <c r="X255">
        <v>457.67899999999997</v>
      </c>
      <c r="Y255">
        <v>2.5310000000000001</v>
      </c>
      <c r="Z255">
        <v>10.19</v>
      </c>
      <c r="AA255">
        <v>65.880813000000003</v>
      </c>
      <c r="AB255">
        <v>0.60248400000000002</v>
      </c>
      <c r="AC255">
        <v>20.514703000000001</v>
      </c>
      <c r="AD255" s="1">
        <v>296</v>
      </c>
      <c r="AE255">
        <v>3</v>
      </c>
      <c r="AF255">
        <v>98</v>
      </c>
      <c r="AG255">
        <v>75</v>
      </c>
      <c r="AH255">
        <v>17.584330000000001</v>
      </c>
      <c r="AI255">
        <v>108</v>
      </c>
      <c r="AJ255">
        <v>0</v>
      </c>
      <c r="AK255">
        <v>1</v>
      </c>
      <c r="AL255">
        <v>733</v>
      </c>
      <c r="AM255">
        <v>0.87716516104913211</v>
      </c>
      <c r="AN255" t="s">
        <v>68</v>
      </c>
      <c r="AO255">
        <v>555.553</v>
      </c>
      <c r="AP255" t="s">
        <v>1166</v>
      </c>
      <c r="AQ255" t="s">
        <v>117</v>
      </c>
      <c r="AR255" t="s">
        <v>120</v>
      </c>
      <c r="AS255" t="s">
        <v>117</v>
      </c>
      <c r="AT255" t="s">
        <v>120</v>
      </c>
      <c r="AU255" t="s">
        <v>221</v>
      </c>
      <c r="AV255" t="s">
        <v>509</v>
      </c>
      <c r="AW255" t="s">
        <v>68</v>
      </c>
      <c r="AX255">
        <v>1792</v>
      </c>
      <c r="AY255" t="s">
        <v>654</v>
      </c>
      <c r="AZ255">
        <v>7</v>
      </c>
      <c r="BA255" t="s">
        <v>611</v>
      </c>
      <c r="BB255">
        <v>5</v>
      </c>
      <c r="BC255">
        <v>1</v>
      </c>
      <c r="BE255" t="s">
        <v>68</v>
      </c>
      <c r="BF255">
        <v>0</v>
      </c>
      <c r="BG255" t="s">
        <v>514</v>
      </c>
      <c r="BI255" t="s">
        <v>117</v>
      </c>
      <c r="BJ255" t="s">
        <v>509</v>
      </c>
      <c r="BK255" t="s">
        <v>68</v>
      </c>
      <c r="BL255">
        <v>0.87716516104913211</v>
      </c>
      <c r="BM255">
        <v>1792</v>
      </c>
      <c r="BN255" t="s">
        <v>120</v>
      </c>
      <c r="BO255" t="s">
        <v>221</v>
      </c>
      <c r="BP255">
        <v>5</v>
      </c>
      <c r="BQ255">
        <v>1078.6310000000001</v>
      </c>
      <c r="BR255">
        <v>9.1450601861880476E-3</v>
      </c>
      <c r="BS255">
        <v>0.31139116331184313</v>
      </c>
      <c r="BT255">
        <v>0.25550942190993292</v>
      </c>
      <c r="BU255">
        <v>10.19</v>
      </c>
      <c r="BV255">
        <v>0.27813033372858742</v>
      </c>
      <c r="BW255">
        <v>8.7147504568290728</v>
      </c>
      <c r="BX255">
        <v>1</v>
      </c>
      <c r="BY255">
        <v>3</v>
      </c>
      <c r="BZ255">
        <v>98</v>
      </c>
    </row>
    <row r="256" spans="1:78" ht="16.5">
      <c r="A256" s="107" t="str">
        <f t="shared" si="55"/>
        <v>삼환교통</v>
      </c>
      <c r="B256" s="108" t="str">
        <f t="shared" si="56"/>
        <v>홍성도</v>
      </c>
      <c r="C256" s="109" t="str">
        <f t="shared" si="57"/>
        <v>F</v>
      </c>
      <c r="D256" s="110">
        <f t="shared" si="58"/>
        <v>0.75413793103448268</v>
      </c>
      <c r="E256" s="111">
        <f t="shared" si="59"/>
        <v>7899</v>
      </c>
      <c r="F256" s="112" t="str">
        <f t="shared" si="60"/>
        <v>58</v>
      </c>
      <c r="G256" s="113" t="str">
        <f t="shared" si="61"/>
        <v>72아1198</v>
      </c>
      <c r="H256" s="114">
        <f t="shared" si="62"/>
        <v>1</v>
      </c>
      <c r="I256" s="115">
        <f t="shared" si="63"/>
        <v>1703.502</v>
      </c>
      <c r="J256" s="116">
        <f t="shared" si="64"/>
        <v>3.2991735830290945E-3</v>
      </c>
      <c r="K256" s="116">
        <f t="shared" si="65"/>
        <v>0.38871237924256924</v>
      </c>
      <c r="L256" s="116">
        <f t="shared" si="66"/>
        <v>0.28059843780635424</v>
      </c>
      <c r="M256" s="117">
        <f t="shared" si="67"/>
        <v>12.345000000000001</v>
      </c>
      <c r="N256" s="118">
        <f t="shared" si="68"/>
        <v>5.8702602051538537E-2</v>
      </c>
      <c r="O256" s="118">
        <f t="shared" si="69"/>
        <v>0.64572862256692387</v>
      </c>
      <c r="P256" s="219">
        <f t="shared" si="70"/>
        <v>1</v>
      </c>
      <c r="Q256" s="220">
        <f t="shared" si="71"/>
        <v>1</v>
      </c>
      <c r="R256" s="220">
        <f t="shared" si="72"/>
        <v>11</v>
      </c>
      <c r="T256">
        <v>514</v>
      </c>
      <c r="U256">
        <v>7899</v>
      </c>
      <c r="V256" t="s">
        <v>510</v>
      </c>
      <c r="W256">
        <v>1703.502</v>
      </c>
      <c r="X256">
        <v>778.82799999999997</v>
      </c>
      <c r="Y256">
        <v>2.1869999999999998</v>
      </c>
      <c r="Z256">
        <v>12.345000000000001</v>
      </c>
      <c r="AA256">
        <v>113.237752</v>
      </c>
      <c r="AB256">
        <v>0.37359100000000001</v>
      </c>
      <c r="AC256">
        <v>44.016916000000002</v>
      </c>
      <c r="AD256" s="1">
        <v>478</v>
      </c>
      <c r="AE256">
        <v>1</v>
      </c>
      <c r="AF256">
        <v>11</v>
      </c>
      <c r="AG256">
        <v>70</v>
      </c>
      <c r="AH256">
        <v>15.043587</v>
      </c>
      <c r="AI256">
        <v>768.1</v>
      </c>
      <c r="AJ256">
        <v>0</v>
      </c>
      <c r="AK256">
        <v>1</v>
      </c>
      <c r="AL256">
        <v>6</v>
      </c>
      <c r="AM256">
        <v>0.75413793103448268</v>
      </c>
      <c r="AN256" t="s">
        <v>69</v>
      </c>
      <c r="AO256">
        <v>1703.502</v>
      </c>
      <c r="AP256" t="s">
        <v>1167</v>
      </c>
      <c r="AQ256" t="s">
        <v>117</v>
      </c>
      <c r="AR256" t="s">
        <v>121</v>
      </c>
      <c r="AS256" t="s">
        <v>117</v>
      </c>
      <c r="AT256" t="s">
        <v>121</v>
      </c>
      <c r="AU256" t="s">
        <v>249</v>
      </c>
      <c r="AV256" t="s">
        <v>510</v>
      </c>
      <c r="AW256" t="s">
        <v>69</v>
      </c>
      <c r="AX256">
        <v>7899</v>
      </c>
      <c r="AY256" t="s">
        <v>658</v>
      </c>
      <c r="AZ256">
        <v>4</v>
      </c>
      <c r="BA256" t="s">
        <v>1168</v>
      </c>
      <c r="BB256">
        <v>1</v>
      </c>
      <c r="BC256">
        <v>1</v>
      </c>
      <c r="BE256" t="s">
        <v>69</v>
      </c>
      <c r="BF256">
        <v>0</v>
      </c>
      <c r="BG256" t="s">
        <v>514</v>
      </c>
      <c r="BI256" t="s">
        <v>117</v>
      </c>
      <c r="BJ256" t="s">
        <v>510</v>
      </c>
      <c r="BK256" t="s">
        <v>69</v>
      </c>
      <c r="BL256">
        <v>0.75413793103448268</v>
      </c>
      <c r="BM256">
        <v>7899</v>
      </c>
      <c r="BN256" t="s">
        <v>121</v>
      </c>
      <c r="BO256" t="s">
        <v>249</v>
      </c>
      <c r="BP256">
        <v>1</v>
      </c>
      <c r="BQ256">
        <v>1703.502</v>
      </c>
      <c r="BR256">
        <v>3.2991735830290945E-3</v>
      </c>
      <c r="BS256">
        <v>0.38871237924256924</v>
      </c>
      <c r="BT256">
        <v>0.28059843780635424</v>
      </c>
      <c r="BU256">
        <v>12.345000000000001</v>
      </c>
      <c r="BV256">
        <v>5.8702602051538537E-2</v>
      </c>
      <c r="BW256">
        <v>0.64572862256692387</v>
      </c>
      <c r="BX256">
        <v>1</v>
      </c>
      <c r="BY256">
        <v>1</v>
      </c>
      <c r="BZ256">
        <v>11</v>
      </c>
    </row>
    <row r="257" spans="1:78" ht="16.5">
      <c r="A257" s="124" t="str">
        <f t="shared" si="55"/>
        <v>삼환교통</v>
      </c>
      <c r="B257" s="125" t="str">
        <f t="shared" si="56"/>
        <v>황용춘</v>
      </c>
      <c r="C257" s="126" t="str">
        <f t="shared" si="57"/>
        <v>D</v>
      </c>
      <c r="D257" s="127">
        <f t="shared" si="58"/>
        <v>0.80103448275862066</v>
      </c>
      <c r="E257" s="128">
        <f t="shared" si="59"/>
        <v>140</v>
      </c>
      <c r="F257" s="129" t="str">
        <f t="shared" si="60"/>
        <v>58</v>
      </c>
      <c r="G257" s="130" t="str">
        <f t="shared" si="61"/>
        <v>72아1198</v>
      </c>
      <c r="H257" s="131">
        <f t="shared" si="62"/>
        <v>1</v>
      </c>
      <c r="I257" s="132">
        <f t="shared" si="63"/>
        <v>2188.0320000000002</v>
      </c>
      <c r="J257" s="133">
        <f t="shared" si="64"/>
        <v>2.1704269149894265E-2</v>
      </c>
      <c r="K257" s="133">
        <f t="shared" si="65"/>
        <v>0.35758632786665423</v>
      </c>
      <c r="L257" s="133">
        <f t="shared" si="66"/>
        <v>0.18829706329706328</v>
      </c>
      <c r="M257" s="134">
        <f t="shared" si="67"/>
        <v>10.951000000000001</v>
      </c>
      <c r="N257" s="135">
        <f t="shared" si="68"/>
        <v>4.5703170703170697E-2</v>
      </c>
      <c r="O257" s="135">
        <f t="shared" si="69"/>
        <v>4.4332075582075579</v>
      </c>
      <c r="P257" s="217">
        <f t="shared" si="70"/>
        <v>0</v>
      </c>
      <c r="Q257" s="218">
        <f t="shared" si="71"/>
        <v>1</v>
      </c>
      <c r="R257" s="218">
        <f t="shared" si="72"/>
        <v>97</v>
      </c>
      <c r="T257">
        <v>514</v>
      </c>
      <c r="U257">
        <v>140</v>
      </c>
      <c r="V257" t="s">
        <v>511</v>
      </c>
      <c r="W257">
        <v>2188.0320000000002</v>
      </c>
      <c r="X257">
        <v>941.90499999999997</v>
      </c>
      <c r="Y257">
        <v>2.323</v>
      </c>
      <c r="Z257">
        <v>10.951000000000001</v>
      </c>
      <c r="AA257">
        <v>144.55552399999999</v>
      </c>
      <c r="AB257">
        <v>3.1374719999999998</v>
      </c>
      <c r="AC257">
        <v>51.691079000000002</v>
      </c>
      <c r="AD257" s="1">
        <v>412</v>
      </c>
      <c r="AE257">
        <v>1</v>
      </c>
      <c r="AF257">
        <v>97</v>
      </c>
      <c r="AG257">
        <v>72</v>
      </c>
      <c r="AH257">
        <v>15.136272999999999</v>
      </c>
      <c r="AI257">
        <v>880.6</v>
      </c>
      <c r="AJ257">
        <v>0</v>
      </c>
      <c r="AK257">
        <v>0</v>
      </c>
      <c r="AL257">
        <v>0</v>
      </c>
      <c r="AM257">
        <v>0.80103448275862066</v>
      </c>
      <c r="AN257" t="s">
        <v>66</v>
      </c>
      <c r="AO257">
        <v>2188.0320000000002</v>
      </c>
      <c r="AP257" t="s">
        <v>1169</v>
      </c>
      <c r="AQ257" t="s">
        <v>117</v>
      </c>
      <c r="AR257" t="s">
        <v>121</v>
      </c>
      <c r="AS257" t="s">
        <v>117</v>
      </c>
      <c r="AT257" t="s">
        <v>121</v>
      </c>
      <c r="AU257" t="s">
        <v>249</v>
      </c>
      <c r="AV257" t="s">
        <v>511</v>
      </c>
      <c r="AW257" t="s">
        <v>66</v>
      </c>
      <c r="AX257">
        <v>140</v>
      </c>
      <c r="AY257" t="s">
        <v>659</v>
      </c>
      <c r="AZ257">
        <v>11</v>
      </c>
      <c r="BA257" t="s">
        <v>1170</v>
      </c>
      <c r="BB257">
        <v>1</v>
      </c>
      <c r="BC257">
        <v>1</v>
      </c>
      <c r="BE257" t="s">
        <v>66</v>
      </c>
      <c r="BF257">
        <v>0</v>
      </c>
      <c r="BG257" t="s">
        <v>514</v>
      </c>
      <c r="BI257" t="s">
        <v>117</v>
      </c>
      <c r="BJ257" t="s">
        <v>511</v>
      </c>
      <c r="BK257" t="s">
        <v>66</v>
      </c>
      <c r="BL257">
        <v>0.80103448275862066</v>
      </c>
      <c r="BM257">
        <v>140</v>
      </c>
      <c r="BN257" t="s">
        <v>121</v>
      </c>
      <c r="BO257" t="s">
        <v>249</v>
      </c>
      <c r="BP257">
        <v>1</v>
      </c>
      <c r="BQ257">
        <v>2188.0320000000002</v>
      </c>
      <c r="BR257">
        <v>2.1704269149894265E-2</v>
      </c>
      <c r="BS257">
        <v>0.35758632786665423</v>
      </c>
      <c r="BT257">
        <v>0.18829706329706328</v>
      </c>
      <c r="BU257">
        <v>10.951000000000001</v>
      </c>
      <c r="BV257">
        <v>4.5703170703170697E-2</v>
      </c>
      <c r="BW257">
        <v>4.4332075582075579</v>
      </c>
      <c r="BX257">
        <v>0</v>
      </c>
      <c r="BY257">
        <v>1</v>
      </c>
      <c r="BZ257">
        <v>97</v>
      </c>
    </row>
    <row r="258" spans="1:78" ht="16.5">
      <c r="A258" s="107" t="str">
        <f t="shared" si="55"/>
        <v>삼환교통</v>
      </c>
      <c r="B258" s="108" t="str">
        <f t="shared" si="56"/>
        <v>황창덕</v>
      </c>
      <c r="C258" s="109" t="str">
        <f t="shared" si="57"/>
        <v>C</v>
      </c>
      <c r="D258" s="110">
        <f t="shared" si="58"/>
        <v>0.88894736842105271</v>
      </c>
      <c r="E258" s="111">
        <f t="shared" si="59"/>
        <v>8949</v>
      </c>
      <c r="F258" s="112" t="str">
        <f t="shared" si="60"/>
        <v>23</v>
      </c>
      <c r="G258" s="113" t="str">
        <f t="shared" si="61"/>
        <v>70바3122</v>
      </c>
      <c r="H258" s="114">
        <f t="shared" si="62"/>
        <v>1</v>
      </c>
      <c r="I258" s="115">
        <f t="shared" si="63"/>
        <v>1664.6510000000001</v>
      </c>
      <c r="J258" s="116">
        <f t="shared" si="64"/>
        <v>5.4497978700268228E-2</v>
      </c>
      <c r="K258" s="116">
        <f t="shared" si="65"/>
        <v>0.34970126103766441</v>
      </c>
      <c r="L258" s="116">
        <f t="shared" si="66"/>
        <v>0.24149206049796623</v>
      </c>
      <c r="M258" s="117">
        <f t="shared" si="67"/>
        <v>12.076000000000001</v>
      </c>
      <c r="N258" s="118">
        <f t="shared" si="68"/>
        <v>0</v>
      </c>
      <c r="O258" s="118">
        <f t="shared" si="69"/>
        <v>17.961722907684553</v>
      </c>
      <c r="P258" s="219">
        <f t="shared" si="70"/>
        <v>16</v>
      </c>
      <c r="Q258" s="220">
        <f t="shared" si="71"/>
        <v>0</v>
      </c>
      <c r="R258" s="220">
        <f t="shared" si="72"/>
        <v>299</v>
      </c>
      <c r="T258">
        <v>514</v>
      </c>
      <c r="U258">
        <v>8949</v>
      </c>
      <c r="V258" t="s">
        <v>814</v>
      </c>
      <c r="W258">
        <v>1664.6510000000001</v>
      </c>
      <c r="X258">
        <v>985.83699999999999</v>
      </c>
      <c r="Y258">
        <v>1.6890000000000001</v>
      </c>
      <c r="Z258">
        <v>12.076000000000001</v>
      </c>
      <c r="AA258">
        <v>109.279686</v>
      </c>
      <c r="AB258">
        <v>5.9555220000000002</v>
      </c>
      <c r="AC258">
        <v>38.215243999999998</v>
      </c>
      <c r="AD258" s="1">
        <v>402</v>
      </c>
      <c r="AE258">
        <v>0</v>
      </c>
      <c r="AF258">
        <v>299</v>
      </c>
      <c r="AG258">
        <v>67</v>
      </c>
      <c r="AH258">
        <v>15.232939999999999</v>
      </c>
      <c r="AI258">
        <v>38.299999999999997</v>
      </c>
      <c r="AJ258">
        <v>0</v>
      </c>
      <c r="AK258">
        <v>16</v>
      </c>
      <c r="AL258">
        <v>4605</v>
      </c>
      <c r="AM258">
        <v>0.88894736842105271</v>
      </c>
      <c r="AN258" t="s">
        <v>68</v>
      </c>
      <c r="AO258">
        <v>1664.6510000000001</v>
      </c>
      <c r="AP258" t="s">
        <v>1171</v>
      </c>
      <c r="AQ258" t="s">
        <v>117</v>
      </c>
      <c r="AR258" t="s">
        <v>119</v>
      </c>
      <c r="AS258" t="s">
        <v>117</v>
      </c>
      <c r="AT258" t="s">
        <v>119</v>
      </c>
      <c r="AU258" t="s">
        <v>783</v>
      </c>
      <c r="AV258" t="s">
        <v>814</v>
      </c>
      <c r="AW258" t="s">
        <v>68</v>
      </c>
      <c r="AX258">
        <v>8949</v>
      </c>
      <c r="AY258" t="s">
        <v>690</v>
      </c>
      <c r="AZ258">
        <v>2</v>
      </c>
      <c r="BA258" t="s">
        <v>204</v>
      </c>
      <c r="BB258">
        <v>1</v>
      </c>
      <c r="BC258">
        <v>1</v>
      </c>
      <c r="BE258" t="s">
        <v>68</v>
      </c>
      <c r="BF258">
        <v>0</v>
      </c>
      <c r="BG258" t="s">
        <v>514</v>
      </c>
      <c r="BI258" t="s">
        <v>117</v>
      </c>
      <c r="BJ258" t="s">
        <v>814</v>
      </c>
      <c r="BK258" t="s">
        <v>68</v>
      </c>
      <c r="BL258">
        <v>0.88894736842105271</v>
      </c>
      <c r="BM258">
        <v>8949</v>
      </c>
      <c r="BN258" t="s">
        <v>119</v>
      </c>
      <c r="BO258" t="s">
        <v>783</v>
      </c>
      <c r="BP258">
        <v>1</v>
      </c>
      <c r="BQ258">
        <v>1664.6510000000001</v>
      </c>
      <c r="BR258">
        <v>5.4497978700268228E-2</v>
      </c>
      <c r="BS258">
        <v>0.34970126103766441</v>
      </c>
      <c r="BT258">
        <v>0.24149206049796623</v>
      </c>
      <c r="BU258">
        <v>12.076000000000001</v>
      </c>
      <c r="BV258">
        <v>0</v>
      </c>
      <c r="BW258">
        <v>17.961722907684553</v>
      </c>
      <c r="BX258">
        <v>16</v>
      </c>
      <c r="BY258">
        <v>0</v>
      </c>
      <c r="BZ258">
        <v>299</v>
      </c>
    </row>
  </sheetData>
  <sortState xmlns:xlrd2="http://schemas.microsoft.com/office/spreadsheetml/2017/richdata2" ref="T4:AN86">
    <sortCondition ref="AB4:AB86"/>
    <sortCondition descending="1" ref="AD4:AD86"/>
  </sortState>
  <phoneticPr fontId="3" type="noConversion"/>
  <conditionalFormatting sqref="C5:D258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6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7">
    <tabColor rgb="FFFF0000"/>
  </sheetPr>
  <dimension ref="A1:R133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3" t="s">
        <v>1173</v>
      </c>
      <c r="B2" s="244"/>
      <c r="C2" s="245"/>
      <c r="D2" s="245"/>
      <c r="E2" s="243"/>
      <c r="F2" s="246"/>
      <c r="G2" s="243"/>
      <c r="H2" s="243"/>
      <c r="I2" s="243"/>
      <c r="J2" s="243"/>
      <c r="K2" s="247"/>
      <c r="L2" s="247"/>
      <c r="M2" s="247"/>
      <c r="N2" s="247"/>
      <c r="O2" s="247"/>
      <c r="P2" s="247"/>
      <c r="Q2" s="247"/>
      <c r="R2" s="247"/>
    </row>
    <row r="3" spans="1:18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</row>
    <row r="4" spans="1:18" ht="26.25">
      <c r="A4" s="248" t="s">
        <v>1174</v>
      </c>
      <c r="B4" s="249"/>
      <c r="C4" s="250"/>
      <c r="D4" s="251"/>
      <c r="E4" s="252"/>
      <c r="F4" s="253"/>
      <c r="G4" s="247"/>
      <c r="H4" s="252"/>
      <c r="I4" s="247"/>
      <c r="J4" s="247"/>
      <c r="K4" s="247"/>
      <c r="L4" s="247"/>
      <c r="M4" s="247"/>
      <c r="N4" s="247"/>
      <c r="O4" s="247"/>
      <c r="P4" s="247"/>
      <c r="Q4" s="247"/>
      <c r="R4" s="247"/>
    </row>
    <row r="5" spans="1:18" ht="26.25">
      <c r="A5" s="254"/>
      <c r="B5" s="247"/>
      <c r="C5" s="247"/>
      <c r="D5" s="247"/>
      <c r="E5" s="247"/>
      <c r="F5" s="247"/>
      <c r="G5" s="247"/>
      <c r="H5" s="247"/>
      <c r="I5" s="247"/>
      <c r="J5" s="247"/>
      <c r="K5" s="254"/>
      <c r="L5" s="247"/>
      <c r="M5" s="247"/>
      <c r="N5" s="247"/>
      <c r="O5" s="247"/>
      <c r="P5" s="247"/>
      <c r="Q5" s="247"/>
      <c r="R5" s="247"/>
    </row>
    <row r="6" spans="1:18" ht="17.25">
      <c r="A6" s="255" t="s">
        <v>1175</v>
      </c>
      <c r="B6" s="247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</row>
    <row r="7" spans="1:18" ht="17.25">
      <c r="A7" s="255"/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</row>
    <row r="8" spans="1:18" ht="17.25">
      <c r="A8" s="256" t="s">
        <v>172</v>
      </c>
      <c r="B8" s="257"/>
      <c r="C8" s="257"/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7"/>
      <c r="O8" s="257"/>
      <c r="P8" s="257"/>
      <c r="Q8" s="257"/>
      <c r="R8" s="257"/>
    </row>
    <row r="9" spans="1:18">
      <c r="A9" s="257"/>
      <c r="B9" s="257"/>
      <c r="C9" s="257"/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</row>
    <row r="10" spans="1:18">
      <c r="A10" s="257" t="s">
        <v>1172</v>
      </c>
      <c r="B10" s="257"/>
      <c r="C10" s="257"/>
      <c r="D10" s="257"/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</row>
    <row r="11" spans="1:18">
      <c r="A11" s="257"/>
      <c r="B11" s="257"/>
      <c r="C11" s="257"/>
      <c r="D11" s="257"/>
      <c r="E11" s="257"/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57"/>
      <c r="Q11" s="257"/>
      <c r="R11" s="257"/>
    </row>
    <row r="12" spans="1:18">
      <c r="A12" s="247"/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</row>
    <row r="13" spans="1:18" ht="37.5" customHeight="1">
      <c r="A13" s="258" t="s">
        <v>0</v>
      </c>
      <c r="B13" s="259" t="s">
        <v>72</v>
      </c>
      <c r="C13" s="260" t="s">
        <v>64</v>
      </c>
      <c r="D13" s="260" t="s">
        <v>159</v>
      </c>
      <c r="E13" s="261" t="s">
        <v>145</v>
      </c>
      <c r="F13" s="259" t="s">
        <v>150</v>
      </c>
      <c r="G13" s="261" t="s">
        <v>148</v>
      </c>
      <c r="H13" s="261" t="s">
        <v>152</v>
      </c>
      <c r="I13" s="224" t="s">
        <v>154</v>
      </c>
      <c r="J13" s="261" t="s">
        <v>11</v>
      </c>
      <c r="K13" s="261" t="s">
        <v>12</v>
      </c>
      <c r="L13" s="261" t="s">
        <v>13</v>
      </c>
      <c r="M13" s="261" t="s">
        <v>104</v>
      </c>
      <c r="N13" s="261" t="s">
        <v>6</v>
      </c>
      <c r="O13" s="261" t="s">
        <v>7</v>
      </c>
      <c r="P13" s="261" t="s">
        <v>163</v>
      </c>
      <c r="Q13" s="262" t="s">
        <v>165</v>
      </c>
      <c r="R13" s="262" t="s">
        <v>166</v>
      </c>
    </row>
    <row r="14" spans="1:18" ht="16.5">
      <c r="A14" s="263" t="s">
        <v>117</v>
      </c>
      <c r="B14" s="264" t="s">
        <v>319</v>
      </c>
      <c r="C14" s="265" t="s">
        <v>66</v>
      </c>
      <c r="D14" s="266">
        <v>0.82354252030847508</v>
      </c>
      <c r="E14" s="267">
        <v>5820</v>
      </c>
      <c r="F14" s="225" t="s">
        <v>119</v>
      </c>
      <c r="G14" s="268" t="s">
        <v>199</v>
      </c>
      <c r="H14" s="269">
        <v>2</v>
      </c>
      <c r="I14" s="226">
        <v>1080.998</v>
      </c>
      <c r="J14" s="270">
        <v>3.9909369070427511E-2</v>
      </c>
      <c r="K14" s="270">
        <v>0.36076982971787169</v>
      </c>
      <c r="L14" s="270">
        <v>0.18038886288411263</v>
      </c>
      <c r="M14" s="271">
        <v>15.03</v>
      </c>
      <c r="N14" s="272">
        <v>0</v>
      </c>
      <c r="O14" s="272">
        <v>7.1230474061931659</v>
      </c>
      <c r="P14" s="273">
        <v>31</v>
      </c>
      <c r="Q14" s="274">
        <v>0</v>
      </c>
      <c r="R14" s="274">
        <v>77</v>
      </c>
    </row>
    <row r="15" spans="1:18" ht="16.5">
      <c r="A15" s="263" t="s">
        <v>117</v>
      </c>
      <c r="B15" s="264" t="s">
        <v>320</v>
      </c>
      <c r="C15" s="265" t="s">
        <v>66</v>
      </c>
      <c r="D15" s="266">
        <v>0.81504631584296439</v>
      </c>
      <c r="E15" s="267">
        <v>6686</v>
      </c>
      <c r="F15" s="225" t="s">
        <v>122</v>
      </c>
      <c r="G15" s="268" t="s">
        <v>264</v>
      </c>
      <c r="H15" s="269">
        <v>11</v>
      </c>
      <c r="I15" s="226">
        <v>1699.114</v>
      </c>
      <c r="J15" s="270">
        <v>1.2233515274170808E-2</v>
      </c>
      <c r="K15" s="270">
        <v>0.39093526510270904</v>
      </c>
      <c r="L15" s="270">
        <v>0.21540638238517251</v>
      </c>
      <c r="M15" s="271">
        <v>13.371</v>
      </c>
      <c r="N15" s="272">
        <v>0.17656260851243649</v>
      </c>
      <c r="O15" s="272">
        <v>6.7682333263100647</v>
      </c>
      <c r="P15" s="273">
        <v>27</v>
      </c>
      <c r="Q15" s="274">
        <v>3</v>
      </c>
      <c r="R15" s="274">
        <v>115</v>
      </c>
    </row>
    <row r="16" spans="1:18" ht="16.5">
      <c r="A16" s="263" t="s">
        <v>117</v>
      </c>
      <c r="B16" s="264" t="s">
        <v>556</v>
      </c>
      <c r="C16" s="265" t="s">
        <v>69</v>
      </c>
      <c r="D16" s="266">
        <v>0.68551724137931036</v>
      </c>
      <c r="E16" s="267">
        <v>5742</v>
      </c>
      <c r="F16" s="225" t="s">
        <v>121</v>
      </c>
      <c r="G16" s="268" t="s">
        <v>247</v>
      </c>
      <c r="H16" s="269">
        <v>1</v>
      </c>
      <c r="I16" s="226">
        <v>2387.1869999999999</v>
      </c>
      <c r="J16" s="270">
        <v>1.6719281685073348E-2</v>
      </c>
      <c r="K16" s="270">
        <v>0.40287673213975272</v>
      </c>
      <c r="L16" s="270">
        <v>0.14368375833145874</v>
      </c>
      <c r="M16" s="271">
        <v>16.224</v>
      </c>
      <c r="N16" s="272" t="s">
        <v>895</v>
      </c>
      <c r="O16" s="272" t="s">
        <v>895</v>
      </c>
      <c r="P16" s="273">
        <v>6</v>
      </c>
      <c r="Q16" s="274">
        <v>1</v>
      </c>
      <c r="R16" s="274">
        <v>2053</v>
      </c>
    </row>
    <row r="17" spans="1:18" ht="16.5">
      <c r="A17" s="263" t="s">
        <v>117</v>
      </c>
      <c r="B17" s="264" t="s">
        <v>322</v>
      </c>
      <c r="C17" s="265" t="s">
        <v>69</v>
      </c>
      <c r="D17" s="266">
        <v>0.79101093572101355</v>
      </c>
      <c r="E17" s="267">
        <v>900</v>
      </c>
      <c r="F17" s="225" t="s">
        <v>123</v>
      </c>
      <c r="G17" s="268" t="s">
        <v>289</v>
      </c>
      <c r="H17" s="269">
        <v>3</v>
      </c>
      <c r="I17" s="226">
        <v>2368.9139999999998</v>
      </c>
      <c r="J17" s="270">
        <v>4.0306539229478099E-2</v>
      </c>
      <c r="K17" s="270">
        <v>0.38568263509034534</v>
      </c>
      <c r="L17" s="270">
        <v>0.20304662811735671</v>
      </c>
      <c r="M17" s="271">
        <v>15.494</v>
      </c>
      <c r="N17" s="272">
        <v>0.21106718099517333</v>
      </c>
      <c r="O17" s="272">
        <v>24.019445197250725</v>
      </c>
      <c r="P17" s="273">
        <v>53</v>
      </c>
      <c r="Q17" s="274">
        <v>5</v>
      </c>
      <c r="R17" s="274">
        <v>569</v>
      </c>
    </row>
    <row r="18" spans="1:18" ht="16.5">
      <c r="A18" s="263" t="s">
        <v>117</v>
      </c>
      <c r="B18" s="264" t="s">
        <v>790</v>
      </c>
      <c r="C18" s="265" t="s">
        <v>69</v>
      </c>
      <c r="D18" s="266">
        <v>0.76391304347826083</v>
      </c>
      <c r="E18" s="267">
        <v>3927</v>
      </c>
      <c r="F18" s="225" t="s">
        <v>119</v>
      </c>
      <c r="G18" s="268" t="s">
        <v>217</v>
      </c>
      <c r="H18" s="269">
        <v>1</v>
      </c>
      <c r="I18" s="226">
        <v>943.32299999999998</v>
      </c>
      <c r="J18" s="270">
        <v>2.4741036075296628E-2</v>
      </c>
      <c r="K18" s="270">
        <v>0.32326749838241448</v>
      </c>
      <c r="L18" s="270">
        <v>0.15371193112009354</v>
      </c>
      <c r="M18" s="271">
        <v>11.401999999999999</v>
      </c>
      <c r="N18" s="272">
        <v>0.42403291343474081</v>
      </c>
      <c r="O18" s="272">
        <v>9.7527570089990387</v>
      </c>
      <c r="P18" s="273">
        <v>1</v>
      </c>
      <c r="Q18" s="274">
        <v>4</v>
      </c>
      <c r="R18" s="274">
        <v>92</v>
      </c>
    </row>
    <row r="19" spans="1:18" ht="16.5">
      <c r="A19" s="263" t="s">
        <v>117</v>
      </c>
      <c r="B19" s="264" t="s">
        <v>328</v>
      </c>
      <c r="C19" s="265" t="s">
        <v>66</v>
      </c>
      <c r="D19" s="266">
        <v>0.81827109075434012</v>
      </c>
      <c r="E19" s="267">
        <v>8868</v>
      </c>
      <c r="F19" s="225" t="s">
        <v>122</v>
      </c>
      <c r="G19" s="268" t="s">
        <v>264</v>
      </c>
      <c r="H19" s="269">
        <v>2</v>
      </c>
      <c r="I19" s="226">
        <v>1875.1559999999999</v>
      </c>
      <c r="J19" s="270">
        <v>7.3053295788439608E-3</v>
      </c>
      <c r="K19" s="270">
        <v>0.40768287090133559</v>
      </c>
      <c r="L19" s="270">
        <v>0.30184155344941971</v>
      </c>
      <c r="M19" s="271">
        <v>16.135000000000002</v>
      </c>
      <c r="N19" s="272">
        <v>0</v>
      </c>
      <c r="O19" s="272">
        <v>21.331558547662169</v>
      </c>
      <c r="P19" s="273">
        <v>42</v>
      </c>
      <c r="Q19" s="274">
        <v>0</v>
      </c>
      <c r="R19" s="274">
        <v>400</v>
      </c>
    </row>
    <row r="20" spans="1:18" ht="16.5">
      <c r="A20" s="263" t="s">
        <v>117</v>
      </c>
      <c r="B20" s="264" t="s">
        <v>329</v>
      </c>
      <c r="C20" s="265" t="s">
        <v>66</v>
      </c>
      <c r="D20" s="266">
        <v>0.83976442969665277</v>
      </c>
      <c r="E20" s="267">
        <v>3690</v>
      </c>
      <c r="F20" s="225" t="s">
        <v>120</v>
      </c>
      <c r="G20" s="268" t="s">
        <v>239</v>
      </c>
      <c r="H20" s="269">
        <v>2</v>
      </c>
      <c r="I20" s="226">
        <v>2344.5239999999999</v>
      </c>
      <c r="J20" s="270">
        <v>2.0430713235522948E-2</v>
      </c>
      <c r="K20" s="270">
        <v>0.37491709510372312</v>
      </c>
      <c r="L20" s="270">
        <v>0.27183092200679282</v>
      </c>
      <c r="M20" s="271">
        <v>10.79</v>
      </c>
      <c r="N20" s="272">
        <v>0.38387322970462234</v>
      </c>
      <c r="O20" s="272">
        <v>22.733825714729303</v>
      </c>
      <c r="P20" s="273">
        <v>26</v>
      </c>
      <c r="Q20" s="274">
        <v>9</v>
      </c>
      <c r="R20" s="274">
        <v>538</v>
      </c>
    </row>
    <row r="21" spans="1:18" ht="16.5">
      <c r="A21" s="263" t="s">
        <v>117</v>
      </c>
      <c r="B21" s="264" t="s">
        <v>330</v>
      </c>
      <c r="C21" s="265" t="s">
        <v>69</v>
      </c>
      <c r="D21" s="266">
        <v>0.76500000000000001</v>
      </c>
      <c r="E21" s="267">
        <v>1156</v>
      </c>
      <c r="F21" s="225" t="s">
        <v>122</v>
      </c>
      <c r="G21" s="268" t="s">
        <v>260</v>
      </c>
      <c r="H21" s="269">
        <v>1</v>
      </c>
      <c r="I21" s="226">
        <v>2023.5509999999999</v>
      </c>
      <c r="J21" s="270">
        <v>4.1498596153889698E-2</v>
      </c>
      <c r="K21" s="270">
        <v>0.37769651150090722</v>
      </c>
      <c r="L21" s="270">
        <v>0.2727877874093611</v>
      </c>
      <c r="M21" s="271">
        <v>16.018000000000001</v>
      </c>
      <c r="N21" s="272">
        <v>0</v>
      </c>
      <c r="O21" s="272">
        <v>8.7964177824033101</v>
      </c>
      <c r="P21" s="273">
        <v>28</v>
      </c>
      <c r="Q21" s="274">
        <v>0</v>
      </c>
      <c r="R21" s="274">
        <v>178</v>
      </c>
    </row>
    <row r="22" spans="1:18" ht="16.5">
      <c r="A22" s="263" t="s">
        <v>117</v>
      </c>
      <c r="B22" s="264" t="s">
        <v>334</v>
      </c>
      <c r="C22" s="265" t="s">
        <v>69</v>
      </c>
      <c r="D22" s="266">
        <v>0.75153871846304421</v>
      </c>
      <c r="E22" s="267">
        <v>7170</v>
      </c>
      <c r="F22" s="225" t="s">
        <v>122</v>
      </c>
      <c r="G22" s="268" t="s">
        <v>266</v>
      </c>
      <c r="H22" s="269">
        <v>2</v>
      </c>
      <c r="I22" s="226">
        <v>1557.5629999999999</v>
      </c>
      <c r="J22" s="270">
        <v>3.8400245264960116E-2</v>
      </c>
      <c r="K22" s="270">
        <v>0.39372238629607664</v>
      </c>
      <c r="L22" s="270">
        <v>0.17463178054435036</v>
      </c>
      <c r="M22" s="271">
        <v>14.856999999999999</v>
      </c>
      <c r="N22" s="272">
        <v>1.4766657913676686</v>
      </c>
      <c r="O22" s="272">
        <v>2.3755058382871193</v>
      </c>
      <c r="P22" s="273">
        <v>15</v>
      </c>
      <c r="Q22" s="274">
        <v>23</v>
      </c>
      <c r="R22" s="274">
        <v>37</v>
      </c>
    </row>
    <row r="23" spans="1:18" ht="16.5">
      <c r="A23" s="263" t="s">
        <v>117</v>
      </c>
      <c r="B23" s="264" t="s">
        <v>520</v>
      </c>
      <c r="C23" s="265" t="s">
        <v>69</v>
      </c>
      <c r="D23" s="266">
        <v>0.73080112660684127</v>
      </c>
      <c r="E23" s="267">
        <v>3521</v>
      </c>
      <c r="F23" s="225" t="s">
        <v>120</v>
      </c>
      <c r="G23" s="268" t="s">
        <v>233</v>
      </c>
      <c r="H23" s="269">
        <v>13</v>
      </c>
      <c r="I23" s="226">
        <v>1702.2809999999999</v>
      </c>
      <c r="J23" s="270">
        <v>5.1377331344222545E-2</v>
      </c>
      <c r="K23" s="270">
        <v>0.38963901847979032</v>
      </c>
      <c r="L23" s="270">
        <v>0.28784906839705077</v>
      </c>
      <c r="M23" s="271">
        <v>16.448</v>
      </c>
      <c r="N23" s="272">
        <v>6.2381984082996826</v>
      </c>
      <c r="O23" s="272">
        <v>54.704201426627982</v>
      </c>
      <c r="P23" s="273">
        <v>16</v>
      </c>
      <c r="Q23" s="274">
        <v>43</v>
      </c>
      <c r="R23" s="274">
        <v>1638</v>
      </c>
    </row>
    <row r="24" spans="1:18" ht="16.5">
      <c r="A24" s="263" t="s">
        <v>117</v>
      </c>
      <c r="B24" s="264" t="s">
        <v>335</v>
      </c>
      <c r="C24" s="265" t="s">
        <v>66</v>
      </c>
      <c r="D24" s="266">
        <v>0.82770146912041964</v>
      </c>
      <c r="E24" s="267">
        <v>543</v>
      </c>
      <c r="F24" s="225" t="s">
        <v>120</v>
      </c>
      <c r="G24" s="268" t="s">
        <v>225</v>
      </c>
      <c r="H24" s="269">
        <v>3</v>
      </c>
      <c r="I24" s="226">
        <v>2589.5720000000001</v>
      </c>
      <c r="J24" s="270">
        <v>4.7589804950688701E-2</v>
      </c>
      <c r="K24" s="270">
        <v>0.33104596597788949</v>
      </c>
      <c r="L24" s="270">
        <v>0.27108726847525383</v>
      </c>
      <c r="M24" s="271">
        <v>11.276</v>
      </c>
      <c r="N24" s="272">
        <v>0.38616420010719915</v>
      </c>
      <c r="O24" s="272">
        <v>8.3411467223155018</v>
      </c>
      <c r="P24" s="273">
        <v>31</v>
      </c>
      <c r="Q24" s="274">
        <v>10</v>
      </c>
      <c r="R24" s="274">
        <v>216</v>
      </c>
    </row>
    <row r="25" spans="1:18" ht="16.5">
      <c r="A25" s="263" t="s">
        <v>117</v>
      </c>
      <c r="B25" s="264" t="s">
        <v>590</v>
      </c>
      <c r="C25" s="265" t="s">
        <v>66</v>
      </c>
      <c r="D25" s="266">
        <v>0.81762380661926182</v>
      </c>
      <c r="E25" s="267">
        <v>2268</v>
      </c>
      <c r="F25" s="225" t="s">
        <v>124</v>
      </c>
      <c r="G25" s="268" t="s">
        <v>785</v>
      </c>
      <c r="H25" s="269">
        <v>7</v>
      </c>
      <c r="I25" s="226">
        <v>3569.6170000000002</v>
      </c>
      <c r="J25" s="270">
        <v>3.9272234777120232E-2</v>
      </c>
      <c r="K25" s="270">
        <v>0.36882853766647</v>
      </c>
      <c r="L25" s="270">
        <v>0.19768976032574029</v>
      </c>
      <c r="M25" s="271">
        <v>12.476000000000001</v>
      </c>
      <c r="N25" s="272">
        <v>0.75638366805178259</v>
      </c>
      <c r="O25" s="272">
        <v>19.918103258696942</v>
      </c>
      <c r="P25" s="273">
        <v>34</v>
      </c>
      <c r="Q25" s="274">
        <v>27</v>
      </c>
      <c r="R25" s="274">
        <v>722</v>
      </c>
    </row>
    <row r="26" spans="1:18" ht="16.5">
      <c r="A26" s="263" t="s">
        <v>117</v>
      </c>
      <c r="B26" s="264" t="s">
        <v>337</v>
      </c>
      <c r="C26" s="265" t="s">
        <v>66</v>
      </c>
      <c r="D26" s="266">
        <v>0.80156249999999996</v>
      </c>
      <c r="E26" s="267">
        <v>766</v>
      </c>
      <c r="F26" s="225" t="s">
        <v>124</v>
      </c>
      <c r="G26" s="268" t="s">
        <v>309</v>
      </c>
      <c r="H26" s="269">
        <v>1</v>
      </c>
      <c r="I26" s="226">
        <v>2712.7139999999999</v>
      </c>
      <c r="J26" s="270">
        <v>1.811402303865766E-2</v>
      </c>
      <c r="K26" s="270">
        <v>0.34421144683215016</v>
      </c>
      <c r="L26" s="270">
        <v>0.27352680747030467</v>
      </c>
      <c r="M26" s="271">
        <v>11.898999999999999</v>
      </c>
      <c r="N26" s="272">
        <v>3.6863451141550492E-2</v>
      </c>
      <c r="O26" s="272">
        <v>10.026858710501735</v>
      </c>
      <c r="P26" s="273">
        <v>8</v>
      </c>
      <c r="Q26" s="274">
        <v>1</v>
      </c>
      <c r="R26" s="274">
        <v>272</v>
      </c>
    </row>
    <row r="27" spans="1:18" ht="16.5">
      <c r="A27" s="263" t="s">
        <v>117</v>
      </c>
      <c r="B27" s="264" t="s">
        <v>339</v>
      </c>
      <c r="C27" s="265" t="s">
        <v>66</v>
      </c>
      <c r="D27" s="266">
        <v>0.84599999999999997</v>
      </c>
      <c r="E27" s="267">
        <v>6771</v>
      </c>
      <c r="F27" s="225" t="s">
        <v>118</v>
      </c>
      <c r="G27" s="268" t="s">
        <v>183</v>
      </c>
      <c r="H27" s="269">
        <v>1</v>
      </c>
      <c r="I27" s="226">
        <v>1150.6079999999999</v>
      </c>
      <c r="J27" s="270">
        <v>2.7866706364340962E-2</v>
      </c>
      <c r="K27" s="270">
        <v>0.34040040249917297</v>
      </c>
      <c r="L27" s="270">
        <v>0.30071058084073815</v>
      </c>
      <c r="M27" s="271">
        <v>16.134</v>
      </c>
      <c r="N27" s="272">
        <v>0.34764228998929264</v>
      </c>
      <c r="O27" s="272">
        <v>19.467968239400388</v>
      </c>
      <c r="P27" s="273">
        <v>5</v>
      </c>
      <c r="Q27" s="274">
        <v>4</v>
      </c>
      <c r="R27" s="274">
        <v>224</v>
      </c>
    </row>
    <row r="28" spans="1:18" ht="16.5">
      <c r="A28" s="263" t="s">
        <v>117</v>
      </c>
      <c r="B28" s="264" t="s">
        <v>557</v>
      </c>
      <c r="C28" s="265" t="s">
        <v>66</v>
      </c>
      <c r="D28" s="266">
        <v>0.82276985638895916</v>
      </c>
      <c r="E28" s="267">
        <v>7453</v>
      </c>
      <c r="F28" s="225" t="s">
        <v>118</v>
      </c>
      <c r="G28" s="268" t="s">
        <v>607</v>
      </c>
      <c r="H28" s="269">
        <v>4</v>
      </c>
      <c r="I28" s="226">
        <v>406.01099999999997</v>
      </c>
      <c r="J28" s="270">
        <v>1.6920960703286404E-2</v>
      </c>
      <c r="K28" s="270">
        <v>0.40053173382714147</v>
      </c>
      <c r="L28" s="270">
        <v>0.31387963110468281</v>
      </c>
      <c r="M28" s="271">
        <v>15.132999999999999</v>
      </c>
      <c r="N28" s="272">
        <v>0.49259749120097734</v>
      </c>
      <c r="O28" s="272">
        <v>4.6796761664092852</v>
      </c>
      <c r="P28" s="273">
        <v>14</v>
      </c>
      <c r="Q28" s="274">
        <v>2</v>
      </c>
      <c r="R28" s="274">
        <v>39</v>
      </c>
    </row>
    <row r="29" spans="1:18" ht="16.5">
      <c r="A29" s="263" t="s">
        <v>117</v>
      </c>
      <c r="B29" s="264" t="s">
        <v>341</v>
      </c>
      <c r="C29" s="265" t="s">
        <v>66</v>
      </c>
      <c r="D29" s="266">
        <v>0.81333333333333324</v>
      </c>
      <c r="E29" s="267">
        <v>9256</v>
      </c>
      <c r="F29" s="225" t="s">
        <v>119</v>
      </c>
      <c r="G29" s="268" t="s">
        <v>208</v>
      </c>
      <c r="H29" s="269">
        <v>1</v>
      </c>
      <c r="I29" s="226">
        <v>998.57600000000002</v>
      </c>
      <c r="J29" s="270">
        <v>5.0104231027008735E-2</v>
      </c>
      <c r="K29" s="270">
        <v>0.42464013814117818</v>
      </c>
      <c r="L29" s="270">
        <v>6.2693529537958481E-2</v>
      </c>
      <c r="M29" s="271">
        <v>13.034000000000001</v>
      </c>
      <c r="N29" s="272">
        <v>0</v>
      </c>
      <c r="O29" s="272">
        <v>25.536363782025603</v>
      </c>
      <c r="P29" s="273">
        <v>33</v>
      </c>
      <c r="Q29" s="274">
        <v>0</v>
      </c>
      <c r="R29" s="274">
        <v>259</v>
      </c>
    </row>
    <row r="30" spans="1:18" ht="16.5">
      <c r="A30" s="263" t="s">
        <v>117</v>
      </c>
      <c r="B30" s="264" t="s">
        <v>343</v>
      </c>
      <c r="C30" s="265" t="s">
        <v>66</v>
      </c>
      <c r="D30" s="266">
        <v>0.82542962481144233</v>
      </c>
      <c r="E30" s="267">
        <v>8286</v>
      </c>
      <c r="F30" s="225" t="s">
        <v>121</v>
      </c>
      <c r="G30" s="268" t="s">
        <v>249</v>
      </c>
      <c r="H30" s="269">
        <v>14</v>
      </c>
      <c r="I30" s="226">
        <v>2248.4779999999996</v>
      </c>
      <c r="J30" s="270">
        <v>4.2559215551579287E-2</v>
      </c>
      <c r="K30" s="270">
        <v>0.34690359720485803</v>
      </c>
      <c r="L30" s="270">
        <v>0.19958264266847292</v>
      </c>
      <c r="M30" s="271">
        <v>12.037000000000001</v>
      </c>
      <c r="N30" s="272">
        <v>8.8949057985001426E-2</v>
      </c>
      <c r="O30" s="272">
        <v>15.210288915435244</v>
      </c>
      <c r="P30" s="273">
        <v>12</v>
      </c>
      <c r="Q30" s="274">
        <v>2</v>
      </c>
      <c r="R30" s="274">
        <v>344</v>
      </c>
    </row>
    <row r="31" spans="1:18" ht="16.5">
      <c r="A31" s="263" t="s">
        <v>117</v>
      </c>
      <c r="B31" s="264" t="s">
        <v>344</v>
      </c>
      <c r="C31" s="265" t="s">
        <v>66</v>
      </c>
      <c r="D31" s="266">
        <v>0.83375026432249455</v>
      </c>
      <c r="E31" s="267">
        <v>9585</v>
      </c>
      <c r="F31" s="225" t="s">
        <v>120</v>
      </c>
      <c r="G31" s="268" t="s">
        <v>227</v>
      </c>
      <c r="H31" s="269">
        <v>3</v>
      </c>
      <c r="I31" s="226">
        <v>2077.3670000000002</v>
      </c>
      <c r="J31" s="270">
        <v>6.9255703910938611E-3</v>
      </c>
      <c r="K31" s="270">
        <v>0.34140553956201108</v>
      </c>
      <c r="L31" s="270">
        <v>7.1244031507191552E-2</v>
      </c>
      <c r="M31" s="271">
        <v>11.522</v>
      </c>
      <c r="N31" s="272">
        <v>0.24068929563240388</v>
      </c>
      <c r="O31" s="272">
        <v>11.890051204240752</v>
      </c>
      <c r="P31" s="273">
        <v>2</v>
      </c>
      <c r="Q31" s="274">
        <v>5</v>
      </c>
      <c r="R31" s="274">
        <v>247</v>
      </c>
    </row>
    <row r="32" spans="1:18" ht="16.5">
      <c r="A32" s="263" t="s">
        <v>117</v>
      </c>
      <c r="B32" s="264" t="s">
        <v>346</v>
      </c>
      <c r="C32" s="265" t="s">
        <v>69</v>
      </c>
      <c r="D32" s="266">
        <v>0.77832004057528381</v>
      </c>
      <c r="E32" s="267">
        <v>4271</v>
      </c>
      <c r="F32" s="225" t="s">
        <v>124</v>
      </c>
      <c r="G32" s="268" t="s">
        <v>311</v>
      </c>
      <c r="H32" s="269">
        <v>14</v>
      </c>
      <c r="I32" s="226">
        <v>1999.6650000000002</v>
      </c>
      <c r="J32" s="270">
        <v>2.9467151275374349E-2</v>
      </c>
      <c r="K32" s="270">
        <v>0.36498251233143114</v>
      </c>
      <c r="L32" s="270">
        <v>0.19453258420785483</v>
      </c>
      <c r="M32" s="271">
        <v>13.711</v>
      </c>
      <c r="N32" s="272">
        <v>0</v>
      </c>
      <c r="O32" s="272">
        <v>28.354749420527934</v>
      </c>
      <c r="P32" s="273">
        <v>14</v>
      </c>
      <c r="Q32" s="274">
        <v>0</v>
      </c>
      <c r="R32" s="274">
        <v>567</v>
      </c>
    </row>
    <row r="33" spans="1:18" ht="16.5">
      <c r="A33" s="263" t="s">
        <v>117</v>
      </c>
      <c r="B33" s="264" t="s">
        <v>347</v>
      </c>
      <c r="C33" s="265" t="s">
        <v>69</v>
      </c>
      <c r="D33" s="266">
        <v>0.79761904761904756</v>
      </c>
      <c r="E33" s="267">
        <v>878</v>
      </c>
      <c r="F33" s="225" t="s">
        <v>119</v>
      </c>
      <c r="G33" s="268" t="s">
        <v>207</v>
      </c>
      <c r="H33" s="269">
        <v>1</v>
      </c>
      <c r="I33" s="226">
        <v>1643.758</v>
      </c>
      <c r="J33" s="270">
        <v>5.0243229755483745E-2</v>
      </c>
      <c r="K33" s="270">
        <v>0.37582675539923138</v>
      </c>
      <c r="L33" s="270">
        <v>0.18615878979752493</v>
      </c>
      <c r="M33" s="271">
        <v>11.548999999999999</v>
      </c>
      <c r="N33" s="272">
        <v>0</v>
      </c>
      <c r="O33" s="272">
        <v>9.0645946666115087</v>
      </c>
      <c r="P33" s="273">
        <v>45</v>
      </c>
      <c r="Q33" s="274">
        <v>0</v>
      </c>
      <c r="R33" s="274">
        <v>149</v>
      </c>
    </row>
    <row r="34" spans="1:18" ht="16.5">
      <c r="A34" s="263" t="s">
        <v>117</v>
      </c>
      <c r="B34" s="264" t="s">
        <v>348</v>
      </c>
      <c r="C34" s="265" t="s">
        <v>66</v>
      </c>
      <c r="D34" s="266">
        <v>0.81815671236433807</v>
      </c>
      <c r="E34" s="267">
        <v>6088</v>
      </c>
      <c r="F34" s="225" t="s">
        <v>118</v>
      </c>
      <c r="G34" s="268" t="s">
        <v>603</v>
      </c>
      <c r="H34" s="269">
        <v>10</v>
      </c>
      <c r="I34" s="226">
        <v>1287.8799999999999</v>
      </c>
      <c r="J34" s="270">
        <v>3.1576408460191815E-2</v>
      </c>
      <c r="K34" s="270">
        <v>0.35946949091774882</v>
      </c>
      <c r="L34" s="270">
        <v>0.17159983849426963</v>
      </c>
      <c r="M34" s="271">
        <v>12.717000000000001</v>
      </c>
      <c r="N34" s="272">
        <v>0.77646985744013419</v>
      </c>
      <c r="O34" s="272">
        <v>6.2117588595210735</v>
      </c>
      <c r="P34" s="273">
        <v>12</v>
      </c>
      <c r="Q34" s="274">
        <v>10</v>
      </c>
      <c r="R34" s="274">
        <v>80</v>
      </c>
    </row>
    <row r="35" spans="1:18" ht="16.5">
      <c r="A35" s="263" t="s">
        <v>117</v>
      </c>
      <c r="B35" s="264" t="s">
        <v>177</v>
      </c>
      <c r="C35" s="265" t="s">
        <v>66</v>
      </c>
      <c r="D35" s="266">
        <v>0.80845059055463686</v>
      </c>
      <c r="E35" s="267">
        <v>2709</v>
      </c>
      <c r="F35" s="225" t="s">
        <v>122</v>
      </c>
      <c r="G35" s="268" t="s">
        <v>265</v>
      </c>
      <c r="H35" s="269">
        <v>9</v>
      </c>
      <c r="I35" s="226">
        <v>1145.567</v>
      </c>
      <c r="J35" s="270">
        <v>2.0898729255835843E-2</v>
      </c>
      <c r="K35" s="270">
        <v>0.3859512645243896</v>
      </c>
      <c r="L35" s="270">
        <v>0.32898166836546222</v>
      </c>
      <c r="M35" s="271">
        <v>11.698</v>
      </c>
      <c r="N35" s="272">
        <v>0.17458603468849923</v>
      </c>
      <c r="O35" s="272">
        <v>27.410007446094379</v>
      </c>
      <c r="P35" s="273">
        <v>14</v>
      </c>
      <c r="Q35" s="274">
        <v>2</v>
      </c>
      <c r="R35" s="274">
        <v>335</v>
      </c>
    </row>
    <row r="36" spans="1:18" ht="16.5">
      <c r="A36" s="263" t="s">
        <v>117</v>
      </c>
      <c r="B36" s="264" t="s">
        <v>349</v>
      </c>
      <c r="C36" s="265" t="s">
        <v>66</v>
      </c>
      <c r="D36" s="266">
        <v>0.83975132041862455</v>
      </c>
      <c r="E36" s="267">
        <v>9636</v>
      </c>
      <c r="F36" s="225" t="s">
        <v>123</v>
      </c>
      <c r="G36" s="268" t="s">
        <v>291</v>
      </c>
      <c r="H36" s="269">
        <v>2</v>
      </c>
      <c r="I36" s="226">
        <v>2318.5450000000001</v>
      </c>
      <c r="J36" s="270">
        <v>7.6108664365839513E-3</v>
      </c>
      <c r="K36" s="270">
        <v>0.31947029690342349</v>
      </c>
      <c r="L36" s="270">
        <v>0.17856026085325064</v>
      </c>
      <c r="M36" s="271">
        <v>10.090999999999999</v>
      </c>
      <c r="N36" s="272">
        <v>0.25878298674384148</v>
      </c>
      <c r="O36" s="272">
        <v>15.009413231142807</v>
      </c>
      <c r="P36" s="273">
        <v>0</v>
      </c>
      <c r="Q36" s="274">
        <v>6</v>
      </c>
      <c r="R36" s="274">
        <v>348</v>
      </c>
    </row>
    <row r="37" spans="1:18" ht="16.5">
      <c r="A37" s="263" t="s">
        <v>117</v>
      </c>
      <c r="B37" s="264" t="s">
        <v>591</v>
      </c>
      <c r="C37" s="265" t="s">
        <v>66</v>
      </c>
      <c r="D37" s="266">
        <v>0.84894736842105267</v>
      </c>
      <c r="E37" s="267">
        <v>7942</v>
      </c>
      <c r="F37" s="225" t="s">
        <v>119</v>
      </c>
      <c r="G37" s="268" t="s">
        <v>201</v>
      </c>
      <c r="H37" s="269">
        <v>1</v>
      </c>
      <c r="I37" s="226">
        <v>893.92</v>
      </c>
      <c r="J37" s="270">
        <v>4.1281787761628677E-2</v>
      </c>
      <c r="K37" s="270">
        <v>0.3416253945992519</v>
      </c>
      <c r="L37" s="270">
        <v>0.29980311437265084</v>
      </c>
      <c r="M37" s="271">
        <v>14.696</v>
      </c>
      <c r="N37" s="272">
        <v>0</v>
      </c>
      <c r="O37" s="272">
        <v>9.5086808662967606</v>
      </c>
      <c r="P37" s="273">
        <v>20</v>
      </c>
      <c r="Q37" s="274">
        <v>0</v>
      </c>
      <c r="R37" s="274">
        <v>85</v>
      </c>
    </row>
    <row r="38" spans="1:18" ht="16.5">
      <c r="A38" s="263" t="s">
        <v>117</v>
      </c>
      <c r="B38" s="264" t="s">
        <v>350</v>
      </c>
      <c r="C38" s="265" t="s">
        <v>66</v>
      </c>
      <c r="D38" s="266">
        <v>0.8139382385002959</v>
      </c>
      <c r="E38" s="267">
        <v>5914</v>
      </c>
      <c r="F38" s="225" t="s">
        <v>120</v>
      </c>
      <c r="G38" s="268" t="s">
        <v>235</v>
      </c>
      <c r="H38" s="269">
        <v>10</v>
      </c>
      <c r="I38" s="226">
        <v>2019.9760000000001</v>
      </c>
      <c r="J38" s="270">
        <v>1.619608591691846E-2</v>
      </c>
      <c r="K38" s="270">
        <v>0.41696906638706127</v>
      </c>
      <c r="L38" s="270">
        <v>0.19356665623749983</v>
      </c>
      <c r="M38" s="271">
        <v>13.351000000000001</v>
      </c>
      <c r="N38" s="272">
        <v>0.38391168714926921</v>
      </c>
      <c r="O38" s="272">
        <v>57.696442125861601</v>
      </c>
      <c r="P38" s="273">
        <v>31</v>
      </c>
      <c r="Q38" s="274">
        <v>8</v>
      </c>
      <c r="R38" s="274">
        <v>1271</v>
      </c>
    </row>
    <row r="39" spans="1:18" ht="16.5">
      <c r="A39" s="263" t="s">
        <v>117</v>
      </c>
      <c r="B39" s="264" t="s">
        <v>352</v>
      </c>
      <c r="C39" s="265" t="s">
        <v>66</v>
      </c>
      <c r="D39" s="266">
        <v>0.84450000000000003</v>
      </c>
      <c r="E39" s="267">
        <v>8695</v>
      </c>
      <c r="F39" s="225" t="s">
        <v>119</v>
      </c>
      <c r="G39" s="268" t="s">
        <v>211</v>
      </c>
      <c r="H39" s="269">
        <v>1</v>
      </c>
      <c r="I39" s="226">
        <v>1067.42</v>
      </c>
      <c r="J39" s="270">
        <v>5.7874287750687203E-2</v>
      </c>
      <c r="K39" s="270">
        <v>0.34209148243861448</v>
      </c>
      <c r="L39" s="270">
        <v>0.29791459781529295</v>
      </c>
      <c r="M39" s="271">
        <v>16.062999999999999</v>
      </c>
      <c r="N39" s="272">
        <v>0</v>
      </c>
      <c r="O39" s="272">
        <v>8.806280564351427</v>
      </c>
      <c r="P39" s="273">
        <v>11</v>
      </c>
      <c r="Q39" s="274">
        <v>0</v>
      </c>
      <c r="R39" s="274">
        <v>94</v>
      </c>
    </row>
    <row r="40" spans="1:18" ht="16.5">
      <c r="A40" s="263" t="s">
        <v>117</v>
      </c>
      <c r="B40" s="264" t="s">
        <v>353</v>
      </c>
      <c r="C40" s="265" t="s">
        <v>66</v>
      </c>
      <c r="D40" s="266">
        <v>0.84931034482758627</v>
      </c>
      <c r="E40" s="267">
        <v>1843</v>
      </c>
      <c r="F40" s="225" t="s">
        <v>121</v>
      </c>
      <c r="G40" s="268" t="s">
        <v>247</v>
      </c>
      <c r="H40" s="269">
        <v>1</v>
      </c>
      <c r="I40" s="226">
        <v>2291.0700000000002</v>
      </c>
      <c r="J40" s="270">
        <v>1.0098995222176633E-3</v>
      </c>
      <c r="K40" s="270">
        <v>0.36443720727143913</v>
      </c>
      <c r="L40" s="270">
        <v>0.25315682192163486</v>
      </c>
      <c r="M40" s="271">
        <v>10.871</v>
      </c>
      <c r="N40" s="272">
        <v>0</v>
      </c>
      <c r="O40" s="272">
        <v>18.288397997442242</v>
      </c>
      <c r="P40" s="273">
        <v>0</v>
      </c>
      <c r="Q40" s="274">
        <v>0</v>
      </c>
      <c r="R40" s="274">
        <v>419</v>
      </c>
    </row>
    <row r="41" spans="1:18" ht="16.5">
      <c r="A41" s="263" t="s">
        <v>117</v>
      </c>
      <c r="B41" s="264" t="s">
        <v>354</v>
      </c>
      <c r="C41" s="265" t="s">
        <v>69</v>
      </c>
      <c r="D41" s="266">
        <v>0.75956521739130445</v>
      </c>
      <c r="E41" s="267">
        <v>8966</v>
      </c>
      <c r="F41" s="225" t="s">
        <v>122</v>
      </c>
      <c r="G41" s="268" t="s">
        <v>258</v>
      </c>
      <c r="H41" s="269">
        <v>1</v>
      </c>
      <c r="I41" s="226">
        <v>1809.6210000000001</v>
      </c>
      <c r="J41" s="270">
        <v>1.0342417531450663E-2</v>
      </c>
      <c r="K41" s="270">
        <v>0.36043521948873936</v>
      </c>
      <c r="L41" s="270">
        <v>0.23872402011249869</v>
      </c>
      <c r="M41" s="271">
        <v>16.445</v>
      </c>
      <c r="N41" s="272">
        <v>0.11052037968171236</v>
      </c>
      <c r="O41" s="272">
        <v>9.7810536018315428</v>
      </c>
      <c r="P41" s="273">
        <v>2</v>
      </c>
      <c r="Q41" s="274">
        <v>2</v>
      </c>
      <c r="R41" s="274">
        <v>177</v>
      </c>
    </row>
    <row r="42" spans="1:18" ht="16.5">
      <c r="A42" s="263" t="s">
        <v>117</v>
      </c>
      <c r="B42" s="264" t="s">
        <v>358</v>
      </c>
      <c r="C42" s="265" t="s">
        <v>69</v>
      </c>
      <c r="D42" s="266">
        <v>0.68250452194939359</v>
      </c>
      <c r="E42" s="267">
        <v>5836</v>
      </c>
      <c r="F42" s="225" t="s">
        <v>120</v>
      </c>
      <c r="G42" s="268" t="s">
        <v>225</v>
      </c>
      <c r="H42" s="269">
        <v>3</v>
      </c>
      <c r="I42" s="226">
        <v>2036.519</v>
      </c>
      <c r="J42" s="270">
        <v>2.9002487866934237E-2</v>
      </c>
      <c r="K42" s="270">
        <v>0.40801224382706697</v>
      </c>
      <c r="L42" s="270">
        <v>0.23716940524493019</v>
      </c>
      <c r="M42" s="271">
        <v>18.132999999999999</v>
      </c>
      <c r="N42" s="272">
        <v>0.49103396531041449</v>
      </c>
      <c r="O42" s="272">
        <v>44.193056877937302</v>
      </c>
      <c r="P42" s="273">
        <v>50</v>
      </c>
      <c r="Q42" s="274">
        <v>10</v>
      </c>
      <c r="R42" s="274">
        <v>900</v>
      </c>
    </row>
    <row r="43" spans="1:18" ht="16.5">
      <c r="A43" s="263" t="s">
        <v>117</v>
      </c>
      <c r="B43" s="264" t="s">
        <v>558</v>
      </c>
      <c r="C43" s="265" t="s">
        <v>66</v>
      </c>
      <c r="D43" s="266">
        <v>0.83206238503438978</v>
      </c>
      <c r="E43" s="267">
        <v>4124</v>
      </c>
      <c r="F43" s="225" t="s">
        <v>119</v>
      </c>
      <c r="G43" s="268" t="s">
        <v>213</v>
      </c>
      <c r="H43" s="269">
        <v>6</v>
      </c>
      <c r="I43" s="226">
        <v>722.69399999999996</v>
      </c>
      <c r="J43" s="270">
        <v>2.6068573077838341E-2</v>
      </c>
      <c r="K43" s="270">
        <v>0.40442050158327469</v>
      </c>
      <c r="L43" s="270">
        <v>0.25417602404879303</v>
      </c>
      <c r="M43" s="271">
        <v>14.664999999999999</v>
      </c>
      <c r="N43" s="272">
        <v>0.16327783519714983</v>
      </c>
      <c r="O43" s="272">
        <v>44.248293338427601</v>
      </c>
      <c r="P43" s="273">
        <v>13</v>
      </c>
      <c r="Q43" s="274">
        <v>1</v>
      </c>
      <c r="R43" s="274">
        <v>436</v>
      </c>
    </row>
    <row r="44" spans="1:18" ht="16.5">
      <c r="A44" s="263" t="s">
        <v>117</v>
      </c>
      <c r="B44" s="264" t="s">
        <v>359</v>
      </c>
      <c r="C44" s="265" t="s">
        <v>66</v>
      </c>
      <c r="D44" s="266">
        <v>0.82311580519404326</v>
      </c>
      <c r="E44" s="267">
        <v>1547</v>
      </c>
      <c r="F44" s="225" t="s">
        <v>121</v>
      </c>
      <c r="G44" s="268" t="s">
        <v>251</v>
      </c>
      <c r="H44" s="269">
        <v>4</v>
      </c>
      <c r="I44" s="226">
        <v>2067.2690000000002</v>
      </c>
      <c r="J44" s="270">
        <v>3.162136905817961E-2</v>
      </c>
      <c r="K44" s="270">
        <v>0.37382475060681486</v>
      </c>
      <c r="L44" s="270">
        <v>0.25395824152541352</v>
      </c>
      <c r="M44" s="271">
        <v>11.009</v>
      </c>
      <c r="N44" s="272">
        <v>0</v>
      </c>
      <c r="O44" s="272">
        <v>12.383487586763017</v>
      </c>
      <c r="P44" s="273">
        <v>6</v>
      </c>
      <c r="Q44" s="274">
        <v>0</v>
      </c>
      <c r="R44" s="274">
        <v>256</v>
      </c>
    </row>
    <row r="45" spans="1:18" ht="16.5">
      <c r="A45" s="263" t="s">
        <v>117</v>
      </c>
      <c r="B45" s="264" t="s">
        <v>360</v>
      </c>
      <c r="C45" s="265" t="s">
        <v>69</v>
      </c>
      <c r="D45" s="266">
        <v>0.78801182605252929</v>
      </c>
      <c r="E45" s="267">
        <v>8901</v>
      </c>
      <c r="F45" s="225" t="s">
        <v>123</v>
      </c>
      <c r="G45" s="268" t="s">
        <v>295</v>
      </c>
      <c r="H45" s="269">
        <v>2</v>
      </c>
      <c r="I45" s="226">
        <v>2101.462</v>
      </c>
      <c r="J45" s="270">
        <v>1.7445473192681832E-2</v>
      </c>
      <c r="K45" s="270">
        <v>0.33118681682697693</v>
      </c>
      <c r="L45" s="270">
        <v>0.27885348390786985</v>
      </c>
      <c r="M45" s="271">
        <v>13.199</v>
      </c>
      <c r="N45" s="272">
        <v>0.47585918755609191</v>
      </c>
      <c r="O45" s="272">
        <v>21.889522627580227</v>
      </c>
      <c r="P45" s="273">
        <v>7</v>
      </c>
      <c r="Q45" s="274">
        <v>10</v>
      </c>
      <c r="R45" s="274">
        <v>460</v>
      </c>
    </row>
    <row r="46" spans="1:18" ht="16.5">
      <c r="A46" s="263" t="s">
        <v>117</v>
      </c>
      <c r="B46" s="264" t="s">
        <v>364</v>
      </c>
      <c r="C46" s="265" t="s">
        <v>69</v>
      </c>
      <c r="D46" s="266">
        <v>0.72583333333333333</v>
      </c>
      <c r="E46" s="267">
        <v>9298</v>
      </c>
      <c r="F46" s="225" t="s">
        <v>123</v>
      </c>
      <c r="G46" s="268" t="s">
        <v>297</v>
      </c>
      <c r="H46" s="269">
        <v>1</v>
      </c>
      <c r="I46" s="226">
        <v>1473.1279999999999</v>
      </c>
      <c r="J46" s="270">
        <v>3.9559454542858266E-2</v>
      </c>
      <c r="K46" s="270">
        <v>0.3852515104647804</v>
      </c>
      <c r="L46" s="270">
        <v>0.25252388115628788</v>
      </c>
      <c r="M46" s="271">
        <v>15.214</v>
      </c>
      <c r="N46" s="272">
        <v>0.95035869252366401</v>
      </c>
      <c r="O46" s="272">
        <v>31.972781727046122</v>
      </c>
      <c r="P46" s="273">
        <v>13</v>
      </c>
      <c r="Q46" s="274">
        <v>14</v>
      </c>
      <c r="R46" s="274">
        <v>471</v>
      </c>
    </row>
    <row r="47" spans="1:18" ht="16.5">
      <c r="A47" s="263" t="s">
        <v>117</v>
      </c>
      <c r="B47" s="264" t="s">
        <v>365</v>
      </c>
      <c r="C47" s="265" t="s">
        <v>69</v>
      </c>
      <c r="D47" s="266">
        <v>0.76789574541702399</v>
      </c>
      <c r="E47" s="267">
        <v>8833</v>
      </c>
      <c r="F47" s="225" t="s">
        <v>119</v>
      </c>
      <c r="G47" s="268" t="s">
        <v>216</v>
      </c>
      <c r="H47" s="269">
        <v>3</v>
      </c>
      <c r="I47" s="226">
        <v>353.87599999999998</v>
      </c>
      <c r="J47" s="270">
        <v>3.8739061933793631E-2</v>
      </c>
      <c r="K47" s="270">
        <v>0.40092841483140912</v>
      </c>
      <c r="L47" s="270">
        <v>0.26221824342457029</v>
      </c>
      <c r="M47" s="271">
        <v>13.14</v>
      </c>
      <c r="N47" s="272">
        <v>0</v>
      </c>
      <c r="O47" s="272">
        <v>7.9123760865387878</v>
      </c>
      <c r="P47" s="273">
        <v>15</v>
      </c>
      <c r="Q47" s="274">
        <v>0</v>
      </c>
      <c r="R47" s="274">
        <v>37</v>
      </c>
    </row>
    <row r="48" spans="1:18" ht="16.5">
      <c r="A48" s="263" t="s">
        <v>117</v>
      </c>
      <c r="B48" s="264" t="s">
        <v>594</v>
      </c>
      <c r="C48" s="265" t="s">
        <v>66</v>
      </c>
      <c r="D48" s="266">
        <v>0.84587483388310347</v>
      </c>
      <c r="E48" s="267">
        <v>7143</v>
      </c>
      <c r="F48" s="225" t="s">
        <v>118</v>
      </c>
      <c r="G48" s="268" t="s">
        <v>193</v>
      </c>
      <c r="H48" s="269">
        <v>7</v>
      </c>
      <c r="I48" s="226">
        <v>875.63499999999999</v>
      </c>
      <c r="J48" s="270">
        <v>3.2713394008773551E-2</v>
      </c>
      <c r="K48" s="270">
        <v>0.39456689699583869</v>
      </c>
      <c r="L48" s="270">
        <v>0.23297378473907507</v>
      </c>
      <c r="M48" s="271">
        <v>12.176</v>
      </c>
      <c r="N48" s="272">
        <v>0.22840567131281869</v>
      </c>
      <c r="O48" s="272">
        <v>6.6237644680717427</v>
      </c>
      <c r="P48" s="273">
        <v>21</v>
      </c>
      <c r="Q48" s="274">
        <v>2</v>
      </c>
      <c r="R48" s="274">
        <v>58</v>
      </c>
    </row>
    <row r="49" spans="1:18" ht="16.5">
      <c r="A49" s="263" t="s">
        <v>117</v>
      </c>
      <c r="B49" s="264" t="s">
        <v>630</v>
      </c>
      <c r="C49" s="265" t="s">
        <v>66</v>
      </c>
      <c r="D49" s="266">
        <v>0.84696254820634831</v>
      </c>
      <c r="E49" s="267">
        <v>8708</v>
      </c>
      <c r="F49" s="225" t="s">
        <v>118</v>
      </c>
      <c r="G49" s="268" t="s">
        <v>195</v>
      </c>
      <c r="H49" s="269">
        <v>9</v>
      </c>
      <c r="I49" s="226">
        <v>957.12599999999998</v>
      </c>
      <c r="J49" s="270">
        <v>2.2543066816253989E-2</v>
      </c>
      <c r="K49" s="270">
        <v>0.38634704729865671</v>
      </c>
      <c r="L49" s="270">
        <v>0.1053057840637885</v>
      </c>
      <c r="M49" s="271">
        <v>11.034000000000001</v>
      </c>
      <c r="N49" s="272">
        <v>0.31343835607851006</v>
      </c>
      <c r="O49" s="272">
        <v>12.015136983009551</v>
      </c>
      <c r="P49" s="273">
        <v>26</v>
      </c>
      <c r="Q49" s="274">
        <v>4</v>
      </c>
      <c r="R49" s="274">
        <v>123</v>
      </c>
    </row>
    <row r="50" spans="1:18" ht="16.5">
      <c r="A50" s="263" t="s">
        <v>117</v>
      </c>
      <c r="B50" s="264" t="s">
        <v>367</v>
      </c>
      <c r="C50" s="265" t="s">
        <v>66</v>
      </c>
      <c r="D50" s="266">
        <v>0.83710229903729538</v>
      </c>
      <c r="E50" s="267">
        <v>4580</v>
      </c>
      <c r="F50" s="225" t="s">
        <v>120</v>
      </c>
      <c r="G50" s="268" t="s">
        <v>235</v>
      </c>
      <c r="H50" s="269">
        <v>3</v>
      </c>
      <c r="I50" s="226">
        <v>2511.5880000000002</v>
      </c>
      <c r="J50" s="270">
        <v>2.0272410836254695E-2</v>
      </c>
      <c r="K50" s="270">
        <v>0.3425700066165106</v>
      </c>
      <c r="L50" s="270">
        <v>0.32728297794064948</v>
      </c>
      <c r="M50" s="271">
        <v>10.978999999999999</v>
      </c>
      <c r="N50" s="272">
        <v>0.23889268462821131</v>
      </c>
      <c r="O50" s="272">
        <v>11.227956177525931</v>
      </c>
      <c r="P50" s="273">
        <v>23</v>
      </c>
      <c r="Q50" s="274">
        <v>6</v>
      </c>
      <c r="R50" s="274">
        <v>282</v>
      </c>
    </row>
    <row r="51" spans="1:18" ht="16.5">
      <c r="A51" s="263" t="s">
        <v>117</v>
      </c>
      <c r="B51" s="264" t="s">
        <v>368</v>
      </c>
      <c r="C51" s="265" t="s">
        <v>66</v>
      </c>
      <c r="D51" s="266">
        <v>0.80620689655172417</v>
      </c>
      <c r="E51" s="267">
        <v>9095</v>
      </c>
      <c r="F51" s="225" t="s">
        <v>124</v>
      </c>
      <c r="G51" s="268" t="s">
        <v>310</v>
      </c>
      <c r="H51" s="269">
        <v>1</v>
      </c>
      <c r="I51" s="226">
        <v>2479.7399999999998</v>
      </c>
      <c r="J51" s="270">
        <v>3.2925797825058875E-2</v>
      </c>
      <c r="K51" s="270">
        <v>0.32383856617598811</v>
      </c>
      <c r="L51" s="270">
        <v>0.25163928476372527</v>
      </c>
      <c r="M51" s="271">
        <v>14.032</v>
      </c>
      <c r="N51" s="272">
        <v>0.1209804253671756</v>
      </c>
      <c r="O51" s="272">
        <v>13.469154024212218</v>
      </c>
      <c r="P51" s="273">
        <v>8</v>
      </c>
      <c r="Q51" s="274">
        <v>3</v>
      </c>
      <c r="R51" s="274">
        <v>334</v>
      </c>
    </row>
    <row r="52" spans="1:18" ht="16.5">
      <c r="A52" s="263" t="s">
        <v>117</v>
      </c>
      <c r="B52" s="264" t="s">
        <v>796</v>
      </c>
      <c r="C52" s="265" t="s">
        <v>66</v>
      </c>
      <c r="D52" s="266">
        <v>0.81957660445277392</v>
      </c>
      <c r="E52" s="267">
        <v>7921</v>
      </c>
      <c r="F52" s="225" t="s">
        <v>119</v>
      </c>
      <c r="G52" s="268" t="s">
        <v>210</v>
      </c>
      <c r="H52" s="269">
        <v>8</v>
      </c>
      <c r="I52" s="226">
        <v>1019.0059999999999</v>
      </c>
      <c r="J52" s="270">
        <v>4.2053002500319819E-2</v>
      </c>
      <c r="K52" s="270">
        <v>0.38124277671351631</v>
      </c>
      <c r="L52" s="270">
        <v>0.24689226679586743</v>
      </c>
      <c r="M52" s="271">
        <v>13.659000000000001</v>
      </c>
      <c r="N52" s="272">
        <v>9.8134849058788678E-2</v>
      </c>
      <c r="O52" s="272">
        <v>13.346339471995259</v>
      </c>
      <c r="P52" s="273">
        <v>16</v>
      </c>
      <c r="Q52" s="274">
        <v>1</v>
      </c>
      <c r="R52" s="274">
        <v>151</v>
      </c>
    </row>
    <row r="53" spans="1:18" ht="16.5">
      <c r="A53" s="263" t="s">
        <v>117</v>
      </c>
      <c r="B53" s="264" t="s">
        <v>798</v>
      </c>
      <c r="C53" s="265" t="s">
        <v>69</v>
      </c>
      <c r="D53" s="266">
        <v>0.72826086956521752</v>
      </c>
      <c r="E53" s="267">
        <v>4638</v>
      </c>
      <c r="F53" s="225" t="s">
        <v>119</v>
      </c>
      <c r="G53" s="268" t="s">
        <v>217</v>
      </c>
      <c r="H53" s="269">
        <v>1</v>
      </c>
      <c r="I53" s="226">
        <v>1200.2280000000001</v>
      </c>
      <c r="J53" s="270">
        <v>3.1295396919835017E-2</v>
      </c>
      <c r="K53" s="270">
        <v>0.3364385098744182</v>
      </c>
      <c r="L53" s="270">
        <v>0.18413168164715371</v>
      </c>
      <c r="M53" s="271">
        <v>12.856999999999999</v>
      </c>
      <c r="N53" s="272">
        <v>0</v>
      </c>
      <c r="O53" s="272">
        <v>5.2490026894889965</v>
      </c>
      <c r="P53" s="273">
        <v>3</v>
      </c>
      <c r="Q53" s="274">
        <v>0</v>
      </c>
      <c r="R53" s="274">
        <v>63</v>
      </c>
    </row>
    <row r="54" spans="1:18" ht="16.5">
      <c r="A54" s="263" t="s">
        <v>117</v>
      </c>
      <c r="B54" s="264" t="s">
        <v>370</v>
      </c>
      <c r="C54" s="265" t="s">
        <v>66</v>
      </c>
      <c r="D54" s="266">
        <v>0.82608695652173914</v>
      </c>
      <c r="E54" s="267">
        <v>2197</v>
      </c>
      <c r="F54" s="225" t="s">
        <v>122</v>
      </c>
      <c r="G54" s="268" t="s">
        <v>258</v>
      </c>
      <c r="H54" s="269">
        <v>1</v>
      </c>
      <c r="I54" s="226">
        <v>1874.9949999999999</v>
      </c>
      <c r="J54" s="270">
        <v>5.4902578319092664E-3</v>
      </c>
      <c r="K54" s="270">
        <v>0.33290342016845514</v>
      </c>
      <c r="L54" s="270">
        <v>0.28480075946869193</v>
      </c>
      <c r="M54" s="271">
        <v>13.249000000000001</v>
      </c>
      <c r="N54" s="272">
        <v>0</v>
      </c>
      <c r="O54" s="272">
        <v>3.0400081066882847</v>
      </c>
      <c r="P54" s="273">
        <v>18</v>
      </c>
      <c r="Q54" s="274">
        <v>0</v>
      </c>
      <c r="R54" s="274">
        <v>57</v>
      </c>
    </row>
    <row r="55" spans="1:18" ht="16.5">
      <c r="A55" s="263" t="s">
        <v>117</v>
      </c>
      <c r="B55" s="264" t="s">
        <v>372</v>
      </c>
      <c r="C55" s="265" t="s">
        <v>66</v>
      </c>
      <c r="D55" s="266">
        <v>0.83499999999999996</v>
      </c>
      <c r="E55" s="267">
        <v>2177</v>
      </c>
      <c r="F55" s="225" t="s">
        <v>118</v>
      </c>
      <c r="G55" s="268" t="s">
        <v>183</v>
      </c>
      <c r="H55" s="269">
        <v>1</v>
      </c>
      <c r="I55" s="226">
        <v>1464.885</v>
      </c>
      <c r="J55" s="270">
        <v>1.5506254186889706E-2</v>
      </c>
      <c r="K55" s="270">
        <v>0.34391648679412523</v>
      </c>
      <c r="L55" s="270">
        <v>0.32084429835789158</v>
      </c>
      <c r="M55" s="271">
        <v>13.492000000000001</v>
      </c>
      <c r="N55" s="272">
        <v>0.47785321032026407</v>
      </c>
      <c r="O55" s="272">
        <v>6.6216802001522304</v>
      </c>
      <c r="P55" s="273">
        <v>25</v>
      </c>
      <c r="Q55" s="274">
        <v>7</v>
      </c>
      <c r="R55" s="274">
        <v>97</v>
      </c>
    </row>
    <row r="56" spans="1:18" ht="16.5">
      <c r="A56" s="263" t="s">
        <v>117</v>
      </c>
      <c r="B56" s="264" t="s">
        <v>373</v>
      </c>
      <c r="C56" s="265" t="s">
        <v>66</v>
      </c>
      <c r="D56" s="266">
        <v>0.80172413793103459</v>
      </c>
      <c r="E56" s="267">
        <v>6011</v>
      </c>
      <c r="F56" s="225" t="s">
        <v>120</v>
      </c>
      <c r="G56" s="268" t="s">
        <v>233</v>
      </c>
      <c r="H56" s="269">
        <v>2</v>
      </c>
      <c r="I56" s="226">
        <v>2369.5520000000001</v>
      </c>
      <c r="J56" s="270">
        <v>2.7493246407392789E-2</v>
      </c>
      <c r="K56" s="270">
        <v>0.38233122126453417</v>
      </c>
      <c r="L56" s="270">
        <v>0.17091838457227357</v>
      </c>
      <c r="M56" s="271">
        <v>11.78</v>
      </c>
      <c r="N56" s="272">
        <v>0.33761656211807123</v>
      </c>
      <c r="O56" s="272">
        <v>10.677123776984002</v>
      </c>
      <c r="P56" s="273">
        <v>44</v>
      </c>
      <c r="Q56" s="274">
        <v>8</v>
      </c>
      <c r="R56" s="274">
        <v>253</v>
      </c>
    </row>
    <row r="57" spans="1:18" ht="16.5">
      <c r="A57" s="263" t="s">
        <v>117</v>
      </c>
      <c r="B57" s="264" t="s">
        <v>375</v>
      </c>
      <c r="C57" s="265" t="s">
        <v>66</v>
      </c>
      <c r="D57" s="266">
        <v>0.82982106282412493</v>
      </c>
      <c r="E57" s="267">
        <v>9570</v>
      </c>
      <c r="F57" s="225" t="s">
        <v>122</v>
      </c>
      <c r="G57" s="268" t="s">
        <v>264</v>
      </c>
      <c r="H57" s="269">
        <v>2</v>
      </c>
      <c r="I57" s="226">
        <v>1615.5909999999999</v>
      </c>
      <c r="J57" s="270">
        <v>2.5514019021750892E-2</v>
      </c>
      <c r="K57" s="270">
        <v>0.36567269437878647</v>
      </c>
      <c r="L57" s="270">
        <v>0.25439606930219344</v>
      </c>
      <c r="M57" s="271">
        <v>13.973000000000001</v>
      </c>
      <c r="N57" s="272">
        <v>0</v>
      </c>
      <c r="O57" s="272">
        <v>3.3424301076200602</v>
      </c>
      <c r="P57" s="273">
        <v>5</v>
      </c>
      <c r="Q57" s="274">
        <v>0</v>
      </c>
      <c r="R57" s="274">
        <v>54</v>
      </c>
    </row>
    <row r="58" spans="1:18" ht="16.5">
      <c r="A58" s="263" t="s">
        <v>117</v>
      </c>
      <c r="B58" s="264" t="s">
        <v>376</v>
      </c>
      <c r="C58" s="265" t="s">
        <v>69</v>
      </c>
      <c r="D58" s="266">
        <v>0.76580838069263424</v>
      </c>
      <c r="E58" s="267">
        <v>92</v>
      </c>
      <c r="F58" s="225" t="s">
        <v>122</v>
      </c>
      <c r="G58" s="268" t="s">
        <v>261</v>
      </c>
      <c r="H58" s="269">
        <v>9</v>
      </c>
      <c r="I58" s="226">
        <v>1389.7170000000001</v>
      </c>
      <c r="J58" s="270">
        <v>6.2617782433872842E-3</v>
      </c>
      <c r="K58" s="270">
        <v>0.41845314120347732</v>
      </c>
      <c r="L58" s="270">
        <v>0.24900797871783908</v>
      </c>
      <c r="M58" s="271">
        <v>14.625</v>
      </c>
      <c r="N58" s="272">
        <v>0.15639197458943194</v>
      </c>
      <c r="O58" s="272">
        <v>49.185276008376348</v>
      </c>
      <c r="P58" s="273">
        <v>18</v>
      </c>
      <c r="Q58" s="274">
        <v>3</v>
      </c>
      <c r="R58" s="274">
        <v>769</v>
      </c>
    </row>
    <row r="59" spans="1:18" ht="16.5">
      <c r="A59" s="263" t="s">
        <v>117</v>
      </c>
      <c r="B59" s="264" t="s">
        <v>380</v>
      </c>
      <c r="C59" s="265" t="s">
        <v>66</v>
      </c>
      <c r="D59" s="266">
        <v>0.82160980681854923</v>
      </c>
      <c r="E59" s="267">
        <v>5082</v>
      </c>
      <c r="F59" s="225" t="s">
        <v>123</v>
      </c>
      <c r="G59" s="268" t="s">
        <v>305</v>
      </c>
      <c r="H59" s="269">
        <v>4</v>
      </c>
      <c r="I59" s="226">
        <v>2315.7460000000001</v>
      </c>
      <c r="J59" s="270">
        <v>3.631177585445565E-2</v>
      </c>
      <c r="K59" s="270">
        <v>0.37130032502000249</v>
      </c>
      <c r="L59" s="270">
        <v>0.19173087203864325</v>
      </c>
      <c r="M59" s="271">
        <v>14.17</v>
      </c>
      <c r="N59" s="272">
        <v>8.6365257675064533E-2</v>
      </c>
      <c r="O59" s="272">
        <v>20.295835553640167</v>
      </c>
      <c r="P59" s="273">
        <v>15</v>
      </c>
      <c r="Q59" s="274">
        <v>2</v>
      </c>
      <c r="R59" s="274">
        <v>470</v>
      </c>
    </row>
    <row r="60" spans="1:18" ht="16.5">
      <c r="A60" s="263" t="s">
        <v>117</v>
      </c>
      <c r="B60" s="264" t="s">
        <v>381</v>
      </c>
      <c r="C60" s="265" t="s">
        <v>66</v>
      </c>
      <c r="D60" s="266">
        <v>0.81226653377889158</v>
      </c>
      <c r="E60" s="267">
        <v>6513</v>
      </c>
      <c r="F60" s="225" t="s">
        <v>123</v>
      </c>
      <c r="G60" s="268" t="s">
        <v>286</v>
      </c>
      <c r="H60" s="269">
        <v>2</v>
      </c>
      <c r="I60" s="226">
        <v>2095.4960000000001</v>
      </c>
      <c r="J60" s="270">
        <v>6.3065063123069004E-2</v>
      </c>
      <c r="K60" s="270">
        <v>0.37088931119953039</v>
      </c>
      <c r="L60" s="270">
        <v>0.24528798909661481</v>
      </c>
      <c r="M60" s="271">
        <v>15.071</v>
      </c>
      <c r="N60" s="272">
        <v>4.7721398656928954E-2</v>
      </c>
      <c r="O60" s="272">
        <v>11.644021272290665</v>
      </c>
      <c r="P60" s="273">
        <v>43</v>
      </c>
      <c r="Q60" s="274">
        <v>1</v>
      </c>
      <c r="R60" s="274">
        <v>244</v>
      </c>
    </row>
    <row r="61" spans="1:18" ht="16.5">
      <c r="A61" s="263" t="s">
        <v>117</v>
      </c>
      <c r="B61" s="264" t="s">
        <v>385</v>
      </c>
      <c r="C61" s="265" t="s">
        <v>69</v>
      </c>
      <c r="D61" s="266">
        <v>0.78893084330417906</v>
      </c>
      <c r="E61" s="267">
        <v>5945</v>
      </c>
      <c r="F61" s="225" t="s">
        <v>122</v>
      </c>
      <c r="G61" s="268" t="s">
        <v>274</v>
      </c>
      <c r="H61" s="269">
        <v>9</v>
      </c>
      <c r="I61" s="226">
        <v>1299.6490000000001</v>
      </c>
      <c r="J61" s="270">
        <v>3.7380299696531158E-2</v>
      </c>
      <c r="K61" s="270">
        <v>0.39123288329391864</v>
      </c>
      <c r="L61" s="270">
        <v>0.23237043232441992</v>
      </c>
      <c r="M61" s="271">
        <v>12.721</v>
      </c>
      <c r="N61" s="272">
        <v>7.6943851763052934E-2</v>
      </c>
      <c r="O61" s="272">
        <v>31.623923074614758</v>
      </c>
      <c r="P61" s="273">
        <v>12</v>
      </c>
      <c r="Q61" s="274">
        <v>1</v>
      </c>
      <c r="R61" s="274">
        <v>411</v>
      </c>
    </row>
    <row r="62" spans="1:18" ht="16.5">
      <c r="A62" s="263" t="s">
        <v>117</v>
      </c>
      <c r="B62" s="264" t="s">
        <v>387</v>
      </c>
      <c r="C62" s="265" t="s">
        <v>66</v>
      </c>
      <c r="D62" s="266">
        <v>0.806686069711118</v>
      </c>
      <c r="E62" s="267">
        <v>5209</v>
      </c>
      <c r="F62" s="225" t="s">
        <v>120</v>
      </c>
      <c r="G62" s="268" t="s">
        <v>221</v>
      </c>
      <c r="H62" s="269">
        <v>5</v>
      </c>
      <c r="I62" s="226">
        <v>1028.0070000000001</v>
      </c>
      <c r="J62" s="270">
        <v>2.2010690479304162E-2</v>
      </c>
      <c r="K62" s="270">
        <v>0.31769428948254014</v>
      </c>
      <c r="L62" s="270">
        <v>0.29766334275933914</v>
      </c>
      <c r="M62" s="271">
        <v>11.212999999999999</v>
      </c>
      <c r="N62" s="272">
        <v>9.7275602208934372E-2</v>
      </c>
      <c r="O62" s="272">
        <v>18.190537613070727</v>
      </c>
      <c r="P62" s="273">
        <v>1</v>
      </c>
      <c r="Q62" s="274">
        <v>1</v>
      </c>
      <c r="R62" s="274">
        <v>187</v>
      </c>
    </row>
    <row r="63" spans="1:18" ht="16.5">
      <c r="A63" s="263" t="s">
        <v>117</v>
      </c>
      <c r="B63" s="264" t="s">
        <v>390</v>
      </c>
      <c r="C63" s="265" t="s">
        <v>69</v>
      </c>
      <c r="D63" s="266">
        <v>0.79557028504721161</v>
      </c>
      <c r="E63" s="267">
        <v>9735</v>
      </c>
      <c r="F63" s="225" t="s">
        <v>121</v>
      </c>
      <c r="G63" s="268" t="s">
        <v>253</v>
      </c>
      <c r="H63" s="269">
        <v>10</v>
      </c>
      <c r="I63" s="226">
        <v>2142.7960000000003</v>
      </c>
      <c r="J63" s="270">
        <v>4.0063233353073262E-2</v>
      </c>
      <c r="K63" s="270">
        <v>0.38455038467891384</v>
      </c>
      <c r="L63" s="270">
        <v>0.25576936387225652</v>
      </c>
      <c r="M63" s="271">
        <v>15.641999999999999</v>
      </c>
      <c r="N63" s="272">
        <v>4.6667998260217017E-2</v>
      </c>
      <c r="O63" s="272">
        <v>29.540842898717372</v>
      </c>
      <c r="P63" s="273">
        <v>8</v>
      </c>
      <c r="Q63" s="274">
        <v>1</v>
      </c>
      <c r="R63" s="274">
        <v>648</v>
      </c>
    </row>
    <row r="64" spans="1:18" ht="16.5">
      <c r="A64" s="263" t="s">
        <v>117</v>
      </c>
      <c r="B64" s="264" t="s">
        <v>391</v>
      </c>
      <c r="C64" s="265" t="s">
        <v>66</v>
      </c>
      <c r="D64" s="266">
        <v>0.83009093102880593</v>
      </c>
      <c r="E64" s="267">
        <v>120</v>
      </c>
      <c r="F64" s="225" t="s">
        <v>123</v>
      </c>
      <c r="G64" s="268" t="s">
        <v>293</v>
      </c>
      <c r="H64" s="269">
        <v>11</v>
      </c>
      <c r="I64" s="226">
        <v>1854.7740000000001</v>
      </c>
      <c r="J64" s="270">
        <v>2.3454885206609096E-2</v>
      </c>
      <c r="K64" s="270">
        <v>0.37775871035018588</v>
      </c>
      <c r="L64" s="270">
        <v>0.1714494596107127</v>
      </c>
      <c r="M64" s="271">
        <v>13.425000000000001</v>
      </c>
      <c r="N64" s="272">
        <v>0.64697909287061384</v>
      </c>
      <c r="O64" s="272">
        <v>43.239769373519358</v>
      </c>
      <c r="P64" s="273">
        <v>2</v>
      </c>
      <c r="Q64" s="274">
        <v>12</v>
      </c>
      <c r="R64" s="274">
        <v>802</v>
      </c>
    </row>
    <row r="65" spans="1:18" ht="16.5">
      <c r="A65" s="263" t="s">
        <v>117</v>
      </c>
      <c r="B65" s="264" t="s">
        <v>1002</v>
      </c>
      <c r="C65" s="265" t="s">
        <v>66</v>
      </c>
      <c r="D65" s="266">
        <v>0.83499999999999996</v>
      </c>
      <c r="E65" s="267">
        <v>1207</v>
      </c>
      <c r="F65" s="225" t="s">
        <v>119</v>
      </c>
      <c r="G65" s="268" t="s">
        <v>210</v>
      </c>
      <c r="H65" s="269">
        <v>1</v>
      </c>
      <c r="I65" s="226">
        <v>661.41300000000001</v>
      </c>
      <c r="J65" s="270">
        <v>2.2019404584737577E-2</v>
      </c>
      <c r="K65" s="270">
        <v>0.34261157865925895</v>
      </c>
      <c r="L65" s="270">
        <v>0.28423995294921628</v>
      </c>
      <c r="M65" s="271">
        <v>14.031000000000001</v>
      </c>
      <c r="N65" s="272">
        <v>0</v>
      </c>
      <c r="O65" s="272">
        <v>5.2917012517141329</v>
      </c>
      <c r="P65" s="273">
        <v>2</v>
      </c>
      <c r="Q65" s="274">
        <v>0</v>
      </c>
      <c r="R65" s="274">
        <v>35</v>
      </c>
    </row>
    <row r="66" spans="1:18" ht="16.5">
      <c r="A66" s="263" t="s">
        <v>117</v>
      </c>
      <c r="B66" s="264" t="s">
        <v>396</v>
      </c>
      <c r="C66" s="265" t="s">
        <v>66</v>
      </c>
      <c r="D66" s="266">
        <v>0.83660727248963884</v>
      </c>
      <c r="E66" s="267">
        <v>3133</v>
      </c>
      <c r="F66" s="225" t="s">
        <v>121</v>
      </c>
      <c r="G66" s="268" t="s">
        <v>243</v>
      </c>
      <c r="H66" s="269">
        <v>3</v>
      </c>
      <c r="I66" s="226">
        <v>2847.335</v>
      </c>
      <c r="J66" s="270">
        <v>3.5123580988634343E-2</v>
      </c>
      <c r="K66" s="270">
        <v>0.37129974455992926</v>
      </c>
      <c r="L66" s="270">
        <v>0.21669385583361284</v>
      </c>
      <c r="M66" s="271">
        <v>10.704000000000001</v>
      </c>
      <c r="N66" s="272">
        <v>0</v>
      </c>
      <c r="O66" s="272">
        <v>10.18496242978083</v>
      </c>
      <c r="P66" s="273">
        <v>31</v>
      </c>
      <c r="Q66" s="274">
        <v>0</v>
      </c>
      <c r="R66" s="274">
        <v>290</v>
      </c>
    </row>
    <row r="67" spans="1:18" ht="16.5">
      <c r="A67" s="263" t="s">
        <v>117</v>
      </c>
      <c r="B67" s="264" t="s">
        <v>397</v>
      </c>
      <c r="C67" s="265" t="s">
        <v>66</v>
      </c>
      <c r="D67" s="266">
        <v>0.8103999999999999</v>
      </c>
      <c r="E67" s="267">
        <v>3168</v>
      </c>
      <c r="F67" s="225" t="s">
        <v>122</v>
      </c>
      <c r="G67" s="268" t="s">
        <v>267</v>
      </c>
      <c r="H67" s="269">
        <v>1</v>
      </c>
      <c r="I67" s="226">
        <v>2026.4179999999999</v>
      </c>
      <c r="J67" s="270">
        <v>1.1880387467402791E-2</v>
      </c>
      <c r="K67" s="270">
        <v>0.34249628409006966</v>
      </c>
      <c r="L67" s="270">
        <v>0.24377991115357248</v>
      </c>
      <c r="M67" s="271">
        <v>13.081</v>
      </c>
      <c r="N67" s="272">
        <v>0.29608896091527021</v>
      </c>
      <c r="O67" s="272">
        <v>3.2076304099154274</v>
      </c>
      <c r="P67" s="273">
        <v>27</v>
      </c>
      <c r="Q67" s="274">
        <v>6</v>
      </c>
      <c r="R67" s="274">
        <v>65</v>
      </c>
    </row>
    <row r="68" spans="1:18" ht="16.5">
      <c r="A68" s="263" t="s">
        <v>117</v>
      </c>
      <c r="B68" s="264" t="s">
        <v>398</v>
      </c>
      <c r="C68" s="265" t="s">
        <v>66</v>
      </c>
      <c r="D68" s="266">
        <v>0.81318545873272441</v>
      </c>
      <c r="E68" s="267">
        <v>4865</v>
      </c>
      <c r="F68" s="225" t="s">
        <v>123</v>
      </c>
      <c r="G68" s="268" t="s">
        <v>305</v>
      </c>
      <c r="H68" s="269">
        <v>13</v>
      </c>
      <c r="I68" s="226">
        <v>2052.4689999999996</v>
      </c>
      <c r="J68" s="270">
        <v>5.0786124808241177E-2</v>
      </c>
      <c r="K68" s="270">
        <v>0.36992012487905113</v>
      </c>
      <c r="L68" s="270">
        <v>0.13690827973528466</v>
      </c>
      <c r="M68" s="271">
        <v>12.051</v>
      </c>
      <c r="N68" s="272">
        <v>1.023157962434512</v>
      </c>
      <c r="O68" s="272">
        <v>52.375943315100017</v>
      </c>
      <c r="P68" s="273">
        <v>64</v>
      </c>
      <c r="Q68" s="274">
        <v>21</v>
      </c>
      <c r="R68" s="274">
        <v>1075</v>
      </c>
    </row>
    <row r="69" spans="1:18" ht="16.5">
      <c r="A69" s="263" t="s">
        <v>117</v>
      </c>
      <c r="B69" s="264" t="s">
        <v>400</v>
      </c>
      <c r="C69" s="265" t="s">
        <v>66</v>
      </c>
      <c r="D69" s="266">
        <v>0.81438540615182076</v>
      </c>
      <c r="E69" s="267">
        <v>5147</v>
      </c>
      <c r="F69" s="225" t="s">
        <v>118</v>
      </c>
      <c r="G69" s="268" t="s">
        <v>180</v>
      </c>
      <c r="H69" s="269">
        <v>10</v>
      </c>
      <c r="I69" s="226">
        <v>1070.1010000000001</v>
      </c>
      <c r="J69" s="270">
        <v>3.2107731593903462E-2</v>
      </c>
      <c r="K69" s="270">
        <v>0.3660850748840091</v>
      </c>
      <c r="L69" s="270">
        <v>0.19506691344615468</v>
      </c>
      <c r="M69" s="271">
        <v>11.311</v>
      </c>
      <c r="N69" s="272">
        <v>0.46724561513352475</v>
      </c>
      <c r="O69" s="272">
        <v>29.810270245518879</v>
      </c>
      <c r="P69" s="273">
        <v>15</v>
      </c>
      <c r="Q69" s="274">
        <v>5</v>
      </c>
      <c r="R69" s="274">
        <v>322</v>
      </c>
    </row>
    <row r="70" spans="1:18" ht="16.5">
      <c r="A70" s="263" t="s">
        <v>117</v>
      </c>
      <c r="B70" s="264" t="s">
        <v>596</v>
      </c>
      <c r="C70" s="265" t="s">
        <v>69</v>
      </c>
      <c r="D70" s="266">
        <v>0.73515022496074167</v>
      </c>
      <c r="E70" s="267">
        <v>9956</v>
      </c>
      <c r="F70" s="225" t="s">
        <v>122</v>
      </c>
      <c r="G70" s="268" t="s">
        <v>280</v>
      </c>
      <c r="H70" s="269">
        <v>7</v>
      </c>
      <c r="I70" s="226">
        <v>951.702</v>
      </c>
      <c r="J70" s="270">
        <v>2.324963045145087E-2</v>
      </c>
      <c r="K70" s="270">
        <v>0.4212765310770567</v>
      </c>
      <c r="L70" s="270">
        <v>0.25370097228710553</v>
      </c>
      <c r="M70" s="271">
        <v>14.125</v>
      </c>
      <c r="N70" s="272">
        <v>0.31522472370552967</v>
      </c>
      <c r="O70" s="272">
        <v>9.1415169874603599</v>
      </c>
      <c r="P70" s="273">
        <v>21</v>
      </c>
      <c r="Q70" s="274">
        <v>4</v>
      </c>
      <c r="R70" s="274">
        <v>111</v>
      </c>
    </row>
    <row r="71" spans="1:18" ht="16.5">
      <c r="A71" s="263" t="s">
        <v>117</v>
      </c>
      <c r="B71" s="264" t="s">
        <v>404</v>
      </c>
      <c r="C71" s="265" t="s">
        <v>66</v>
      </c>
      <c r="D71" s="266">
        <v>0.82970150166192824</v>
      </c>
      <c r="E71" s="267">
        <v>5357</v>
      </c>
      <c r="F71" s="225" t="s">
        <v>123</v>
      </c>
      <c r="G71" s="268" t="s">
        <v>289</v>
      </c>
      <c r="H71" s="269">
        <v>9</v>
      </c>
      <c r="I71" s="226">
        <v>1917.5510000000002</v>
      </c>
      <c r="J71" s="270">
        <v>1.9383421051989754E-2</v>
      </c>
      <c r="K71" s="270">
        <v>0.39659664258757571</v>
      </c>
      <c r="L71" s="270">
        <v>0.24979778895059376</v>
      </c>
      <c r="M71" s="271">
        <v>12.909000000000001</v>
      </c>
      <c r="N71" s="272">
        <v>0.10874896280676721</v>
      </c>
      <c r="O71" s="272">
        <v>54.537604847593762</v>
      </c>
      <c r="P71" s="273">
        <v>25</v>
      </c>
      <c r="Q71" s="274">
        <v>2</v>
      </c>
      <c r="R71" s="274">
        <v>1073</v>
      </c>
    </row>
    <row r="72" spans="1:18" ht="16.5">
      <c r="A72" s="263" t="s">
        <v>117</v>
      </c>
      <c r="B72" s="264" t="s">
        <v>536</v>
      </c>
      <c r="C72" s="265" t="s">
        <v>66</v>
      </c>
      <c r="D72" s="266">
        <v>0.80944233839499435</v>
      </c>
      <c r="E72" s="267">
        <v>6917</v>
      </c>
      <c r="F72" s="225" t="s">
        <v>121</v>
      </c>
      <c r="G72" s="268" t="s">
        <v>254</v>
      </c>
      <c r="H72" s="269">
        <v>10</v>
      </c>
      <c r="I72" s="226">
        <v>1969.8149999999998</v>
      </c>
      <c r="J72" s="270">
        <v>1.7747010004797895E-2</v>
      </c>
      <c r="K72" s="270">
        <v>0.37861612071804329</v>
      </c>
      <c r="L72" s="270">
        <v>0.24367770577440012</v>
      </c>
      <c r="M72" s="271">
        <v>13.955</v>
      </c>
      <c r="N72" s="272">
        <v>0.25383094351500018</v>
      </c>
      <c r="O72" s="272">
        <v>22.540187784132016</v>
      </c>
      <c r="P72" s="273">
        <v>6</v>
      </c>
      <c r="Q72" s="274">
        <v>5</v>
      </c>
      <c r="R72" s="274">
        <v>444</v>
      </c>
    </row>
    <row r="73" spans="1:18" ht="16.5">
      <c r="A73" s="263" t="s">
        <v>117</v>
      </c>
      <c r="B73" s="264" t="s">
        <v>561</v>
      </c>
      <c r="C73" s="265" t="s">
        <v>69</v>
      </c>
      <c r="D73" s="266">
        <v>0.70566666666666666</v>
      </c>
      <c r="E73" s="267">
        <v>5991</v>
      </c>
      <c r="F73" s="225" t="s">
        <v>124</v>
      </c>
      <c r="G73" s="268" t="s">
        <v>312</v>
      </c>
      <c r="H73" s="269">
        <v>1</v>
      </c>
      <c r="I73" s="226">
        <v>2650.4780000000001</v>
      </c>
      <c r="J73" s="270">
        <v>2.4886929676138488E-2</v>
      </c>
      <c r="K73" s="270">
        <v>0.41431847178622982</v>
      </c>
      <c r="L73" s="270">
        <v>0.2026049640857234</v>
      </c>
      <c r="M73" s="271">
        <v>18.884</v>
      </c>
      <c r="N73" s="272">
        <v>7.5458087182764769E-2</v>
      </c>
      <c r="O73" s="272">
        <v>9.7340932465766556</v>
      </c>
      <c r="P73" s="273">
        <v>58</v>
      </c>
      <c r="Q73" s="274">
        <v>2</v>
      </c>
      <c r="R73" s="274">
        <v>258</v>
      </c>
    </row>
    <row r="74" spans="1:18" ht="16.5">
      <c r="A74" s="263" t="s">
        <v>117</v>
      </c>
      <c r="B74" s="264" t="s">
        <v>406</v>
      </c>
      <c r="C74" s="265" t="s">
        <v>69</v>
      </c>
      <c r="D74" s="266">
        <v>0.78545454545454541</v>
      </c>
      <c r="E74" s="267">
        <v>7740</v>
      </c>
      <c r="F74" s="225" t="s">
        <v>118</v>
      </c>
      <c r="G74" s="268" t="s">
        <v>193</v>
      </c>
      <c r="H74" s="269">
        <v>1</v>
      </c>
      <c r="I74" s="226">
        <v>1829.59</v>
      </c>
      <c r="J74" s="270">
        <v>3.1544745126825077E-2</v>
      </c>
      <c r="K74" s="270">
        <v>0.37321709709924666</v>
      </c>
      <c r="L74" s="270">
        <v>0.20605709475893508</v>
      </c>
      <c r="M74" s="271">
        <v>11.552</v>
      </c>
      <c r="N74" s="272">
        <v>0.87451286900343794</v>
      </c>
      <c r="O74" s="272">
        <v>10.548811482353971</v>
      </c>
      <c r="P74" s="273">
        <v>13</v>
      </c>
      <c r="Q74" s="274">
        <v>16</v>
      </c>
      <c r="R74" s="274">
        <v>193</v>
      </c>
    </row>
    <row r="75" spans="1:18" ht="16.5">
      <c r="A75" s="263" t="s">
        <v>117</v>
      </c>
      <c r="B75" s="264" t="s">
        <v>597</v>
      </c>
      <c r="C75" s="265" t="s">
        <v>66</v>
      </c>
      <c r="D75" s="266">
        <v>0.80739130434782613</v>
      </c>
      <c r="E75" s="267">
        <v>5230</v>
      </c>
      <c r="F75" s="225" t="s">
        <v>123</v>
      </c>
      <c r="G75" s="268" t="s">
        <v>296</v>
      </c>
      <c r="H75" s="269">
        <v>1</v>
      </c>
      <c r="I75" s="226">
        <v>2136.37</v>
      </c>
      <c r="J75" s="270">
        <v>2.6932551063189616E-2</v>
      </c>
      <c r="K75" s="270">
        <v>0.39037712699116428</v>
      </c>
      <c r="L75" s="270">
        <v>0.27991405983046008</v>
      </c>
      <c r="M75" s="271">
        <v>16.297999999999998</v>
      </c>
      <c r="N75" s="272">
        <v>8.1914649615937325</v>
      </c>
      <c r="O75" s="272">
        <v>53.361543178382021</v>
      </c>
      <c r="P75" s="273">
        <v>7</v>
      </c>
      <c r="Q75" s="274">
        <v>175</v>
      </c>
      <c r="R75" s="274">
        <v>1140</v>
      </c>
    </row>
    <row r="76" spans="1:18" ht="16.5">
      <c r="A76" s="263" t="s">
        <v>117</v>
      </c>
      <c r="B76" s="264" t="s">
        <v>412</v>
      </c>
      <c r="C76" s="265" t="s">
        <v>66</v>
      </c>
      <c r="D76" s="266">
        <v>0.80041225784834313</v>
      </c>
      <c r="E76" s="267">
        <v>41</v>
      </c>
      <c r="F76" s="225" t="s">
        <v>123</v>
      </c>
      <c r="G76" s="268" t="s">
        <v>302</v>
      </c>
      <c r="H76" s="269">
        <v>14</v>
      </c>
      <c r="I76" s="226">
        <v>2499.6429999999996</v>
      </c>
      <c r="J76" s="270">
        <v>3.2897970412259447E-2</v>
      </c>
      <c r="K76" s="270">
        <v>0.36447496090666148</v>
      </c>
      <c r="L76" s="270">
        <v>0.20322902110421368</v>
      </c>
      <c r="M76" s="271">
        <v>13.664999999999999</v>
      </c>
      <c r="N76" s="272">
        <v>0.80011425631580202</v>
      </c>
      <c r="O76" s="272">
        <v>47.126729697000741</v>
      </c>
      <c r="P76" s="273">
        <v>18</v>
      </c>
      <c r="Q76" s="274">
        <v>20</v>
      </c>
      <c r="R76" s="274">
        <v>1178</v>
      </c>
    </row>
    <row r="77" spans="1:18" ht="16.5">
      <c r="A77" s="263" t="s">
        <v>117</v>
      </c>
      <c r="B77" s="264" t="s">
        <v>413</v>
      </c>
      <c r="C77" s="265" t="s">
        <v>69</v>
      </c>
      <c r="D77" s="266">
        <v>0.79377527362261935</v>
      </c>
      <c r="E77" s="267">
        <v>225</v>
      </c>
      <c r="F77" s="225" t="s">
        <v>123</v>
      </c>
      <c r="G77" s="268" t="s">
        <v>295</v>
      </c>
      <c r="H77" s="269">
        <v>10</v>
      </c>
      <c r="I77" s="226">
        <v>2002.9830000000002</v>
      </c>
      <c r="J77" s="270">
        <v>1.3531690993439188E-2</v>
      </c>
      <c r="K77" s="270">
        <v>0.3932056407065822</v>
      </c>
      <c r="L77" s="270">
        <v>0.23265299805340336</v>
      </c>
      <c r="M77" s="271">
        <v>12.861000000000001</v>
      </c>
      <c r="N77" s="272">
        <v>0.24962768031481045</v>
      </c>
      <c r="O77" s="272">
        <v>11.532798830544243</v>
      </c>
      <c r="P77" s="273">
        <v>33</v>
      </c>
      <c r="Q77" s="274">
        <v>5</v>
      </c>
      <c r="R77" s="274">
        <v>231</v>
      </c>
    </row>
    <row r="78" spans="1:18" ht="16.5">
      <c r="A78" s="263" t="s">
        <v>117</v>
      </c>
      <c r="B78" s="264" t="s">
        <v>415</v>
      </c>
      <c r="C78" s="265" t="s">
        <v>69</v>
      </c>
      <c r="D78" s="266">
        <v>0.75782608695652187</v>
      </c>
      <c r="E78" s="267">
        <v>7389</v>
      </c>
      <c r="F78" s="225" t="s">
        <v>122</v>
      </c>
      <c r="G78" s="268" t="s">
        <v>269</v>
      </c>
      <c r="H78" s="269">
        <v>1</v>
      </c>
      <c r="I78" s="226">
        <v>2422.3290000000002</v>
      </c>
      <c r="J78" s="270">
        <v>4.6050294141347169E-2</v>
      </c>
      <c r="K78" s="270">
        <v>0.36695323553014397</v>
      </c>
      <c r="L78" s="270">
        <v>0.17379967791328096</v>
      </c>
      <c r="M78" s="271">
        <v>11.727</v>
      </c>
      <c r="N78" s="272">
        <v>0.70180392506550504</v>
      </c>
      <c r="O78" s="272">
        <v>9.6601246156075398</v>
      </c>
      <c r="P78" s="273">
        <v>31</v>
      </c>
      <c r="Q78" s="274">
        <v>17</v>
      </c>
      <c r="R78" s="274">
        <v>234</v>
      </c>
    </row>
    <row r="79" spans="1:18" ht="16.5">
      <c r="A79" s="263" t="s">
        <v>117</v>
      </c>
      <c r="B79" s="264" t="s">
        <v>417</v>
      </c>
      <c r="C79" s="265" t="s">
        <v>66</v>
      </c>
      <c r="D79" s="266">
        <v>0.84000000000000008</v>
      </c>
      <c r="E79" s="267">
        <v>1201</v>
      </c>
      <c r="F79" s="225" t="s">
        <v>122</v>
      </c>
      <c r="G79" s="268" t="s">
        <v>265</v>
      </c>
      <c r="H79" s="269">
        <v>1</v>
      </c>
      <c r="I79" s="226">
        <v>1912.2449999999999</v>
      </c>
      <c r="J79" s="270">
        <v>6.4901034322487172E-2</v>
      </c>
      <c r="K79" s="270">
        <v>0.34390625350244586</v>
      </c>
      <c r="L79" s="270">
        <v>0.23898611318110391</v>
      </c>
      <c r="M79" s="271">
        <v>10.045</v>
      </c>
      <c r="N79" s="272">
        <v>0.10458910861317457</v>
      </c>
      <c r="O79" s="272">
        <v>10.197438089784521</v>
      </c>
      <c r="P79" s="273">
        <v>28</v>
      </c>
      <c r="Q79" s="274">
        <v>2</v>
      </c>
      <c r="R79" s="274">
        <v>195</v>
      </c>
    </row>
    <row r="80" spans="1:18" ht="16.5">
      <c r="A80" s="263" t="s">
        <v>117</v>
      </c>
      <c r="B80" s="264" t="s">
        <v>418</v>
      </c>
      <c r="C80" s="265" t="s">
        <v>69</v>
      </c>
      <c r="D80" s="266">
        <v>0.75772727272727269</v>
      </c>
      <c r="E80" s="267">
        <v>5600</v>
      </c>
      <c r="F80" s="225" t="s">
        <v>119</v>
      </c>
      <c r="G80" s="268" t="s">
        <v>212</v>
      </c>
      <c r="H80" s="269">
        <v>1</v>
      </c>
      <c r="I80" s="226">
        <v>1318.3219999999999</v>
      </c>
      <c r="J80" s="270">
        <v>3.3876711193358153E-2</v>
      </c>
      <c r="K80" s="270">
        <v>0.41059352828613604</v>
      </c>
      <c r="L80" s="270">
        <v>0.16612026500354241</v>
      </c>
      <c r="M80" s="271">
        <v>12.919</v>
      </c>
      <c r="N80" s="272">
        <v>0</v>
      </c>
      <c r="O80" s="272">
        <v>32.010388964152916</v>
      </c>
      <c r="P80" s="273">
        <v>37</v>
      </c>
      <c r="Q80" s="274">
        <v>0</v>
      </c>
      <c r="R80" s="274">
        <v>422</v>
      </c>
    </row>
    <row r="81" spans="1:18" ht="16.5">
      <c r="A81" s="263" t="s">
        <v>117</v>
      </c>
      <c r="B81" s="264" t="s">
        <v>419</v>
      </c>
      <c r="C81" s="265" t="s">
        <v>69</v>
      </c>
      <c r="D81" s="266">
        <v>0.77277077533823002</v>
      </c>
      <c r="E81" s="267">
        <v>2451</v>
      </c>
      <c r="F81" s="225" t="s">
        <v>123</v>
      </c>
      <c r="G81" s="268" t="s">
        <v>299</v>
      </c>
      <c r="H81" s="269">
        <v>11</v>
      </c>
      <c r="I81" s="226">
        <v>8122.3270000000002</v>
      </c>
      <c r="J81" s="270">
        <v>3.7864293251916988E-2</v>
      </c>
      <c r="K81" s="270">
        <v>0.37024243110526567</v>
      </c>
      <c r="L81" s="270">
        <v>0.16423864737285263</v>
      </c>
      <c r="M81" s="271">
        <v>11.425000000000001</v>
      </c>
      <c r="N81" s="272">
        <v>0.52592464125991512</v>
      </c>
      <c r="O81" s="272">
        <v>23.178250261240542</v>
      </c>
      <c r="P81" s="273">
        <v>98</v>
      </c>
      <c r="Q81" s="274">
        <v>42</v>
      </c>
      <c r="R81" s="274">
        <v>1969</v>
      </c>
    </row>
    <row r="82" spans="1:18" ht="16.5">
      <c r="A82" s="263" t="s">
        <v>117</v>
      </c>
      <c r="B82" s="264" t="s">
        <v>420</v>
      </c>
      <c r="C82" s="265" t="s">
        <v>66</v>
      </c>
      <c r="D82" s="266">
        <v>0.82000000000000006</v>
      </c>
      <c r="E82" s="267">
        <v>2100</v>
      </c>
      <c r="F82" s="225" t="s">
        <v>121</v>
      </c>
      <c r="G82" s="268" t="s">
        <v>246</v>
      </c>
      <c r="H82" s="269">
        <v>1</v>
      </c>
      <c r="I82" s="226">
        <v>5466.4620000000004</v>
      </c>
      <c r="J82" s="270">
        <v>5.4991292926737254E-2</v>
      </c>
      <c r="K82" s="270">
        <v>0.39501217402823663</v>
      </c>
      <c r="L82" s="270">
        <v>0.23141110283031327</v>
      </c>
      <c r="M82" s="271">
        <v>11.794</v>
      </c>
      <c r="N82" s="272">
        <v>0.38416072406613266</v>
      </c>
      <c r="O82" s="272">
        <v>13.098051353873858</v>
      </c>
      <c r="P82" s="273">
        <v>56</v>
      </c>
      <c r="Q82" s="274">
        <v>21</v>
      </c>
      <c r="R82" s="274">
        <v>716</v>
      </c>
    </row>
    <row r="83" spans="1:18" ht="16.5">
      <c r="A83" s="263" t="s">
        <v>117</v>
      </c>
      <c r="B83" s="264" t="s">
        <v>562</v>
      </c>
      <c r="C83" s="265" t="s">
        <v>66</v>
      </c>
      <c r="D83" s="266">
        <v>0.80904761904761902</v>
      </c>
      <c r="E83" s="267">
        <v>2782</v>
      </c>
      <c r="F83" s="225" t="s">
        <v>119</v>
      </c>
      <c r="G83" s="268" t="s">
        <v>208</v>
      </c>
      <c r="H83" s="269">
        <v>1</v>
      </c>
      <c r="I83" s="226">
        <v>1814.002</v>
      </c>
      <c r="J83" s="270">
        <v>1.705278564257607E-2</v>
      </c>
      <c r="K83" s="270">
        <v>0.45356065465725359</v>
      </c>
      <c r="L83" s="270">
        <v>8.9631971126554369E-2</v>
      </c>
      <c r="M83" s="271">
        <v>10.93</v>
      </c>
      <c r="N83" s="272">
        <v>0.1102534616830632</v>
      </c>
      <c r="O83" s="272">
        <v>18.081567716022363</v>
      </c>
      <c r="P83" s="273">
        <v>65</v>
      </c>
      <c r="Q83" s="274">
        <v>2</v>
      </c>
      <c r="R83" s="274">
        <v>328</v>
      </c>
    </row>
    <row r="84" spans="1:18" ht="16.5">
      <c r="A84" s="263" t="s">
        <v>117</v>
      </c>
      <c r="B84" s="264" t="s">
        <v>426</v>
      </c>
      <c r="C84" s="265" t="s">
        <v>69</v>
      </c>
      <c r="D84" s="266">
        <v>0.77410787600361253</v>
      </c>
      <c r="E84" s="267">
        <v>5514</v>
      </c>
      <c r="F84" s="225" t="s">
        <v>123</v>
      </c>
      <c r="G84" s="268" t="s">
        <v>303</v>
      </c>
      <c r="H84" s="269">
        <v>2</v>
      </c>
      <c r="I84" s="226">
        <v>2392.1679999999997</v>
      </c>
      <c r="J84" s="270">
        <v>2.2151311493905059E-2</v>
      </c>
      <c r="K84" s="270">
        <v>0.38248709958666188</v>
      </c>
      <c r="L84" s="270">
        <v>0.21904816049708883</v>
      </c>
      <c r="M84" s="271">
        <v>15.308999999999999</v>
      </c>
      <c r="N84" s="272">
        <v>0.54983724817454027</v>
      </c>
      <c r="O84" s="272">
        <v>40.138119116741443</v>
      </c>
      <c r="P84" s="273">
        <v>31</v>
      </c>
      <c r="Q84" s="274">
        <v>32</v>
      </c>
      <c r="R84" s="274">
        <v>2105</v>
      </c>
    </row>
    <row r="85" spans="1:18" ht="16.5">
      <c r="A85" s="263" t="s">
        <v>117</v>
      </c>
      <c r="B85" s="264" t="s">
        <v>598</v>
      </c>
      <c r="C85" s="265" t="s">
        <v>66</v>
      </c>
      <c r="D85" s="266">
        <v>0.81160825804964909</v>
      </c>
      <c r="E85" s="267">
        <v>3507</v>
      </c>
      <c r="F85" s="225" t="s">
        <v>118</v>
      </c>
      <c r="G85" s="268" t="s">
        <v>605</v>
      </c>
      <c r="H85" s="269">
        <v>5</v>
      </c>
      <c r="I85" s="226">
        <v>501.80899999999997</v>
      </c>
      <c r="J85" s="270">
        <v>1.333019256810019E-2</v>
      </c>
      <c r="K85" s="270">
        <v>0.39973781390633339</v>
      </c>
      <c r="L85" s="270">
        <v>0.31582344096504655</v>
      </c>
      <c r="M85" s="271">
        <v>14.872</v>
      </c>
      <c r="N85" s="272">
        <v>1.3949530598295368</v>
      </c>
      <c r="O85" s="272">
        <v>34.076710461550114</v>
      </c>
      <c r="P85" s="273">
        <v>16</v>
      </c>
      <c r="Q85" s="274">
        <v>8</v>
      </c>
      <c r="R85" s="274">
        <v>192</v>
      </c>
    </row>
    <row r="86" spans="1:18" ht="16.5">
      <c r="A86" s="263" t="s">
        <v>117</v>
      </c>
      <c r="B86" s="264" t="s">
        <v>430</v>
      </c>
      <c r="C86" s="265" t="s">
        <v>66</v>
      </c>
      <c r="D86" s="266">
        <v>0.84799999999999998</v>
      </c>
      <c r="E86" s="267">
        <v>3426</v>
      </c>
      <c r="F86" s="225" t="s">
        <v>124</v>
      </c>
      <c r="G86" s="268" t="s">
        <v>311</v>
      </c>
      <c r="H86" s="269">
        <v>1</v>
      </c>
      <c r="I86" s="226">
        <v>2902.5929999999998</v>
      </c>
      <c r="J86" s="270">
        <v>1.4570633096534837E-2</v>
      </c>
      <c r="K86" s="270">
        <v>0.33171562633577939</v>
      </c>
      <c r="L86" s="270">
        <v>0.23461780552767819</v>
      </c>
      <c r="M86" s="271">
        <v>12.827</v>
      </c>
      <c r="N86" s="272">
        <v>0</v>
      </c>
      <c r="O86" s="272">
        <v>2.6872523981143757</v>
      </c>
      <c r="P86" s="273">
        <v>11</v>
      </c>
      <c r="Q86" s="274">
        <v>0</v>
      </c>
      <c r="R86" s="274">
        <v>78</v>
      </c>
    </row>
    <row r="87" spans="1:18" ht="16.5">
      <c r="A87" s="263" t="s">
        <v>117</v>
      </c>
      <c r="B87" s="264" t="s">
        <v>433</v>
      </c>
      <c r="C87" s="265" t="s">
        <v>66</v>
      </c>
      <c r="D87" s="266">
        <v>0.84496877267707482</v>
      </c>
      <c r="E87" s="267">
        <v>4101</v>
      </c>
      <c r="F87" s="225" t="s">
        <v>122</v>
      </c>
      <c r="G87" s="268" t="s">
        <v>277</v>
      </c>
      <c r="H87" s="269">
        <v>3</v>
      </c>
      <c r="I87" s="226">
        <v>1694.1030000000001</v>
      </c>
      <c r="J87" s="270">
        <v>1.639085072032883E-2</v>
      </c>
      <c r="K87" s="270">
        <v>0.37333654923712822</v>
      </c>
      <c r="L87" s="270">
        <v>0.21073098861167236</v>
      </c>
      <c r="M87" s="271">
        <v>9.5069999999999997</v>
      </c>
      <c r="N87" s="272">
        <v>0</v>
      </c>
      <c r="O87" s="272">
        <v>6.9063097108027076</v>
      </c>
      <c r="P87" s="273">
        <v>15</v>
      </c>
      <c r="Q87" s="274">
        <v>0</v>
      </c>
      <c r="R87" s="274">
        <v>117</v>
      </c>
    </row>
    <row r="88" spans="1:18" ht="16.5">
      <c r="A88" s="263" t="s">
        <v>117</v>
      </c>
      <c r="B88" s="264" t="s">
        <v>435</v>
      </c>
      <c r="C88" s="265" t="s">
        <v>66</v>
      </c>
      <c r="D88" s="266">
        <v>0.83062499999999995</v>
      </c>
      <c r="E88" s="267">
        <v>2405</v>
      </c>
      <c r="F88" s="225" t="s">
        <v>124</v>
      </c>
      <c r="G88" s="268" t="s">
        <v>309</v>
      </c>
      <c r="H88" s="269">
        <v>1</v>
      </c>
      <c r="I88" s="226">
        <v>2725.4459999999999</v>
      </c>
      <c r="J88" s="270">
        <v>1.1979176869448138E-2</v>
      </c>
      <c r="K88" s="270">
        <v>0.35751057733169417</v>
      </c>
      <c r="L88" s="270">
        <v>0.24032763811867858</v>
      </c>
      <c r="M88" s="271">
        <v>11.775</v>
      </c>
      <c r="N88" s="272">
        <v>0</v>
      </c>
      <c r="O88" s="272">
        <v>7.2281747647907908</v>
      </c>
      <c r="P88" s="273">
        <v>0</v>
      </c>
      <c r="Q88" s="274">
        <v>0</v>
      </c>
      <c r="R88" s="274">
        <v>197</v>
      </c>
    </row>
    <row r="89" spans="1:18" ht="16.5">
      <c r="A89" s="263" t="s">
        <v>117</v>
      </c>
      <c r="B89" s="264" t="s">
        <v>850</v>
      </c>
      <c r="C89" s="265" t="s">
        <v>69</v>
      </c>
      <c r="D89" s="266">
        <v>0.76083333333333336</v>
      </c>
      <c r="E89" s="267">
        <v>6444</v>
      </c>
      <c r="F89" s="225" t="s">
        <v>122</v>
      </c>
      <c r="G89" s="268" t="s">
        <v>282</v>
      </c>
      <c r="H89" s="269">
        <v>1</v>
      </c>
      <c r="I89" s="226">
        <v>1928.826</v>
      </c>
      <c r="J89" s="270">
        <v>4.5757339786038777E-2</v>
      </c>
      <c r="K89" s="270">
        <v>0.39132753955589006</v>
      </c>
      <c r="L89" s="270">
        <v>0.23433943756461184</v>
      </c>
      <c r="M89" s="271">
        <v>13.574999999999999</v>
      </c>
      <c r="N89" s="272">
        <v>0.46660507479679347</v>
      </c>
      <c r="O89" s="272">
        <v>19.130808066668532</v>
      </c>
      <c r="P89" s="273">
        <v>13</v>
      </c>
      <c r="Q89" s="274">
        <v>9</v>
      </c>
      <c r="R89" s="274">
        <v>369</v>
      </c>
    </row>
    <row r="90" spans="1:18" ht="16.5">
      <c r="A90" s="263" t="s">
        <v>117</v>
      </c>
      <c r="B90" s="264" t="s">
        <v>438</v>
      </c>
      <c r="C90" s="265" t="s">
        <v>69</v>
      </c>
      <c r="D90" s="266">
        <v>0.74581698111517603</v>
      </c>
      <c r="E90" s="267">
        <v>2467</v>
      </c>
      <c r="F90" s="225" t="s">
        <v>123</v>
      </c>
      <c r="G90" s="268" t="s">
        <v>300</v>
      </c>
      <c r="H90" s="269">
        <v>2</v>
      </c>
      <c r="I90" s="226">
        <v>1587.327</v>
      </c>
      <c r="J90" s="270">
        <v>6.6270444909275986E-2</v>
      </c>
      <c r="K90" s="270">
        <v>0.39155676960933661</v>
      </c>
      <c r="L90" s="270">
        <v>0.32066486615549283</v>
      </c>
      <c r="M90" s="271">
        <v>16.57</v>
      </c>
      <c r="N90" s="272">
        <v>0.69298890524762702</v>
      </c>
      <c r="O90" s="272">
        <v>35.909425090104307</v>
      </c>
      <c r="P90" s="273">
        <v>33</v>
      </c>
      <c r="Q90" s="274">
        <v>11</v>
      </c>
      <c r="R90" s="274">
        <v>570</v>
      </c>
    </row>
    <row r="91" spans="1:18" ht="16.5">
      <c r="A91" s="263" t="s">
        <v>117</v>
      </c>
      <c r="B91" s="264" t="s">
        <v>599</v>
      </c>
      <c r="C91" s="265" t="s">
        <v>66</v>
      </c>
      <c r="D91" s="266">
        <v>0.83603391412963879</v>
      </c>
      <c r="E91" s="267">
        <v>4870</v>
      </c>
      <c r="F91" s="225" t="s">
        <v>122</v>
      </c>
      <c r="G91" s="268" t="s">
        <v>622</v>
      </c>
      <c r="H91" s="269">
        <v>10</v>
      </c>
      <c r="I91" s="226">
        <v>1083.7270000000001</v>
      </c>
      <c r="J91" s="270">
        <v>1.9015685424774637E-2</v>
      </c>
      <c r="K91" s="270">
        <v>0.41824845921899712</v>
      </c>
      <c r="L91" s="270">
        <v>7.0128362585780368E-2</v>
      </c>
      <c r="M91" s="271">
        <v>12.242000000000001</v>
      </c>
      <c r="N91" s="272">
        <v>0</v>
      </c>
      <c r="O91" s="272">
        <v>16.978445678662613</v>
      </c>
      <c r="P91" s="273">
        <v>24</v>
      </c>
      <c r="Q91" s="274">
        <v>0</v>
      </c>
      <c r="R91" s="274">
        <v>184</v>
      </c>
    </row>
    <row r="92" spans="1:18" ht="16.5">
      <c r="A92" s="263" t="s">
        <v>117</v>
      </c>
      <c r="B92" s="264" t="s">
        <v>439</v>
      </c>
      <c r="C92" s="265" t="s">
        <v>69</v>
      </c>
      <c r="D92" s="266">
        <v>0.79606544753302333</v>
      </c>
      <c r="E92" s="267">
        <v>7662</v>
      </c>
      <c r="F92" s="225" t="s">
        <v>118</v>
      </c>
      <c r="G92" s="268" t="s">
        <v>196</v>
      </c>
      <c r="H92" s="269">
        <v>2</v>
      </c>
      <c r="I92" s="226">
        <v>612.49300000000005</v>
      </c>
      <c r="J92" s="270">
        <v>3.7271560122719809E-2</v>
      </c>
      <c r="K92" s="270">
        <v>0.37002303124121533</v>
      </c>
      <c r="L92" s="270">
        <v>0.21224732364288243</v>
      </c>
      <c r="M92" s="271">
        <v>12.031000000000001</v>
      </c>
      <c r="N92" s="272">
        <v>0.48980151609895944</v>
      </c>
      <c r="O92" s="272">
        <v>16.000182859232677</v>
      </c>
      <c r="P92" s="273">
        <v>10</v>
      </c>
      <c r="Q92" s="274">
        <v>3</v>
      </c>
      <c r="R92" s="274">
        <v>98</v>
      </c>
    </row>
    <row r="93" spans="1:18" ht="16.5">
      <c r="A93" s="263" t="s">
        <v>117</v>
      </c>
      <c r="B93" s="264" t="s">
        <v>440</v>
      </c>
      <c r="C93" s="265" t="s">
        <v>69</v>
      </c>
      <c r="D93" s="266">
        <v>0.76265934346833875</v>
      </c>
      <c r="E93" s="267">
        <v>1675</v>
      </c>
      <c r="F93" s="225" t="s">
        <v>121</v>
      </c>
      <c r="G93" s="268" t="s">
        <v>255</v>
      </c>
      <c r="H93" s="269">
        <v>2</v>
      </c>
      <c r="I93" s="226">
        <v>1079.328</v>
      </c>
      <c r="J93" s="270">
        <v>2.1698009894185855E-2</v>
      </c>
      <c r="K93" s="270">
        <v>0.40695609884874673</v>
      </c>
      <c r="L93" s="270">
        <v>0.3567034302825462</v>
      </c>
      <c r="M93" s="271">
        <v>13.103999999999999</v>
      </c>
      <c r="N93" s="272">
        <v>9.265024163183018E-2</v>
      </c>
      <c r="O93" s="272">
        <v>14.360787452933678</v>
      </c>
      <c r="P93" s="273">
        <v>9</v>
      </c>
      <c r="Q93" s="274">
        <v>1</v>
      </c>
      <c r="R93" s="274">
        <v>155</v>
      </c>
    </row>
    <row r="94" spans="1:18" ht="16.5">
      <c r="A94" s="263" t="s">
        <v>117</v>
      </c>
      <c r="B94" s="264" t="s">
        <v>441</v>
      </c>
      <c r="C94" s="265" t="s">
        <v>66</v>
      </c>
      <c r="D94" s="266">
        <v>0.83366955867980164</v>
      </c>
      <c r="E94" s="267">
        <v>2781</v>
      </c>
      <c r="F94" s="225" t="s">
        <v>118</v>
      </c>
      <c r="G94" s="268" t="s">
        <v>197</v>
      </c>
      <c r="H94" s="269">
        <v>2</v>
      </c>
      <c r="I94" s="226">
        <v>1017.6220000000001</v>
      </c>
      <c r="J94" s="270">
        <v>5.5676638142689375E-2</v>
      </c>
      <c r="K94" s="270">
        <v>0.34294332209938994</v>
      </c>
      <c r="L94" s="270">
        <v>0.14819845085720612</v>
      </c>
      <c r="M94" s="271">
        <v>11.954000000000001</v>
      </c>
      <c r="N94" s="272">
        <v>0.2948049472200876</v>
      </c>
      <c r="O94" s="272">
        <v>13.659295887864058</v>
      </c>
      <c r="P94" s="273">
        <v>19</v>
      </c>
      <c r="Q94" s="274">
        <v>3</v>
      </c>
      <c r="R94" s="274">
        <v>143</v>
      </c>
    </row>
    <row r="95" spans="1:18" ht="16.5">
      <c r="A95" s="263" t="s">
        <v>117</v>
      </c>
      <c r="B95" s="264" t="s">
        <v>442</v>
      </c>
      <c r="C95" s="265" t="s">
        <v>69</v>
      </c>
      <c r="D95" s="266">
        <v>0.79681818181818176</v>
      </c>
      <c r="E95" s="267">
        <v>3812</v>
      </c>
      <c r="F95" s="225" t="s">
        <v>122</v>
      </c>
      <c r="G95" s="268" t="s">
        <v>260</v>
      </c>
      <c r="H95" s="269">
        <v>1</v>
      </c>
      <c r="I95" s="226">
        <v>2128.8890000000001</v>
      </c>
      <c r="J95" s="270">
        <v>3.4242855650289838E-2</v>
      </c>
      <c r="K95" s="270">
        <v>0.37013754909706487</v>
      </c>
      <c r="L95" s="270">
        <v>0.29405008903705171</v>
      </c>
      <c r="M95" s="271">
        <v>15.936</v>
      </c>
      <c r="N95" s="272">
        <v>9.3945715347300868E-2</v>
      </c>
      <c r="O95" s="272">
        <v>17.004174477861458</v>
      </c>
      <c r="P95" s="273">
        <v>16</v>
      </c>
      <c r="Q95" s="274">
        <v>2</v>
      </c>
      <c r="R95" s="274">
        <v>362</v>
      </c>
    </row>
    <row r="96" spans="1:18" ht="16.5">
      <c r="A96" s="263" t="s">
        <v>117</v>
      </c>
      <c r="B96" s="264" t="s">
        <v>445</v>
      </c>
      <c r="C96" s="265" t="s">
        <v>66</v>
      </c>
      <c r="D96" s="266">
        <v>0.80939798507637029</v>
      </c>
      <c r="E96" s="267">
        <v>2260</v>
      </c>
      <c r="F96" s="225" t="s">
        <v>123</v>
      </c>
      <c r="G96" s="268" t="s">
        <v>300</v>
      </c>
      <c r="H96" s="269">
        <v>10</v>
      </c>
      <c r="I96" s="226">
        <v>1707.2950000000001</v>
      </c>
      <c r="J96" s="270">
        <v>5.5757821401132279E-3</v>
      </c>
      <c r="K96" s="270">
        <v>0.36594967774795589</v>
      </c>
      <c r="L96" s="270">
        <v>0.20791128806021111</v>
      </c>
      <c r="M96" s="271">
        <v>13.41</v>
      </c>
      <c r="N96" s="272">
        <v>2.9286092913058375</v>
      </c>
      <c r="O96" s="272">
        <v>40.649096963325022</v>
      </c>
      <c r="P96" s="273">
        <v>15</v>
      </c>
      <c r="Q96" s="274">
        <v>50</v>
      </c>
      <c r="R96" s="274">
        <v>694</v>
      </c>
    </row>
    <row r="97" spans="1:18" ht="16.5">
      <c r="A97" s="263" t="s">
        <v>117</v>
      </c>
      <c r="B97" s="264" t="s">
        <v>446</v>
      </c>
      <c r="C97" s="265" t="s">
        <v>66</v>
      </c>
      <c r="D97" s="266">
        <v>0.80039787877922441</v>
      </c>
      <c r="E97" s="267">
        <v>2618</v>
      </c>
      <c r="F97" s="225" t="s">
        <v>120</v>
      </c>
      <c r="G97" s="268" t="s">
        <v>227</v>
      </c>
      <c r="H97" s="269">
        <v>2</v>
      </c>
      <c r="I97" s="226">
        <v>1772.8019999999999</v>
      </c>
      <c r="J97" s="270">
        <v>5.3643743821897037E-2</v>
      </c>
      <c r="K97" s="270">
        <v>0.33656606489789143</v>
      </c>
      <c r="L97" s="270">
        <v>0.21692772347459102</v>
      </c>
      <c r="M97" s="271">
        <v>12.568</v>
      </c>
      <c r="N97" s="272">
        <v>0.28203939300609998</v>
      </c>
      <c r="O97" s="272">
        <v>33.055016860314915</v>
      </c>
      <c r="P97" s="273">
        <v>8</v>
      </c>
      <c r="Q97" s="274">
        <v>5</v>
      </c>
      <c r="R97" s="274">
        <v>586</v>
      </c>
    </row>
    <row r="98" spans="1:18" ht="16.5">
      <c r="A98" s="263" t="s">
        <v>117</v>
      </c>
      <c r="B98" s="264" t="s">
        <v>447</v>
      </c>
      <c r="C98" s="265" t="s">
        <v>66</v>
      </c>
      <c r="D98" s="266">
        <v>0.84727272727272729</v>
      </c>
      <c r="E98" s="267">
        <v>9058</v>
      </c>
      <c r="F98" s="225" t="s">
        <v>119</v>
      </c>
      <c r="G98" s="268" t="s">
        <v>216</v>
      </c>
      <c r="H98" s="269">
        <v>1</v>
      </c>
      <c r="I98" s="226">
        <v>1837.739</v>
      </c>
      <c r="J98" s="270">
        <v>1.4048376452714759E-2</v>
      </c>
      <c r="K98" s="270">
        <v>0.36155000716364133</v>
      </c>
      <c r="L98" s="270">
        <v>0.17358286459611511</v>
      </c>
      <c r="M98" s="271">
        <v>8.3149999999999995</v>
      </c>
      <c r="N98" s="272">
        <v>5.4414691095960852E-2</v>
      </c>
      <c r="O98" s="272">
        <v>18.392165590434768</v>
      </c>
      <c r="P98" s="273">
        <v>43</v>
      </c>
      <c r="Q98" s="274">
        <v>1</v>
      </c>
      <c r="R98" s="274">
        <v>338</v>
      </c>
    </row>
    <row r="99" spans="1:18" ht="16.5">
      <c r="A99" s="263" t="s">
        <v>117</v>
      </c>
      <c r="B99" s="264" t="s">
        <v>537</v>
      </c>
      <c r="C99" s="265" t="s">
        <v>69</v>
      </c>
      <c r="D99" s="266">
        <v>0.75084118032749936</v>
      </c>
      <c r="E99" s="267">
        <v>9116</v>
      </c>
      <c r="F99" s="225" t="s">
        <v>122</v>
      </c>
      <c r="G99" s="268" t="s">
        <v>261</v>
      </c>
      <c r="H99" s="269">
        <v>3</v>
      </c>
      <c r="I99" s="226">
        <v>2009.5939999999998</v>
      </c>
      <c r="J99" s="270">
        <v>3.4012438531781451E-2</v>
      </c>
      <c r="K99" s="270">
        <v>0.3271409081695883</v>
      </c>
      <c r="L99" s="270">
        <v>0.17267169388443634</v>
      </c>
      <c r="M99" s="271">
        <v>12.109</v>
      </c>
      <c r="N99" s="272">
        <v>0.29856777040536547</v>
      </c>
      <c r="O99" s="272">
        <v>3.0852002941887768</v>
      </c>
      <c r="P99" s="273">
        <v>9</v>
      </c>
      <c r="Q99" s="274">
        <v>6</v>
      </c>
      <c r="R99" s="274">
        <v>62</v>
      </c>
    </row>
    <row r="100" spans="1:18" ht="16.5">
      <c r="A100" s="263" t="s">
        <v>117</v>
      </c>
      <c r="B100" s="264" t="s">
        <v>453</v>
      </c>
      <c r="C100" s="265" t="s">
        <v>66</v>
      </c>
      <c r="D100" s="266">
        <v>0.8214285714285714</v>
      </c>
      <c r="E100" s="267">
        <v>3271</v>
      </c>
      <c r="F100" s="225" t="s">
        <v>118</v>
      </c>
      <c r="G100" s="268" t="s">
        <v>180</v>
      </c>
      <c r="H100" s="269">
        <v>1</v>
      </c>
      <c r="I100" s="226">
        <v>476.41500000000002</v>
      </c>
      <c r="J100" s="270">
        <v>5.4249927702030042E-2</v>
      </c>
      <c r="K100" s="270">
        <v>0.32140090734793081</v>
      </c>
      <c r="L100" s="270">
        <v>0.21619806261347774</v>
      </c>
      <c r="M100" s="271">
        <v>16.103000000000002</v>
      </c>
      <c r="N100" s="272">
        <v>0.20990103166357063</v>
      </c>
      <c r="O100" s="272">
        <v>12.803962931477807</v>
      </c>
      <c r="P100" s="273">
        <v>9</v>
      </c>
      <c r="Q100" s="274">
        <v>1</v>
      </c>
      <c r="R100" s="274">
        <v>61</v>
      </c>
    </row>
    <row r="101" spans="1:18" ht="16.5">
      <c r="A101" s="263" t="s">
        <v>117</v>
      </c>
      <c r="B101" s="264" t="s">
        <v>456</v>
      </c>
      <c r="C101" s="265" t="s">
        <v>66</v>
      </c>
      <c r="D101" s="266">
        <v>0.82285714285714284</v>
      </c>
      <c r="E101" s="267">
        <v>7788</v>
      </c>
      <c r="F101" s="225" t="s">
        <v>119</v>
      </c>
      <c r="G101" s="268" t="s">
        <v>205</v>
      </c>
      <c r="H101" s="269">
        <v>1</v>
      </c>
      <c r="I101" s="226">
        <v>1783.346</v>
      </c>
      <c r="J101" s="270">
        <v>5.2895679133300566E-2</v>
      </c>
      <c r="K101" s="270">
        <v>0.3833312329052368</v>
      </c>
      <c r="L101" s="270">
        <v>0.16541938580623167</v>
      </c>
      <c r="M101" s="271">
        <v>13.598000000000001</v>
      </c>
      <c r="N101" s="272">
        <v>0.11214873613981807</v>
      </c>
      <c r="O101" s="272">
        <v>4.934544390151995</v>
      </c>
      <c r="P101" s="273">
        <v>17</v>
      </c>
      <c r="Q101" s="274">
        <v>2</v>
      </c>
      <c r="R101" s="274">
        <v>88</v>
      </c>
    </row>
    <row r="102" spans="1:18" ht="16.5">
      <c r="A102" s="263" t="s">
        <v>117</v>
      </c>
      <c r="B102" s="264" t="s">
        <v>457</v>
      </c>
      <c r="C102" s="265" t="s">
        <v>69</v>
      </c>
      <c r="D102" s="266">
        <v>0.78280000000000005</v>
      </c>
      <c r="E102" s="267">
        <v>617</v>
      </c>
      <c r="F102" s="225" t="s">
        <v>122</v>
      </c>
      <c r="G102" s="268" t="s">
        <v>262</v>
      </c>
      <c r="H102" s="269">
        <v>1</v>
      </c>
      <c r="I102" s="226">
        <v>1572.1980000000001</v>
      </c>
      <c r="J102" s="270">
        <v>2.8292497824978932E-2</v>
      </c>
      <c r="K102" s="270">
        <v>0.35846886354321744</v>
      </c>
      <c r="L102" s="270">
        <v>0.24488009779938658</v>
      </c>
      <c r="M102" s="271">
        <v>9.3249999999999993</v>
      </c>
      <c r="N102" s="272">
        <v>0.19081566062289862</v>
      </c>
      <c r="O102" s="272">
        <v>4.3251549741190356</v>
      </c>
      <c r="P102" s="273">
        <v>14</v>
      </c>
      <c r="Q102" s="274">
        <v>3</v>
      </c>
      <c r="R102" s="274">
        <v>68</v>
      </c>
    </row>
    <row r="103" spans="1:18" ht="16.5">
      <c r="A103" s="263" t="s">
        <v>117</v>
      </c>
      <c r="B103" s="264" t="s">
        <v>458</v>
      </c>
      <c r="C103" s="265" t="s">
        <v>66</v>
      </c>
      <c r="D103" s="266">
        <v>0.82040000000000002</v>
      </c>
      <c r="E103" s="267">
        <v>6384</v>
      </c>
      <c r="F103" s="225" t="s">
        <v>123</v>
      </c>
      <c r="G103" s="268" t="s">
        <v>304</v>
      </c>
      <c r="H103" s="269">
        <v>1</v>
      </c>
      <c r="I103" s="226">
        <v>2106.4609999999998</v>
      </c>
      <c r="J103" s="270">
        <v>6.9091130402266679E-2</v>
      </c>
      <c r="K103" s="270">
        <v>0.32248096672052634</v>
      </c>
      <c r="L103" s="270">
        <v>0.1989118241448572</v>
      </c>
      <c r="M103" s="271">
        <v>10.88</v>
      </c>
      <c r="N103" s="272">
        <v>0.14241896716815552</v>
      </c>
      <c r="O103" s="272">
        <v>29.670618160032397</v>
      </c>
      <c r="P103" s="273">
        <v>9</v>
      </c>
      <c r="Q103" s="274">
        <v>3</v>
      </c>
      <c r="R103" s="274">
        <v>625</v>
      </c>
    </row>
    <row r="104" spans="1:18" ht="16.5">
      <c r="A104" s="263" t="s">
        <v>117</v>
      </c>
      <c r="B104" s="264" t="s">
        <v>600</v>
      </c>
      <c r="C104" s="265" t="s">
        <v>66</v>
      </c>
      <c r="D104" s="266">
        <v>0.84992343556142158</v>
      </c>
      <c r="E104" s="267">
        <v>9753</v>
      </c>
      <c r="F104" s="225" t="s">
        <v>119</v>
      </c>
      <c r="G104" s="268" t="s">
        <v>208</v>
      </c>
      <c r="H104" s="269">
        <v>6</v>
      </c>
      <c r="I104" s="226">
        <v>1082.2</v>
      </c>
      <c r="J104" s="270">
        <v>4.8265946246304016E-2</v>
      </c>
      <c r="K104" s="270">
        <v>0.39067691663344239</v>
      </c>
      <c r="L104" s="270">
        <v>0.2563401462847768</v>
      </c>
      <c r="M104" s="271">
        <v>13.1</v>
      </c>
      <c r="N104" s="272">
        <v>0</v>
      </c>
      <c r="O104" s="272">
        <v>22.639068564036222</v>
      </c>
      <c r="P104" s="273">
        <v>13</v>
      </c>
      <c r="Q104" s="274">
        <v>1</v>
      </c>
      <c r="R104" s="274">
        <v>251</v>
      </c>
    </row>
    <row r="105" spans="1:18" ht="16.5">
      <c r="A105" s="263" t="s">
        <v>117</v>
      </c>
      <c r="B105" s="264" t="s">
        <v>462</v>
      </c>
      <c r="C105" s="265" t="s">
        <v>66</v>
      </c>
      <c r="D105" s="266">
        <v>0.83231539746396455</v>
      </c>
      <c r="E105" s="267">
        <v>6758</v>
      </c>
      <c r="F105" s="225" t="s">
        <v>123</v>
      </c>
      <c r="G105" s="268" t="s">
        <v>305</v>
      </c>
      <c r="H105" s="269">
        <v>2</v>
      </c>
      <c r="I105" s="226">
        <v>2151.8890000000001</v>
      </c>
      <c r="J105" s="270">
        <v>2.7971107423038717E-2</v>
      </c>
      <c r="K105" s="270">
        <v>0.39563656276582054</v>
      </c>
      <c r="L105" s="270">
        <v>0.21794804471791993</v>
      </c>
      <c r="M105" s="271">
        <v>13.512</v>
      </c>
      <c r="N105" s="272">
        <v>0.13941239534195304</v>
      </c>
      <c r="O105" s="272">
        <v>32.436617316227739</v>
      </c>
      <c r="P105" s="273">
        <v>40</v>
      </c>
      <c r="Q105" s="274">
        <v>3</v>
      </c>
      <c r="R105" s="274">
        <v>698</v>
      </c>
    </row>
    <row r="106" spans="1:18" ht="16.5">
      <c r="A106" s="263" t="s">
        <v>117</v>
      </c>
      <c r="B106" s="264" t="s">
        <v>464</v>
      </c>
      <c r="C106" s="265" t="s">
        <v>66</v>
      </c>
      <c r="D106" s="266">
        <v>0.84002424376899298</v>
      </c>
      <c r="E106" s="267">
        <v>2036</v>
      </c>
      <c r="F106" s="225" t="s">
        <v>122</v>
      </c>
      <c r="G106" s="268" t="s">
        <v>277</v>
      </c>
      <c r="H106" s="269">
        <v>8</v>
      </c>
      <c r="I106" s="226">
        <v>1577.402</v>
      </c>
      <c r="J106" s="270">
        <v>4.87292718861125E-2</v>
      </c>
      <c r="K106" s="270">
        <v>0.38368282131981873</v>
      </c>
      <c r="L106" s="270">
        <v>0.1065042392490944</v>
      </c>
      <c r="M106" s="271">
        <v>11.068</v>
      </c>
      <c r="N106" s="272">
        <v>0</v>
      </c>
      <c r="O106" s="272">
        <v>1.2679076101082667</v>
      </c>
      <c r="P106" s="273">
        <v>26</v>
      </c>
      <c r="Q106" s="274">
        <v>0</v>
      </c>
      <c r="R106" s="274">
        <v>20</v>
      </c>
    </row>
    <row r="107" spans="1:18" ht="16.5">
      <c r="A107" s="263" t="s">
        <v>117</v>
      </c>
      <c r="B107" s="264" t="s">
        <v>467</v>
      </c>
      <c r="C107" s="265" t="s">
        <v>66</v>
      </c>
      <c r="D107" s="266">
        <v>0.83379310344827595</v>
      </c>
      <c r="E107" s="267">
        <v>3009</v>
      </c>
      <c r="F107" s="225" t="s">
        <v>120</v>
      </c>
      <c r="G107" s="268" t="s">
        <v>220</v>
      </c>
      <c r="H107" s="269">
        <v>1</v>
      </c>
      <c r="I107" s="226">
        <v>2026.3109999999999</v>
      </c>
      <c r="J107" s="270">
        <v>2.3369934261725504E-2</v>
      </c>
      <c r="K107" s="270">
        <v>0.32577754468951498</v>
      </c>
      <c r="L107" s="270">
        <v>0.19296149505184546</v>
      </c>
      <c r="M107" s="271">
        <v>11.2</v>
      </c>
      <c r="N107" s="272">
        <v>9.8701531995828873E-2</v>
      </c>
      <c r="O107" s="272">
        <v>4.8857258337935292</v>
      </c>
      <c r="P107" s="273">
        <v>1</v>
      </c>
      <c r="Q107" s="274">
        <v>2</v>
      </c>
      <c r="R107" s="274">
        <v>99</v>
      </c>
    </row>
    <row r="108" spans="1:18" ht="16.5">
      <c r="A108" s="263" t="s">
        <v>117</v>
      </c>
      <c r="B108" s="264" t="s">
        <v>470</v>
      </c>
      <c r="C108" s="265" t="s">
        <v>69</v>
      </c>
      <c r="D108" s="266">
        <v>0.78590516345830852</v>
      </c>
      <c r="E108" s="267">
        <v>7643</v>
      </c>
      <c r="F108" s="225" t="s">
        <v>122</v>
      </c>
      <c r="G108" s="268" t="s">
        <v>266</v>
      </c>
      <c r="H108" s="269">
        <v>12</v>
      </c>
      <c r="I108" s="226">
        <v>1330.86</v>
      </c>
      <c r="J108" s="270">
        <v>4.0941126103637093E-2</v>
      </c>
      <c r="K108" s="270">
        <v>0.37799676065188392</v>
      </c>
      <c r="L108" s="270">
        <v>0.25847947943435073</v>
      </c>
      <c r="M108" s="271">
        <v>13.429</v>
      </c>
      <c r="N108" s="272">
        <v>0.45083630133898384</v>
      </c>
      <c r="O108" s="272">
        <v>17.282058217994379</v>
      </c>
      <c r="P108" s="273">
        <v>23</v>
      </c>
      <c r="Q108" s="274">
        <v>6</v>
      </c>
      <c r="R108" s="274">
        <v>230</v>
      </c>
    </row>
    <row r="109" spans="1:18" ht="16.5">
      <c r="A109" s="263" t="s">
        <v>117</v>
      </c>
      <c r="B109" s="264" t="s">
        <v>471</v>
      </c>
      <c r="C109" s="265" t="s">
        <v>66</v>
      </c>
      <c r="D109" s="266">
        <v>0.83089963674394063</v>
      </c>
      <c r="E109" s="267">
        <v>5354</v>
      </c>
      <c r="F109" s="225" t="s">
        <v>121</v>
      </c>
      <c r="G109" s="268" t="s">
        <v>243</v>
      </c>
      <c r="H109" s="269">
        <v>3</v>
      </c>
      <c r="I109" s="226">
        <v>2226.732</v>
      </c>
      <c r="J109" s="270">
        <v>2.7679167565331338E-2</v>
      </c>
      <c r="K109" s="270">
        <v>0.3840255572401684</v>
      </c>
      <c r="L109" s="270">
        <v>0.27888403274394941</v>
      </c>
      <c r="M109" s="271">
        <v>10.558999999999999</v>
      </c>
      <c r="N109" s="272">
        <v>0</v>
      </c>
      <c r="O109" s="272">
        <v>13.248114276886486</v>
      </c>
      <c r="P109" s="273">
        <v>25</v>
      </c>
      <c r="Q109" s="274">
        <v>0</v>
      </c>
      <c r="R109" s="274">
        <v>295</v>
      </c>
    </row>
    <row r="110" spans="1:18" ht="16.5">
      <c r="A110" s="263" t="s">
        <v>117</v>
      </c>
      <c r="B110" s="264" t="s">
        <v>857</v>
      </c>
      <c r="C110" s="265" t="s">
        <v>66</v>
      </c>
      <c r="D110" s="266">
        <v>0.81914526315967895</v>
      </c>
      <c r="E110" s="267">
        <v>6693</v>
      </c>
      <c r="F110" s="225" t="s">
        <v>119</v>
      </c>
      <c r="G110" s="268" t="s">
        <v>199</v>
      </c>
      <c r="H110" s="269">
        <v>3</v>
      </c>
      <c r="I110" s="226">
        <v>1517.0520000000001</v>
      </c>
      <c r="J110" s="270">
        <v>2.5106733202546395E-2</v>
      </c>
      <c r="K110" s="270">
        <v>0.39134000126954682</v>
      </c>
      <c r="L110" s="270">
        <v>0.21198696918654469</v>
      </c>
      <c r="M110" s="271">
        <v>13.907</v>
      </c>
      <c r="N110" s="272">
        <v>0</v>
      </c>
      <c r="O110" s="272">
        <v>6.9213184518394879</v>
      </c>
      <c r="P110" s="273">
        <v>41</v>
      </c>
      <c r="Q110" s="274">
        <v>0</v>
      </c>
      <c r="R110" s="274">
        <v>118</v>
      </c>
    </row>
    <row r="111" spans="1:18" ht="16.5">
      <c r="A111" s="263" t="s">
        <v>117</v>
      </c>
      <c r="B111" s="264" t="s">
        <v>475</v>
      </c>
      <c r="C111" s="265" t="s">
        <v>66</v>
      </c>
      <c r="D111" s="266">
        <v>0.84423076923076912</v>
      </c>
      <c r="E111" s="267">
        <v>3021</v>
      </c>
      <c r="F111" s="225" t="s">
        <v>123</v>
      </c>
      <c r="G111" s="268" t="s">
        <v>302</v>
      </c>
      <c r="H111" s="269">
        <v>1</v>
      </c>
      <c r="I111" s="226">
        <v>2278.44</v>
      </c>
      <c r="J111" s="270">
        <v>2.387284844752674E-2</v>
      </c>
      <c r="K111" s="270">
        <v>0.38539194087940049</v>
      </c>
      <c r="L111" s="270">
        <v>0.10050736468811994</v>
      </c>
      <c r="M111" s="271">
        <v>10.515000000000001</v>
      </c>
      <c r="N111" s="272">
        <v>4.3889678903109144E-2</v>
      </c>
      <c r="O111" s="272">
        <v>14.088586927898035</v>
      </c>
      <c r="P111" s="273">
        <v>49</v>
      </c>
      <c r="Q111" s="274">
        <v>1</v>
      </c>
      <c r="R111" s="274">
        <v>321</v>
      </c>
    </row>
    <row r="112" spans="1:18" ht="16.5">
      <c r="A112" s="263" t="s">
        <v>117</v>
      </c>
      <c r="B112" s="264" t="s">
        <v>478</v>
      </c>
      <c r="C112" s="265" t="s">
        <v>69</v>
      </c>
      <c r="D112" s="266">
        <v>0.75875000000000004</v>
      </c>
      <c r="E112" s="267">
        <v>4158</v>
      </c>
      <c r="F112" s="225" t="s">
        <v>123</v>
      </c>
      <c r="G112" s="268" t="s">
        <v>303</v>
      </c>
      <c r="H112" s="269">
        <v>1</v>
      </c>
      <c r="I112" s="226">
        <v>2513.143</v>
      </c>
      <c r="J112" s="270">
        <v>4.0700760392869899E-2</v>
      </c>
      <c r="K112" s="270">
        <v>0.41002588472017198</v>
      </c>
      <c r="L112" s="270">
        <v>0.23914277858442595</v>
      </c>
      <c r="M112" s="271">
        <v>13.86</v>
      </c>
      <c r="N112" s="272">
        <v>1.4324692228018858</v>
      </c>
      <c r="O112" s="272">
        <v>19.656661001781433</v>
      </c>
      <c r="P112" s="273">
        <v>64</v>
      </c>
      <c r="Q112" s="274">
        <v>36</v>
      </c>
      <c r="R112" s="274">
        <v>494</v>
      </c>
    </row>
    <row r="113" spans="1:18" ht="16.5">
      <c r="A113" s="263" t="s">
        <v>117</v>
      </c>
      <c r="B113" s="264" t="s">
        <v>479</v>
      </c>
      <c r="C113" s="265" t="s">
        <v>66</v>
      </c>
      <c r="D113" s="266">
        <v>0.82212993363163767</v>
      </c>
      <c r="E113" s="267">
        <v>9889</v>
      </c>
      <c r="F113" s="225" t="s">
        <v>121</v>
      </c>
      <c r="G113" s="268" t="s">
        <v>256</v>
      </c>
      <c r="H113" s="269">
        <v>2</v>
      </c>
      <c r="I113" s="226">
        <v>2253.701</v>
      </c>
      <c r="J113" s="270">
        <v>2.3268584751640162E-2</v>
      </c>
      <c r="K113" s="270">
        <v>0.39339153323537757</v>
      </c>
      <c r="L113" s="270">
        <v>0.20499613746455275</v>
      </c>
      <c r="M113" s="271">
        <v>10.474</v>
      </c>
      <c r="N113" s="272">
        <v>0.13311437497698231</v>
      </c>
      <c r="O113" s="272">
        <v>13.799523539280498</v>
      </c>
      <c r="P113" s="273">
        <v>13</v>
      </c>
      <c r="Q113" s="274">
        <v>3</v>
      </c>
      <c r="R113" s="274">
        <v>311</v>
      </c>
    </row>
    <row r="114" spans="1:18" ht="16.5">
      <c r="A114" s="263" t="s">
        <v>117</v>
      </c>
      <c r="B114" s="264" t="s">
        <v>484</v>
      </c>
      <c r="C114" s="265" t="s">
        <v>66</v>
      </c>
      <c r="D114" s="266">
        <v>0.84578269231602732</v>
      </c>
      <c r="E114" s="267">
        <v>1461</v>
      </c>
      <c r="F114" s="225" t="s">
        <v>123</v>
      </c>
      <c r="G114" s="268" t="s">
        <v>286</v>
      </c>
      <c r="H114" s="269">
        <v>2</v>
      </c>
      <c r="I114" s="226">
        <v>2510.9580000000001</v>
      </c>
      <c r="J114" s="270">
        <v>2.9912210536765387E-2</v>
      </c>
      <c r="K114" s="270">
        <v>0.33463373095094617</v>
      </c>
      <c r="L114" s="270">
        <v>0.27320249880722813</v>
      </c>
      <c r="M114" s="271">
        <v>13.356999999999999</v>
      </c>
      <c r="N114" s="272">
        <v>7.9650874287821624E-2</v>
      </c>
      <c r="O114" s="272">
        <v>7.8854365544943406</v>
      </c>
      <c r="P114" s="273">
        <v>6</v>
      </c>
      <c r="Q114" s="274">
        <v>2</v>
      </c>
      <c r="R114" s="274">
        <v>198</v>
      </c>
    </row>
    <row r="115" spans="1:18" ht="16.5">
      <c r="A115" s="263" t="s">
        <v>117</v>
      </c>
      <c r="B115" s="264" t="s">
        <v>486</v>
      </c>
      <c r="C115" s="265" t="s">
        <v>69</v>
      </c>
      <c r="D115" s="266">
        <v>0.78090909090909089</v>
      </c>
      <c r="E115" s="267">
        <v>3694</v>
      </c>
      <c r="F115" s="225" t="s">
        <v>118</v>
      </c>
      <c r="G115" s="268" t="s">
        <v>193</v>
      </c>
      <c r="H115" s="269">
        <v>1</v>
      </c>
      <c r="I115" s="226">
        <v>1736.2809999999999</v>
      </c>
      <c r="J115" s="270">
        <v>3.4634057657104013E-2</v>
      </c>
      <c r="K115" s="270">
        <v>0.40433406004658051</v>
      </c>
      <c r="L115" s="270">
        <v>0.19927649959885527</v>
      </c>
      <c r="M115" s="271">
        <v>12.303000000000001</v>
      </c>
      <c r="N115" s="272">
        <v>0.80632109664276697</v>
      </c>
      <c r="O115" s="272">
        <v>38.991384459082376</v>
      </c>
      <c r="P115" s="273">
        <v>49</v>
      </c>
      <c r="Q115" s="274">
        <v>14</v>
      </c>
      <c r="R115" s="274">
        <v>677</v>
      </c>
    </row>
    <row r="116" spans="1:18" ht="16.5">
      <c r="A116" s="263" t="s">
        <v>117</v>
      </c>
      <c r="B116" s="264" t="s">
        <v>487</v>
      </c>
      <c r="C116" s="265" t="s">
        <v>66</v>
      </c>
      <c r="D116" s="266">
        <v>0.80945931372464697</v>
      </c>
      <c r="E116" s="267">
        <v>8504</v>
      </c>
      <c r="F116" s="225" t="s">
        <v>123</v>
      </c>
      <c r="G116" s="268" t="s">
        <v>292</v>
      </c>
      <c r="H116" s="269">
        <v>11</v>
      </c>
      <c r="I116" s="226">
        <v>2396.4969999999998</v>
      </c>
      <c r="J116" s="270">
        <v>6.8593865804050899E-2</v>
      </c>
      <c r="K116" s="270">
        <v>0.35495985317460566</v>
      </c>
      <c r="L116" s="270">
        <v>0.22324250771021203</v>
      </c>
      <c r="M116" s="271">
        <v>14.42</v>
      </c>
      <c r="N116" s="272">
        <v>0.51160411143667739</v>
      </c>
      <c r="O116" s="272">
        <v>62.229663736570394</v>
      </c>
      <c r="P116" s="273">
        <v>12</v>
      </c>
      <c r="Q116" s="274">
        <v>18</v>
      </c>
      <c r="R116" s="274">
        <v>1595</v>
      </c>
    </row>
    <row r="117" spans="1:18" ht="16.5">
      <c r="A117" s="263" t="s">
        <v>117</v>
      </c>
      <c r="B117" s="264" t="s">
        <v>489</v>
      </c>
      <c r="C117" s="265" t="s">
        <v>66</v>
      </c>
      <c r="D117" s="266">
        <v>0.8342857142857143</v>
      </c>
      <c r="E117" s="267">
        <v>8089</v>
      </c>
      <c r="F117" s="225" t="s">
        <v>118</v>
      </c>
      <c r="G117" s="268" t="s">
        <v>180</v>
      </c>
      <c r="H117" s="269">
        <v>1</v>
      </c>
      <c r="I117" s="226">
        <v>860.42700000000002</v>
      </c>
      <c r="J117" s="270">
        <v>8.6754187383522724E-3</v>
      </c>
      <c r="K117" s="270">
        <v>0.27275643298871022</v>
      </c>
      <c r="L117" s="270">
        <v>5.6948468609190554E-2</v>
      </c>
      <c r="M117" s="271">
        <v>12.928000000000001</v>
      </c>
      <c r="N117" s="272">
        <v>0.92977091606841722</v>
      </c>
      <c r="O117" s="272">
        <v>9.5301518897012762</v>
      </c>
      <c r="P117" s="273">
        <v>4</v>
      </c>
      <c r="Q117" s="274">
        <v>8</v>
      </c>
      <c r="R117" s="274">
        <v>82</v>
      </c>
    </row>
    <row r="118" spans="1:18" ht="16.5">
      <c r="A118" s="263" t="s">
        <v>117</v>
      </c>
      <c r="B118" s="264" t="s">
        <v>493</v>
      </c>
      <c r="C118" s="265" t="s">
        <v>66</v>
      </c>
      <c r="D118" s="266">
        <v>0.84045454545454534</v>
      </c>
      <c r="E118" s="267">
        <v>6</v>
      </c>
      <c r="F118" s="225" t="s">
        <v>118</v>
      </c>
      <c r="G118" s="268" t="s">
        <v>195</v>
      </c>
      <c r="H118" s="269">
        <v>1</v>
      </c>
      <c r="I118" s="226">
        <v>1923.8409999999999</v>
      </c>
      <c r="J118" s="270">
        <v>1.8629646872916367E-2</v>
      </c>
      <c r="K118" s="270">
        <v>0.36790698858097454</v>
      </c>
      <c r="L118" s="270">
        <v>0.18504647733362581</v>
      </c>
      <c r="M118" s="271">
        <v>9.7469999999999999</v>
      </c>
      <c r="N118" s="272">
        <v>0.46781412809062706</v>
      </c>
      <c r="O118" s="272">
        <v>10.23993147042817</v>
      </c>
      <c r="P118" s="273">
        <v>36</v>
      </c>
      <c r="Q118" s="274">
        <v>9</v>
      </c>
      <c r="R118" s="274">
        <v>197</v>
      </c>
    </row>
    <row r="119" spans="1:18" ht="16.5">
      <c r="A119" s="263" t="s">
        <v>117</v>
      </c>
      <c r="B119" s="264" t="s">
        <v>495</v>
      </c>
      <c r="C119" s="265" t="s">
        <v>66</v>
      </c>
      <c r="D119" s="266">
        <v>0.83664185421371484</v>
      </c>
      <c r="E119" s="267">
        <v>4787</v>
      </c>
      <c r="F119" s="225" t="s">
        <v>122</v>
      </c>
      <c r="G119" s="268" t="s">
        <v>282</v>
      </c>
      <c r="H119" s="269">
        <v>11</v>
      </c>
      <c r="I119" s="226">
        <v>1626.7550000000001</v>
      </c>
      <c r="J119" s="270">
        <v>2.3528086593963202E-2</v>
      </c>
      <c r="K119" s="270">
        <v>0.37259896514789115</v>
      </c>
      <c r="L119" s="270">
        <v>0.23997012664569756</v>
      </c>
      <c r="M119" s="271">
        <v>11.351000000000001</v>
      </c>
      <c r="N119" s="272">
        <v>6.1472071701024429E-2</v>
      </c>
      <c r="O119" s="272">
        <v>8.0528413928341998</v>
      </c>
      <c r="P119" s="273">
        <v>13</v>
      </c>
      <c r="Q119" s="274">
        <v>1</v>
      </c>
      <c r="R119" s="274">
        <v>142</v>
      </c>
    </row>
    <row r="120" spans="1:18" ht="16.5">
      <c r="A120" s="263" t="s">
        <v>117</v>
      </c>
      <c r="B120" s="264" t="s">
        <v>496</v>
      </c>
      <c r="C120" s="265" t="s">
        <v>69</v>
      </c>
      <c r="D120" s="266">
        <v>0.74722054979656738</v>
      </c>
      <c r="E120" s="267">
        <v>4060</v>
      </c>
      <c r="F120" s="225" t="s">
        <v>118</v>
      </c>
      <c r="G120" s="268" t="s">
        <v>190</v>
      </c>
      <c r="H120" s="269">
        <v>3</v>
      </c>
      <c r="I120" s="226">
        <v>1583.2579999999998</v>
      </c>
      <c r="J120" s="270">
        <v>3.4704310199282967E-2</v>
      </c>
      <c r="K120" s="270">
        <v>0.36852656070511575</v>
      </c>
      <c r="L120" s="270">
        <v>0.1768505196247232</v>
      </c>
      <c r="M120" s="271">
        <v>13.111000000000001</v>
      </c>
      <c r="N120" s="272">
        <v>1.1368961975875065</v>
      </c>
      <c r="O120" s="272">
        <v>24.064302848935551</v>
      </c>
      <c r="P120" s="273">
        <v>23</v>
      </c>
      <c r="Q120" s="274">
        <v>18</v>
      </c>
      <c r="R120" s="274">
        <v>381</v>
      </c>
    </row>
    <row r="121" spans="1:18" ht="16.5">
      <c r="A121" s="263" t="s">
        <v>117</v>
      </c>
      <c r="B121" s="264" t="s">
        <v>498</v>
      </c>
      <c r="C121" s="265" t="s">
        <v>66</v>
      </c>
      <c r="D121" s="266">
        <v>0.83930415743867359</v>
      </c>
      <c r="E121" s="267">
        <v>4725</v>
      </c>
      <c r="F121" s="225" t="s">
        <v>119</v>
      </c>
      <c r="G121" s="268" t="s">
        <v>203</v>
      </c>
      <c r="H121" s="269">
        <v>6</v>
      </c>
      <c r="I121" s="226">
        <v>755.16499999999996</v>
      </c>
      <c r="J121" s="270">
        <v>2.635339879069654E-2</v>
      </c>
      <c r="K121" s="270">
        <v>0.40037834675370043</v>
      </c>
      <c r="L121" s="270">
        <v>0.26383072009217506</v>
      </c>
      <c r="M121" s="271">
        <v>12.484</v>
      </c>
      <c r="N121" s="272">
        <v>0.13242139135155895</v>
      </c>
      <c r="O121" s="272">
        <v>14.169088874616806</v>
      </c>
      <c r="P121" s="273">
        <v>16</v>
      </c>
      <c r="Q121" s="274">
        <v>1</v>
      </c>
      <c r="R121" s="274">
        <v>113</v>
      </c>
    </row>
    <row r="122" spans="1:18" ht="16.5">
      <c r="A122" s="263" t="s">
        <v>117</v>
      </c>
      <c r="B122" s="264" t="s">
        <v>635</v>
      </c>
      <c r="C122" s="265" t="s">
        <v>66</v>
      </c>
      <c r="D122" s="266">
        <v>0.84380952380952379</v>
      </c>
      <c r="E122" s="267">
        <v>3230</v>
      </c>
      <c r="F122" s="225" t="s">
        <v>118</v>
      </c>
      <c r="G122" s="268" t="s">
        <v>603</v>
      </c>
      <c r="H122" s="269">
        <v>1</v>
      </c>
      <c r="I122" s="226">
        <v>1945.4970000000001</v>
      </c>
      <c r="J122" s="270">
        <v>2.6875764654767542E-2</v>
      </c>
      <c r="K122" s="270">
        <v>0.36280091033244233</v>
      </c>
      <c r="L122" s="270">
        <v>0.14032404059219827</v>
      </c>
      <c r="M122" s="271">
        <v>12.234</v>
      </c>
      <c r="N122" s="272">
        <v>3.44385008046787</v>
      </c>
      <c r="O122" s="272">
        <v>27.036793169046263</v>
      </c>
      <c r="P122" s="273">
        <v>20</v>
      </c>
      <c r="Q122" s="274">
        <v>67</v>
      </c>
      <c r="R122" s="274">
        <v>526</v>
      </c>
    </row>
    <row r="123" spans="1:18" ht="16.5">
      <c r="A123" s="263" t="s">
        <v>117</v>
      </c>
      <c r="B123" s="264" t="s">
        <v>500</v>
      </c>
      <c r="C123" s="265" t="s">
        <v>69</v>
      </c>
      <c r="D123" s="266">
        <v>0.68540228827183147</v>
      </c>
      <c r="E123" s="267">
        <v>8111</v>
      </c>
      <c r="F123" s="225" t="s">
        <v>122</v>
      </c>
      <c r="G123" s="268" t="s">
        <v>261</v>
      </c>
      <c r="H123" s="269">
        <v>3</v>
      </c>
      <c r="I123" s="226">
        <v>1999.2380000000001</v>
      </c>
      <c r="J123" s="270">
        <v>1.1670920017480373E-2</v>
      </c>
      <c r="K123" s="270">
        <v>0.40231860941843167</v>
      </c>
      <c r="L123" s="270">
        <v>0.16806403239634299</v>
      </c>
      <c r="M123" s="271">
        <v>15.696</v>
      </c>
      <c r="N123" s="272">
        <v>5.0019057260816367E-2</v>
      </c>
      <c r="O123" s="272">
        <v>14.0553550902894</v>
      </c>
      <c r="P123" s="273">
        <v>23</v>
      </c>
      <c r="Q123" s="274">
        <v>1</v>
      </c>
      <c r="R123" s="274">
        <v>281</v>
      </c>
    </row>
    <row r="124" spans="1:18" ht="16.5">
      <c r="A124" s="263" t="s">
        <v>117</v>
      </c>
      <c r="B124" s="264" t="s">
        <v>501</v>
      </c>
      <c r="C124" s="265" t="s">
        <v>66</v>
      </c>
      <c r="D124" s="266">
        <v>0.84476999209735926</v>
      </c>
      <c r="E124" s="267">
        <v>1572</v>
      </c>
      <c r="F124" s="225" t="s">
        <v>121</v>
      </c>
      <c r="G124" s="268" t="s">
        <v>253</v>
      </c>
      <c r="H124" s="269">
        <v>7</v>
      </c>
      <c r="I124" s="226">
        <v>1489.7870000000003</v>
      </c>
      <c r="J124" s="270">
        <v>3.0359223630660827E-2</v>
      </c>
      <c r="K124" s="270">
        <v>0.37653841031637303</v>
      </c>
      <c r="L124" s="270">
        <v>0.2382890977032287</v>
      </c>
      <c r="M124" s="271">
        <v>11.879</v>
      </c>
      <c r="N124" s="272">
        <v>6.7123689493867239E-2</v>
      </c>
      <c r="O124" s="272">
        <v>31.413886683129864</v>
      </c>
      <c r="P124" s="273">
        <v>7</v>
      </c>
      <c r="Q124" s="274">
        <v>1</v>
      </c>
      <c r="R124" s="274">
        <v>468</v>
      </c>
    </row>
    <row r="125" spans="1:18" ht="16.5">
      <c r="A125" s="263" t="s">
        <v>117</v>
      </c>
      <c r="B125" s="264" t="s">
        <v>502</v>
      </c>
      <c r="C125" s="265" t="s">
        <v>69</v>
      </c>
      <c r="D125" s="266">
        <v>0.78089443070337838</v>
      </c>
      <c r="E125" s="267">
        <v>9284</v>
      </c>
      <c r="F125" s="225" t="s">
        <v>118</v>
      </c>
      <c r="G125" s="268" t="s">
        <v>195</v>
      </c>
      <c r="H125" s="269">
        <v>2</v>
      </c>
      <c r="I125" s="226">
        <v>2046.325</v>
      </c>
      <c r="J125" s="270">
        <v>3.3868095254551242E-2</v>
      </c>
      <c r="K125" s="270">
        <v>0.40412636303478022</v>
      </c>
      <c r="L125" s="270">
        <v>0.17494777222581945</v>
      </c>
      <c r="M125" s="271">
        <v>12.324</v>
      </c>
      <c r="N125" s="272">
        <v>1.5637789696162632</v>
      </c>
      <c r="O125" s="272">
        <v>26.730846761877999</v>
      </c>
      <c r="P125" s="273">
        <v>52</v>
      </c>
      <c r="Q125" s="274">
        <v>32</v>
      </c>
      <c r="R125" s="274">
        <v>547</v>
      </c>
    </row>
    <row r="126" spans="1:18" ht="16.5">
      <c r="A126" s="263" t="s">
        <v>117</v>
      </c>
      <c r="B126" s="264" t="s">
        <v>812</v>
      </c>
      <c r="C126" s="265" t="s">
        <v>66</v>
      </c>
      <c r="D126" s="266">
        <v>0.81654354816884345</v>
      </c>
      <c r="E126" s="267">
        <v>4222</v>
      </c>
      <c r="F126" s="225" t="s">
        <v>123</v>
      </c>
      <c r="G126" s="268" t="s">
        <v>302</v>
      </c>
      <c r="H126" s="269">
        <v>11</v>
      </c>
      <c r="I126" s="226">
        <v>1716.2130000000002</v>
      </c>
      <c r="J126" s="270">
        <v>5.5350746508077218E-2</v>
      </c>
      <c r="K126" s="270">
        <v>0.38384117913037225</v>
      </c>
      <c r="L126" s="270">
        <v>0.19942332002897603</v>
      </c>
      <c r="M126" s="271">
        <v>12.105</v>
      </c>
      <c r="N126" s="272">
        <v>0.11653565146051217</v>
      </c>
      <c r="O126" s="272">
        <v>13.168528615037875</v>
      </c>
      <c r="P126" s="273">
        <v>49</v>
      </c>
      <c r="Q126" s="274">
        <v>2</v>
      </c>
      <c r="R126" s="274">
        <v>232</v>
      </c>
    </row>
    <row r="127" spans="1:18" ht="16.5">
      <c r="A127" s="263" t="s">
        <v>117</v>
      </c>
      <c r="B127" s="264" t="s">
        <v>813</v>
      </c>
      <c r="C127" s="265" t="s">
        <v>69</v>
      </c>
      <c r="D127" s="266">
        <v>0.78946604901674666</v>
      </c>
      <c r="E127" s="267">
        <v>7350</v>
      </c>
      <c r="F127" s="225" t="s">
        <v>119</v>
      </c>
      <c r="G127" s="268" t="s">
        <v>212</v>
      </c>
      <c r="H127" s="269">
        <v>7</v>
      </c>
      <c r="I127" s="226">
        <v>898.11799999999994</v>
      </c>
      <c r="J127" s="270">
        <v>3.5848864141138831E-2</v>
      </c>
      <c r="K127" s="270">
        <v>0.40865521485253181</v>
      </c>
      <c r="L127" s="270">
        <v>0.26609331438229727</v>
      </c>
      <c r="M127" s="271">
        <v>14.13</v>
      </c>
      <c r="N127" s="272">
        <v>0.44537577467548811</v>
      </c>
      <c r="O127" s="272">
        <v>14.029336902277876</v>
      </c>
      <c r="P127" s="273">
        <v>38</v>
      </c>
      <c r="Q127" s="274">
        <v>6</v>
      </c>
      <c r="R127" s="274">
        <v>154</v>
      </c>
    </row>
    <row r="128" spans="1:18" ht="16.5">
      <c r="A128" s="263" t="s">
        <v>117</v>
      </c>
      <c r="B128" s="264" t="s">
        <v>602</v>
      </c>
      <c r="C128" s="265" t="s">
        <v>69</v>
      </c>
      <c r="D128" s="266">
        <v>0.73166666666666669</v>
      </c>
      <c r="E128" s="267">
        <v>8495</v>
      </c>
      <c r="F128" s="225" t="s">
        <v>122</v>
      </c>
      <c r="G128" s="268" t="s">
        <v>273</v>
      </c>
      <c r="H128" s="269">
        <v>1</v>
      </c>
      <c r="I128" s="226">
        <v>1725.471</v>
      </c>
      <c r="J128" s="270">
        <v>1.4954740440720432E-2</v>
      </c>
      <c r="K128" s="270">
        <v>0.40023052465685666</v>
      </c>
      <c r="L128" s="270">
        <v>0.33913703801794248</v>
      </c>
      <c r="M128" s="271">
        <v>12.452999999999999</v>
      </c>
      <c r="N128" s="272">
        <v>1.5647901355629854</v>
      </c>
      <c r="O128" s="272">
        <v>39.815215671547072</v>
      </c>
      <c r="P128" s="273">
        <v>34</v>
      </c>
      <c r="Q128" s="274">
        <v>27</v>
      </c>
      <c r="R128" s="274">
        <v>697</v>
      </c>
    </row>
    <row r="129" spans="1:18" ht="16.5">
      <c r="A129" s="263" t="s">
        <v>117</v>
      </c>
      <c r="B129" s="264" t="s">
        <v>522</v>
      </c>
      <c r="C129" s="265" t="s">
        <v>66</v>
      </c>
      <c r="D129" s="266">
        <v>0.81471772200902504</v>
      </c>
      <c r="E129" s="267">
        <v>9434</v>
      </c>
      <c r="F129" s="225" t="s">
        <v>120</v>
      </c>
      <c r="G129" s="268" t="s">
        <v>223</v>
      </c>
      <c r="H129" s="269">
        <v>4</v>
      </c>
      <c r="I129" s="226">
        <v>2237.5100000000002</v>
      </c>
      <c r="J129" s="270">
        <v>4.1061308868500825E-2</v>
      </c>
      <c r="K129" s="270">
        <v>0.33635307135166614</v>
      </c>
      <c r="L129" s="270">
        <v>0.25251283793145057</v>
      </c>
      <c r="M129" s="271">
        <v>11.35</v>
      </c>
      <c r="N129" s="272">
        <v>0.26815522612189441</v>
      </c>
      <c r="O129" s="272">
        <v>9.9664359041970751</v>
      </c>
      <c r="P129" s="273">
        <v>16</v>
      </c>
      <c r="Q129" s="274">
        <v>6</v>
      </c>
      <c r="R129" s="274">
        <v>223</v>
      </c>
    </row>
    <row r="130" spans="1:18" ht="16.5">
      <c r="A130" s="263" t="s">
        <v>117</v>
      </c>
      <c r="B130" s="264" t="s">
        <v>505</v>
      </c>
      <c r="C130" s="265" t="s">
        <v>66</v>
      </c>
      <c r="D130" s="266">
        <v>0.84183829695624668</v>
      </c>
      <c r="E130" s="267">
        <v>2318</v>
      </c>
      <c r="F130" s="225" t="s">
        <v>118</v>
      </c>
      <c r="G130" s="268" t="s">
        <v>189</v>
      </c>
      <c r="H130" s="269">
        <v>9</v>
      </c>
      <c r="I130" s="226">
        <v>990.72699999999998</v>
      </c>
      <c r="J130" s="270">
        <v>3.8457729737304908E-2</v>
      </c>
      <c r="K130" s="270">
        <v>0.3346224388748133</v>
      </c>
      <c r="L130" s="270">
        <v>0.22235998059403805</v>
      </c>
      <c r="M130" s="271">
        <v>12.071</v>
      </c>
      <c r="N130" s="272">
        <v>0.30280793800915895</v>
      </c>
      <c r="O130" s="272">
        <v>12.919805355057449</v>
      </c>
      <c r="P130" s="273">
        <v>4</v>
      </c>
      <c r="Q130" s="274">
        <v>3</v>
      </c>
      <c r="R130" s="274">
        <v>129</v>
      </c>
    </row>
    <row r="131" spans="1:18" ht="16.5">
      <c r="A131" s="263" t="s">
        <v>117</v>
      </c>
      <c r="B131" s="264" t="s">
        <v>507</v>
      </c>
      <c r="C131" s="265" t="s">
        <v>69</v>
      </c>
      <c r="D131" s="266">
        <v>0.75299377937405998</v>
      </c>
      <c r="E131" s="267">
        <v>354</v>
      </c>
      <c r="F131" s="225" t="s">
        <v>123</v>
      </c>
      <c r="G131" s="268" t="s">
        <v>293</v>
      </c>
      <c r="H131" s="269">
        <v>2</v>
      </c>
      <c r="I131" s="226">
        <v>2236.029</v>
      </c>
      <c r="J131" s="270">
        <v>3.1023542875250453E-2</v>
      </c>
      <c r="K131" s="270">
        <v>0.34710941102780291</v>
      </c>
      <c r="L131" s="270">
        <v>0.24060510843106239</v>
      </c>
      <c r="M131" s="271">
        <v>12.07</v>
      </c>
      <c r="N131" s="272">
        <v>0.22361069556790183</v>
      </c>
      <c r="O131" s="272">
        <v>21.421904635404996</v>
      </c>
      <c r="P131" s="273">
        <v>13</v>
      </c>
      <c r="Q131" s="274">
        <v>5</v>
      </c>
      <c r="R131" s="274">
        <v>479</v>
      </c>
    </row>
    <row r="132" spans="1:18" ht="16.5">
      <c r="A132" s="263" t="s">
        <v>117</v>
      </c>
      <c r="B132" s="264" t="s">
        <v>510</v>
      </c>
      <c r="C132" s="265" t="s">
        <v>69</v>
      </c>
      <c r="D132" s="266">
        <v>0.75413793103448268</v>
      </c>
      <c r="E132" s="267">
        <v>7899</v>
      </c>
      <c r="F132" s="225" t="s">
        <v>121</v>
      </c>
      <c r="G132" s="268" t="s">
        <v>249</v>
      </c>
      <c r="H132" s="269">
        <v>1</v>
      </c>
      <c r="I132" s="226">
        <v>1703.502</v>
      </c>
      <c r="J132" s="270">
        <v>3.2991735830290945E-3</v>
      </c>
      <c r="K132" s="270">
        <v>0.38871237924256924</v>
      </c>
      <c r="L132" s="270">
        <v>0.28059843780635424</v>
      </c>
      <c r="M132" s="271">
        <v>12.345000000000001</v>
      </c>
      <c r="N132" s="272">
        <v>5.8702602051538537E-2</v>
      </c>
      <c r="O132" s="272">
        <v>0.64572862256692387</v>
      </c>
      <c r="P132" s="273">
        <v>1</v>
      </c>
      <c r="Q132" s="274">
        <v>1</v>
      </c>
      <c r="R132" s="274">
        <v>11</v>
      </c>
    </row>
    <row r="133" spans="1:18" ht="16.5">
      <c r="A133" s="263" t="s">
        <v>117</v>
      </c>
      <c r="B133" s="264" t="s">
        <v>511</v>
      </c>
      <c r="C133" s="265" t="s">
        <v>66</v>
      </c>
      <c r="D133" s="266">
        <v>0.80103448275862066</v>
      </c>
      <c r="E133" s="267">
        <v>140</v>
      </c>
      <c r="F133" s="225" t="s">
        <v>121</v>
      </c>
      <c r="G133" s="268" t="s">
        <v>249</v>
      </c>
      <c r="H133" s="269">
        <v>1</v>
      </c>
      <c r="I133" s="226">
        <v>2188.0320000000002</v>
      </c>
      <c r="J133" s="270">
        <v>2.1704269149894265E-2</v>
      </c>
      <c r="K133" s="270">
        <v>0.35758632786665423</v>
      </c>
      <c r="L133" s="270">
        <v>0.18829706329706328</v>
      </c>
      <c r="M133" s="271">
        <v>10.951000000000001</v>
      </c>
      <c r="N133" s="272">
        <v>4.5703170703170697E-2</v>
      </c>
      <c r="O133" s="272">
        <v>4.4332075582075579</v>
      </c>
      <c r="P133" s="273">
        <v>0</v>
      </c>
      <c r="Q133" s="274">
        <v>1</v>
      </c>
      <c r="R133" s="274">
        <v>97</v>
      </c>
    </row>
  </sheetData>
  <phoneticPr fontId="3" type="noConversion"/>
  <conditionalFormatting sqref="C14:D133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BA1C-5109-4705-873E-74D27C783485}">
  <sheetPr codeName="Sheet8">
    <tabColor rgb="FFFF0000"/>
  </sheetPr>
  <dimension ref="A1:R73"/>
  <sheetViews>
    <sheetView showGridLines="0" zoomScaleNormal="100" zoomScaleSheetLayoutView="85" workbookViewId="0"/>
  </sheetViews>
  <sheetFormatPr defaultRowHeight="13.5"/>
  <cols>
    <col min="1" max="2" width="9.140625" style="304"/>
    <col min="3" max="3" width="9.85546875" style="304" customWidth="1"/>
    <col min="4" max="16384" width="9.140625" style="304"/>
  </cols>
  <sheetData>
    <row r="1" spans="1:18" ht="3.75" customHeight="1">
      <c r="A1" s="309"/>
      <c r="B1" s="310"/>
      <c r="C1" s="311"/>
      <c r="D1" s="312"/>
      <c r="E1" s="312"/>
      <c r="F1" s="313"/>
      <c r="G1" s="312"/>
      <c r="H1" s="312"/>
      <c r="I1" s="312"/>
      <c r="J1" s="312"/>
      <c r="K1" s="312"/>
    </row>
    <row r="2" spans="1:18" ht="41.25">
      <c r="A2" s="324" t="s">
        <v>1176</v>
      </c>
      <c r="B2" s="324"/>
      <c r="C2" s="324"/>
      <c r="D2" s="324"/>
      <c r="E2" s="324"/>
      <c r="F2" s="324"/>
      <c r="G2" s="324"/>
      <c r="H2" s="324"/>
      <c r="I2" s="324"/>
      <c r="J2" s="324"/>
      <c r="K2" s="324"/>
    </row>
    <row r="4" spans="1:18" ht="17.25">
      <c r="A4" s="307" t="s">
        <v>1177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R4" s="314"/>
    </row>
    <row r="5" spans="1:18" ht="16.5">
      <c r="R5" s="314"/>
    </row>
    <row r="6" spans="1:18" ht="26.25">
      <c r="A6" s="305"/>
      <c r="R6" s="314"/>
    </row>
    <row r="7" spans="1:18" ht="130.5" customHeight="1">
      <c r="A7" s="305"/>
    </row>
    <row r="8" spans="1:18" ht="26.25">
      <c r="A8" s="305"/>
      <c r="R8" s="314"/>
    </row>
    <row r="9" spans="1:18" ht="26.25">
      <c r="A9" s="305"/>
      <c r="R9" s="314"/>
    </row>
    <row r="10" spans="1:18" ht="40.5" customHeight="1">
      <c r="A10" s="305" t="s">
        <v>1178</v>
      </c>
    </row>
    <row r="11" spans="1:18" ht="19.5" customHeight="1">
      <c r="A11" s="305"/>
    </row>
    <row r="12" spans="1:18" ht="17.25">
      <c r="A12" s="306" t="s">
        <v>1179</v>
      </c>
      <c r="R12" s="314"/>
    </row>
    <row r="13" spans="1:18" ht="40.5">
      <c r="A13" s="315" t="s">
        <v>0</v>
      </c>
      <c r="B13" s="316" t="s">
        <v>72</v>
      </c>
      <c r="C13" s="317" t="s">
        <v>64</v>
      </c>
      <c r="D13" s="317" t="s">
        <v>159</v>
      </c>
      <c r="E13" s="318" t="s">
        <v>145</v>
      </c>
      <c r="F13" s="316" t="s">
        <v>150</v>
      </c>
      <c r="G13" s="318" t="s">
        <v>148</v>
      </c>
      <c r="H13" s="318" t="s">
        <v>152</v>
      </c>
      <c r="I13" s="319" t="s">
        <v>154</v>
      </c>
      <c r="J13" s="318" t="s">
        <v>6</v>
      </c>
      <c r="K13" s="318" t="s">
        <v>7</v>
      </c>
      <c r="R13" s="314"/>
    </row>
    <row r="14" spans="1:18" ht="16.5">
      <c r="A14" s="263" t="s">
        <v>117</v>
      </c>
      <c r="B14" s="264" t="s">
        <v>322</v>
      </c>
      <c r="C14" s="265" t="s">
        <v>69</v>
      </c>
      <c r="D14" s="266">
        <v>0.79101093572101355</v>
      </c>
      <c r="E14" s="267">
        <v>900</v>
      </c>
      <c r="F14" s="225" t="s">
        <v>123</v>
      </c>
      <c r="G14" s="268" t="s">
        <v>289</v>
      </c>
      <c r="H14" s="269">
        <v>3</v>
      </c>
      <c r="I14" s="226">
        <v>2368.9139999999998</v>
      </c>
      <c r="J14" s="272">
        <v>0.21106718099517333</v>
      </c>
      <c r="K14" s="320">
        <v>24.019445197250725</v>
      </c>
    </row>
    <row r="15" spans="1:18" ht="16.5">
      <c r="A15" s="263" t="s">
        <v>117</v>
      </c>
      <c r="B15" s="264" t="s">
        <v>328</v>
      </c>
      <c r="C15" s="265" t="s">
        <v>66</v>
      </c>
      <c r="D15" s="266">
        <v>0.81827109075434012</v>
      </c>
      <c r="E15" s="267">
        <v>8868</v>
      </c>
      <c r="F15" s="225" t="s">
        <v>122</v>
      </c>
      <c r="G15" s="268" t="s">
        <v>264</v>
      </c>
      <c r="H15" s="269">
        <v>2</v>
      </c>
      <c r="I15" s="226">
        <v>1875.1559999999999</v>
      </c>
      <c r="J15" s="272">
        <v>0</v>
      </c>
      <c r="K15" s="320">
        <v>21.331558547662169</v>
      </c>
    </row>
    <row r="16" spans="1:18" ht="16.5">
      <c r="A16" s="263" t="s">
        <v>117</v>
      </c>
      <c r="B16" s="264" t="s">
        <v>329</v>
      </c>
      <c r="C16" s="265" t="s">
        <v>66</v>
      </c>
      <c r="D16" s="266">
        <v>0.83976442969665277</v>
      </c>
      <c r="E16" s="267">
        <v>3690</v>
      </c>
      <c r="F16" s="225" t="s">
        <v>120</v>
      </c>
      <c r="G16" s="268" t="s">
        <v>239</v>
      </c>
      <c r="H16" s="269">
        <v>2</v>
      </c>
      <c r="I16" s="226">
        <v>2344.5239999999999</v>
      </c>
      <c r="J16" s="272">
        <v>0.38387322970462234</v>
      </c>
      <c r="K16" s="320">
        <v>22.733825714729303</v>
      </c>
    </row>
    <row r="17" spans="1:11" ht="16.5">
      <c r="A17" s="263" t="s">
        <v>117</v>
      </c>
      <c r="B17" s="264" t="s">
        <v>333</v>
      </c>
      <c r="C17" s="265" t="s">
        <v>68</v>
      </c>
      <c r="D17" s="266">
        <v>0.87423076923076926</v>
      </c>
      <c r="E17" s="267">
        <v>741</v>
      </c>
      <c r="F17" s="225" t="s">
        <v>122</v>
      </c>
      <c r="G17" s="268" t="s">
        <v>265</v>
      </c>
      <c r="H17" s="269">
        <v>1</v>
      </c>
      <c r="I17" s="226">
        <v>1714.51</v>
      </c>
      <c r="J17" s="272">
        <v>0</v>
      </c>
      <c r="K17" s="320">
        <v>21.872138395226624</v>
      </c>
    </row>
    <row r="18" spans="1:11" ht="16.5">
      <c r="A18" s="263" t="s">
        <v>117</v>
      </c>
      <c r="B18" s="264" t="s">
        <v>520</v>
      </c>
      <c r="C18" s="265" t="s">
        <v>69</v>
      </c>
      <c r="D18" s="266">
        <v>0.73080112660684127</v>
      </c>
      <c r="E18" s="267">
        <v>3521</v>
      </c>
      <c r="F18" s="225" t="s">
        <v>120</v>
      </c>
      <c r="G18" s="268" t="s">
        <v>233</v>
      </c>
      <c r="H18" s="269">
        <v>13</v>
      </c>
      <c r="I18" s="226">
        <v>1702.2809999999999</v>
      </c>
      <c r="J18" s="272">
        <v>6.2381984082996826</v>
      </c>
      <c r="K18" s="320">
        <v>54.704201426627982</v>
      </c>
    </row>
    <row r="19" spans="1:11" ht="16.5">
      <c r="A19" s="263" t="s">
        <v>117</v>
      </c>
      <c r="B19" s="264" t="s">
        <v>533</v>
      </c>
      <c r="C19" s="265" t="s">
        <v>68</v>
      </c>
      <c r="D19" s="266">
        <v>0.89034482758620692</v>
      </c>
      <c r="E19" s="267">
        <v>1101</v>
      </c>
      <c r="F19" s="225" t="s">
        <v>120</v>
      </c>
      <c r="G19" s="268" t="s">
        <v>238</v>
      </c>
      <c r="H19" s="269">
        <v>1</v>
      </c>
      <c r="I19" s="226">
        <v>1928.6289999999999</v>
      </c>
      <c r="J19" s="272">
        <v>0.36295212816980355</v>
      </c>
      <c r="K19" s="320">
        <v>20.014217353363453</v>
      </c>
    </row>
    <row r="20" spans="1:11" ht="16.5">
      <c r="A20" s="263" t="s">
        <v>117</v>
      </c>
      <c r="B20" s="264" t="s">
        <v>341</v>
      </c>
      <c r="C20" s="265" t="s">
        <v>66</v>
      </c>
      <c r="D20" s="266">
        <v>0.81333333333333324</v>
      </c>
      <c r="E20" s="267">
        <v>9256</v>
      </c>
      <c r="F20" s="225" t="s">
        <v>119</v>
      </c>
      <c r="G20" s="268" t="s">
        <v>208</v>
      </c>
      <c r="H20" s="269">
        <v>1</v>
      </c>
      <c r="I20" s="226">
        <v>998.57600000000002</v>
      </c>
      <c r="J20" s="272">
        <v>0</v>
      </c>
      <c r="K20" s="320">
        <v>25.536363782025603</v>
      </c>
    </row>
    <row r="21" spans="1:11" ht="16.5">
      <c r="A21" s="263" t="s">
        <v>117</v>
      </c>
      <c r="B21" s="264" t="s">
        <v>346</v>
      </c>
      <c r="C21" s="265" t="s">
        <v>69</v>
      </c>
      <c r="D21" s="266">
        <v>0.77832004057528381</v>
      </c>
      <c r="E21" s="267">
        <v>4271</v>
      </c>
      <c r="F21" s="225" t="s">
        <v>124</v>
      </c>
      <c r="G21" s="268" t="s">
        <v>311</v>
      </c>
      <c r="H21" s="269">
        <v>14</v>
      </c>
      <c r="I21" s="226">
        <v>1999.6650000000002</v>
      </c>
      <c r="J21" s="272">
        <v>0</v>
      </c>
      <c r="K21" s="320">
        <v>28.354749420527934</v>
      </c>
    </row>
    <row r="22" spans="1:11" ht="16.5">
      <c r="A22" s="263" t="s">
        <v>117</v>
      </c>
      <c r="B22" s="264" t="s">
        <v>177</v>
      </c>
      <c r="C22" s="265" t="s">
        <v>66</v>
      </c>
      <c r="D22" s="266">
        <v>0.80845059055463686</v>
      </c>
      <c r="E22" s="267">
        <v>2709</v>
      </c>
      <c r="F22" s="225" t="s">
        <v>122</v>
      </c>
      <c r="G22" s="268" t="s">
        <v>265</v>
      </c>
      <c r="H22" s="269">
        <v>9</v>
      </c>
      <c r="I22" s="226">
        <v>1145.567</v>
      </c>
      <c r="J22" s="272">
        <v>0.17458603468849923</v>
      </c>
      <c r="K22" s="320">
        <v>27.410007446094379</v>
      </c>
    </row>
    <row r="23" spans="1:11" ht="16.5">
      <c r="A23" s="263" t="s">
        <v>117</v>
      </c>
      <c r="B23" s="264" t="s">
        <v>350</v>
      </c>
      <c r="C23" s="265" t="s">
        <v>66</v>
      </c>
      <c r="D23" s="266">
        <v>0.8139382385002959</v>
      </c>
      <c r="E23" s="267">
        <v>5914</v>
      </c>
      <c r="F23" s="225" t="s">
        <v>120</v>
      </c>
      <c r="G23" s="268" t="s">
        <v>235</v>
      </c>
      <c r="H23" s="269">
        <v>10</v>
      </c>
      <c r="I23" s="226">
        <v>2019.9760000000001</v>
      </c>
      <c r="J23" s="272">
        <v>0.38391168714926921</v>
      </c>
      <c r="K23" s="320">
        <v>57.696442125861601</v>
      </c>
    </row>
    <row r="24" spans="1:11" ht="16.5">
      <c r="A24" s="263" t="s">
        <v>117</v>
      </c>
      <c r="B24" s="264" t="s">
        <v>358</v>
      </c>
      <c r="C24" s="265" t="s">
        <v>69</v>
      </c>
      <c r="D24" s="266">
        <v>0.68250452194939359</v>
      </c>
      <c r="E24" s="267">
        <v>5836</v>
      </c>
      <c r="F24" s="225" t="s">
        <v>120</v>
      </c>
      <c r="G24" s="268" t="s">
        <v>225</v>
      </c>
      <c r="H24" s="269">
        <v>3</v>
      </c>
      <c r="I24" s="226">
        <v>2036.519</v>
      </c>
      <c r="J24" s="272">
        <v>0.49103396531041449</v>
      </c>
      <c r="K24" s="320">
        <v>44.193056877937302</v>
      </c>
    </row>
    <row r="25" spans="1:11" ht="16.5">
      <c r="A25" s="263" t="s">
        <v>117</v>
      </c>
      <c r="B25" s="264" t="s">
        <v>558</v>
      </c>
      <c r="C25" s="265" t="s">
        <v>66</v>
      </c>
      <c r="D25" s="266">
        <v>0.83206238503438978</v>
      </c>
      <c r="E25" s="267">
        <v>4124</v>
      </c>
      <c r="F25" s="225" t="s">
        <v>119</v>
      </c>
      <c r="G25" s="268" t="s">
        <v>213</v>
      </c>
      <c r="H25" s="269">
        <v>6</v>
      </c>
      <c r="I25" s="226">
        <v>722.69399999999996</v>
      </c>
      <c r="J25" s="272">
        <v>0.16327783519714983</v>
      </c>
      <c r="K25" s="320">
        <v>44.248293338427601</v>
      </c>
    </row>
    <row r="26" spans="1:11" ht="16.5">
      <c r="A26" s="263" t="s">
        <v>117</v>
      </c>
      <c r="B26" s="264" t="s">
        <v>360</v>
      </c>
      <c r="C26" s="265" t="s">
        <v>69</v>
      </c>
      <c r="D26" s="266">
        <v>0.78801182605252929</v>
      </c>
      <c r="E26" s="267">
        <v>8901</v>
      </c>
      <c r="F26" s="225" t="s">
        <v>123</v>
      </c>
      <c r="G26" s="268" t="s">
        <v>295</v>
      </c>
      <c r="H26" s="269">
        <v>2</v>
      </c>
      <c r="I26" s="226">
        <v>2101.462</v>
      </c>
      <c r="J26" s="272">
        <v>0.47585918755609191</v>
      </c>
      <c r="K26" s="320">
        <v>21.889522627580227</v>
      </c>
    </row>
    <row r="27" spans="1:11" ht="16.5">
      <c r="A27" s="263" t="s">
        <v>117</v>
      </c>
      <c r="B27" s="264" t="s">
        <v>364</v>
      </c>
      <c r="C27" s="265" t="s">
        <v>69</v>
      </c>
      <c r="D27" s="266">
        <v>0.72583333333333333</v>
      </c>
      <c r="E27" s="267">
        <v>9298</v>
      </c>
      <c r="F27" s="225" t="s">
        <v>123</v>
      </c>
      <c r="G27" s="268" t="s">
        <v>297</v>
      </c>
      <c r="H27" s="269">
        <v>1</v>
      </c>
      <c r="I27" s="226">
        <v>1473.1279999999999</v>
      </c>
      <c r="J27" s="272">
        <v>0.95035869252366401</v>
      </c>
      <c r="K27" s="320">
        <v>31.972781727046122</v>
      </c>
    </row>
    <row r="28" spans="1:11" ht="16.5">
      <c r="A28" s="263" t="s">
        <v>117</v>
      </c>
      <c r="B28" s="264" t="s">
        <v>366</v>
      </c>
      <c r="C28" s="265" t="s">
        <v>67</v>
      </c>
      <c r="D28" s="266">
        <v>0.90359999999999996</v>
      </c>
      <c r="E28" s="267">
        <v>6346</v>
      </c>
      <c r="F28" s="225" t="s">
        <v>123</v>
      </c>
      <c r="G28" s="268" t="s">
        <v>290</v>
      </c>
      <c r="H28" s="269">
        <v>1</v>
      </c>
      <c r="I28" s="226">
        <v>2178.3220000000001</v>
      </c>
      <c r="J28" s="272">
        <v>9.181379061497795E-2</v>
      </c>
      <c r="K28" s="320">
        <v>27.22278891734096</v>
      </c>
    </row>
    <row r="29" spans="1:11" ht="16.5">
      <c r="A29" s="263" t="s">
        <v>117</v>
      </c>
      <c r="B29" s="264" t="s">
        <v>521</v>
      </c>
      <c r="C29" s="265" t="s">
        <v>68</v>
      </c>
      <c r="D29" s="266">
        <v>0.85883592159451894</v>
      </c>
      <c r="E29" s="267">
        <v>7764</v>
      </c>
      <c r="F29" s="225" t="s">
        <v>120</v>
      </c>
      <c r="G29" s="268" t="s">
        <v>577</v>
      </c>
      <c r="H29" s="269">
        <v>2</v>
      </c>
      <c r="I29" s="226">
        <v>8046.5239999999994</v>
      </c>
      <c r="J29" s="272">
        <v>0.42254270291121981</v>
      </c>
      <c r="K29" s="320">
        <v>20.48089336463795</v>
      </c>
    </row>
    <row r="30" spans="1:11" ht="16.5">
      <c r="A30" s="263" t="s">
        <v>117</v>
      </c>
      <c r="B30" s="264" t="s">
        <v>371</v>
      </c>
      <c r="C30" s="265" t="s">
        <v>67</v>
      </c>
      <c r="D30" s="266">
        <v>0.93264673796837649</v>
      </c>
      <c r="E30" s="267">
        <v>4286</v>
      </c>
      <c r="F30" s="225" t="s">
        <v>120</v>
      </c>
      <c r="G30" s="268" t="s">
        <v>238</v>
      </c>
      <c r="H30" s="269">
        <v>2</v>
      </c>
      <c r="I30" s="226">
        <v>2187.8020000000001</v>
      </c>
      <c r="J30" s="272">
        <v>0.41137177861616359</v>
      </c>
      <c r="K30" s="320">
        <v>66.322272308005935</v>
      </c>
    </row>
    <row r="31" spans="1:11" ht="16.5">
      <c r="A31" s="263" t="s">
        <v>117</v>
      </c>
      <c r="B31" s="264" t="s">
        <v>376</v>
      </c>
      <c r="C31" s="265" t="s">
        <v>69</v>
      </c>
      <c r="D31" s="266">
        <v>0.76580838069263424</v>
      </c>
      <c r="E31" s="267">
        <v>92</v>
      </c>
      <c r="F31" s="225" t="s">
        <v>122</v>
      </c>
      <c r="G31" s="268" t="s">
        <v>261</v>
      </c>
      <c r="H31" s="269">
        <v>9</v>
      </c>
      <c r="I31" s="226">
        <v>1389.7170000000001</v>
      </c>
      <c r="J31" s="272">
        <v>0.15639197458943194</v>
      </c>
      <c r="K31" s="320">
        <v>49.185276008376348</v>
      </c>
    </row>
    <row r="32" spans="1:11" ht="16.5">
      <c r="A32" s="263" t="s">
        <v>117</v>
      </c>
      <c r="B32" s="264" t="s">
        <v>379</v>
      </c>
      <c r="C32" s="265" t="s">
        <v>68</v>
      </c>
      <c r="D32" s="266">
        <v>0.86376655830323557</v>
      </c>
      <c r="E32" s="267">
        <v>3087</v>
      </c>
      <c r="F32" s="225" t="s">
        <v>121</v>
      </c>
      <c r="G32" s="268" t="s">
        <v>251</v>
      </c>
      <c r="H32" s="269">
        <v>4</v>
      </c>
      <c r="I32" s="226">
        <v>2077.2159999999999</v>
      </c>
      <c r="J32" s="272">
        <v>9.6282716867191476E-2</v>
      </c>
      <c r="K32" s="320">
        <v>22.096883521020445</v>
      </c>
    </row>
    <row r="33" spans="1:11" ht="16.5">
      <c r="A33" s="263" t="s">
        <v>117</v>
      </c>
      <c r="B33" s="264" t="s">
        <v>380</v>
      </c>
      <c r="C33" s="265" t="s">
        <v>66</v>
      </c>
      <c r="D33" s="266">
        <v>0.82160980681854923</v>
      </c>
      <c r="E33" s="267">
        <v>5082</v>
      </c>
      <c r="F33" s="225" t="s">
        <v>123</v>
      </c>
      <c r="G33" s="268" t="s">
        <v>305</v>
      </c>
      <c r="H33" s="269">
        <v>4</v>
      </c>
      <c r="I33" s="226">
        <v>2315.7460000000001</v>
      </c>
      <c r="J33" s="272">
        <v>8.6365257675064533E-2</v>
      </c>
      <c r="K33" s="320">
        <v>20.295835553640167</v>
      </c>
    </row>
    <row r="34" spans="1:11" ht="16.5">
      <c r="A34" s="263" t="s">
        <v>117</v>
      </c>
      <c r="B34" s="264" t="s">
        <v>385</v>
      </c>
      <c r="C34" s="265" t="s">
        <v>69</v>
      </c>
      <c r="D34" s="266">
        <v>0.78893084330417906</v>
      </c>
      <c r="E34" s="267">
        <v>5945</v>
      </c>
      <c r="F34" s="225" t="s">
        <v>122</v>
      </c>
      <c r="G34" s="268" t="s">
        <v>274</v>
      </c>
      <c r="H34" s="269">
        <v>9</v>
      </c>
      <c r="I34" s="226">
        <v>1299.6490000000001</v>
      </c>
      <c r="J34" s="272">
        <v>7.6943851763052934E-2</v>
      </c>
      <c r="K34" s="320">
        <v>31.623923074614758</v>
      </c>
    </row>
    <row r="35" spans="1:11" ht="16.5">
      <c r="A35" s="263" t="s">
        <v>117</v>
      </c>
      <c r="B35" s="264" t="s">
        <v>388</v>
      </c>
      <c r="C35" s="265" t="s">
        <v>68</v>
      </c>
      <c r="D35" s="266">
        <v>0.88260869565217392</v>
      </c>
      <c r="E35" s="267">
        <v>4291</v>
      </c>
      <c r="F35" s="225" t="s">
        <v>122</v>
      </c>
      <c r="G35" s="268" t="s">
        <v>271</v>
      </c>
      <c r="H35" s="269">
        <v>1</v>
      </c>
      <c r="I35" s="226">
        <v>1647.8979999999999</v>
      </c>
      <c r="J35" s="272">
        <v>0.18205010261557453</v>
      </c>
      <c r="K35" s="320">
        <v>39.383505532502618</v>
      </c>
    </row>
    <row r="36" spans="1:11" ht="16.5">
      <c r="A36" s="263" t="s">
        <v>117</v>
      </c>
      <c r="B36" s="264" t="s">
        <v>390</v>
      </c>
      <c r="C36" s="265" t="s">
        <v>69</v>
      </c>
      <c r="D36" s="266">
        <v>0.79557028504721161</v>
      </c>
      <c r="E36" s="267">
        <v>9735</v>
      </c>
      <c r="F36" s="225" t="s">
        <v>121</v>
      </c>
      <c r="G36" s="268" t="s">
        <v>253</v>
      </c>
      <c r="H36" s="269">
        <v>10</v>
      </c>
      <c r="I36" s="226">
        <v>2142.7960000000003</v>
      </c>
      <c r="J36" s="272">
        <v>4.6667998260217017E-2</v>
      </c>
      <c r="K36" s="320">
        <v>29.540842898717372</v>
      </c>
    </row>
    <row r="37" spans="1:11" ht="16.5">
      <c r="A37" s="263" t="s">
        <v>117</v>
      </c>
      <c r="B37" s="264" t="s">
        <v>391</v>
      </c>
      <c r="C37" s="265" t="s">
        <v>66</v>
      </c>
      <c r="D37" s="266">
        <v>0.83009093102880593</v>
      </c>
      <c r="E37" s="267">
        <v>120</v>
      </c>
      <c r="F37" s="225" t="s">
        <v>123</v>
      </c>
      <c r="G37" s="268" t="s">
        <v>293</v>
      </c>
      <c r="H37" s="269">
        <v>11</v>
      </c>
      <c r="I37" s="226">
        <v>1854.7740000000001</v>
      </c>
      <c r="J37" s="272">
        <v>0.64697909287061384</v>
      </c>
      <c r="K37" s="320">
        <v>43.239769373519358</v>
      </c>
    </row>
    <row r="38" spans="1:11" ht="16.5">
      <c r="A38" s="263" t="s">
        <v>117</v>
      </c>
      <c r="B38" s="264" t="s">
        <v>398</v>
      </c>
      <c r="C38" s="265" t="s">
        <v>66</v>
      </c>
      <c r="D38" s="266">
        <v>0.81318545873272441</v>
      </c>
      <c r="E38" s="267">
        <v>4865</v>
      </c>
      <c r="F38" s="225" t="s">
        <v>123</v>
      </c>
      <c r="G38" s="268" t="s">
        <v>305</v>
      </c>
      <c r="H38" s="269">
        <v>13</v>
      </c>
      <c r="I38" s="226">
        <v>2052.4689999999996</v>
      </c>
      <c r="J38" s="272">
        <v>1.023157962434512</v>
      </c>
      <c r="K38" s="320">
        <v>52.375943315100017</v>
      </c>
    </row>
    <row r="39" spans="1:11" ht="16.5">
      <c r="A39" s="263" t="s">
        <v>117</v>
      </c>
      <c r="B39" s="264" t="s">
        <v>400</v>
      </c>
      <c r="C39" s="265" t="s">
        <v>66</v>
      </c>
      <c r="D39" s="266">
        <v>0.81438540615182076</v>
      </c>
      <c r="E39" s="267">
        <v>5147</v>
      </c>
      <c r="F39" s="225" t="s">
        <v>118</v>
      </c>
      <c r="G39" s="268" t="s">
        <v>180</v>
      </c>
      <c r="H39" s="269">
        <v>10</v>
      </c>
      <c r="I39" s="226">
        <v>1070.1010000000001</v>
      </c>
      <c r="J39" s="272">
        <v>0.46724561513352475</v>
      </c>
      <c r="K39" s="320">
        <v>29.810270245518879</v>
      </c>
    </row>
    <row r="40" spans="1:11" ht="16.5">
      <c r="A40" s="263" t="s">
        <v>117</v>
      </c>
      <c r="B40" s="264" t="s">
        <v>404</v>
      </c>
      <c r="C40" s="265" t="s">
        <v>66</v>
      </c>
      <c r="D40" s="266">
        <v>0.82970150166192824</v>
      </c>
      <c r="E40" s="267">
        <v>5357</v>
      </c>
      <c r="F40" s="225" t="s">
        <v>123</v>
      </c>
      <c r="G40" s="268" t="s">
        <v>289</v>
      </c>
      <c r="H40" s="269">
        <v>9</v>
      </c>
      <c r="I40" s="226">
        <v>1917.5510000000002</v>
      </c>
      <c r="J40" s="272">
        <v>0.10874896280676721</v>
      </c>
      <c r="K40" s="320">
        <v>54.537604847593762</v>
      </c>
    </row>
    <row r="41" spans="1:11" ht="16.5">
      <c r="A41" s="263" t="s">
        <v>117</v>
      </c>
      <c r="B41" s="264" t="s">
        <v>536</v>
      </c>
      <c r="C41" s="265" t="s">
        <v>66</v>
      </c>
      <c r="D41" s="266">
        <v>0.80944233839499435</v>
      </c>
      <c r="E41" s="267">
        <v>6917</v>
      </c>
      <c r="F41" s="225" t="s">
        <v>121</v>
      </c>
      <c r="G41" s="268" t="s">
        <v>254</v>
      </c>
      <c r="H41" s="269">
        <v>10</v>
      </c>
      <c r="I41" s="226">
        <v>1969.8149999999998</v>
      </c>
      <c r="J41" s="272">
        <v>0.25383094351500018</v>
      </c>
      <c r="K41" s="320">
        <v>22.540187784132016</v>
      </c>
    </row>
    <row r="42" spans="1:11" ht="16.5">
      <c r="A42" s="263" t="s">
        <v>117</v>
      </c>
      <c r="B42" s="264" t="s">
        <v>408</v>
      </c>
      <c r="C42" s="265" t="s">
        <v>67</v>
      </c>
      <c r="D42" s="266">
        <v>0.91989667211823889</v>
      </c>
      <c r="E42" s="267">
        <v>7593</v>
      </c>
      <c r="F42" s="225" t="s">
        <v>120</v>
      </c>
      <c r="G42" s="268" t="s">
        <v>218</v>
      </c>
      <c r="H42" s="269">
        <v>18</v>
      </c>
      <c r="I42" s="226">
        <v>2539.3850000000002</v>
      </c>
      <c r="J42" s="272">
        <v>0.19689806783926028</v>
      </c>
      <c r="K42" s="320">
        <v>37.843808638705823</v>
      </c>
    </row>
    <row r="43" spans="1:11" ht="16.5">
      <c r="A43" s="263" t="s">
        <v>117</v>
      </c>
      <c r="B43" s="264" t="s">
        <v>597</v>
      </c>
      <c r="C43" s="265" t="s">
        <v>66</v>
      </c>
      <c r="D43" s="266">
        <v>0.80739130434782613</v>
      </c>
      <c r="E43" s="267">
        <v>5230</v>
      </c>
      <c r="F43" s="225" t="s">
        <v>123</v>
      </c>
      <c r="G43" s="268" t="s">
        <v>296</v>
      </c>
      <c r="H43" s="269">
        <v>1</v>
      </c>
      <c r="I43" s="226">
        <v>2136.37</v>
      </c>
      <c r="J43" s="272">
        <v>8.1914649615937325</v>
      </c>
      <c r="K43" s="320">
        <v>53.361543178382021</v>
      </c>
    </row>
    <row r="44" spans="1:11" ht="16.5">
      <c r="A44" s="263" t="s">
        <v>117</v>
      </c>
      <c r="B44" s="264" t="s">
        <v>412</v>
      </c>
      <c r="C44" s="265" t="s">
        <v>66</v>
      </c>
      <c r="D44" s="266">
        <v>0.80041225784834313</v>
      </c>
      <c r="E44" s="267">
        <v>41</v>
      </c>
      <c r="F44" s="225" t="s">
        <v>123</v>
      </c>
      <c r="G44" s="268" t="s">
        <v>302</v>
      </c>
      <c r="H44" s="269">
        <v>14</v>
      </c>
      <c r="I44" s="226">
        <v>2499.6429999999996</v>
      </c>
      <c r="J44" s="272">
        <v>0.80011425631580202</v>
      </c>
      <c r="K44" s="320">
        <v>47.126729697000741</v>
      </c>
    </row>
    <row r="45" spans="1:11" ht="16.5">
      <c r="A45" s="263" t="s">
        <v>117</v>
      </c>
      <c r="B45" s="264" t="s">
        <v>414</v>
      </c>
      <c r="C45" s="265" t="s">
        <v>68</v>
      </c>
      <c r="D45" s="266">
        <v>0.86010839093587255</v>
      </c>
      <c r="E45" s="267">
        <v>3642</v>
      </c>
      <c r="F45" s="225" t="s">
        <v>119</v>
      </c>
      <c r="G45" s="268" t="s">
        <v>215</v>
      </c>
      <c r="H45" s="269">
        <v>2</v>
      </c>
      <c r="I45" s="226">
        <v>1914.6299999999999</v>
      </c>
      <c r="J45" s="272">
        <v>0</v>
      </c>
      <c r="K45" s="320">
        <v>39.537665240803712</v>
      </c>
    </row>
    <row r="46" spans="1:11" ht="16.5">
      <c r="A46" s="263" t="s">
        <v>117</v>
      </c>
      <c r="B46" s="264" t="s">
        <v>631</v>
      </c>
      <c r="C46" s="265" t="s">
        <v>68</v>
      </c>
      <c r="D46" s="266">
        <v>0.87849999999999995</v>
      </c>
      <c r="E46" s="267">
        <v>7674</v>
      </c>
      <c r="F46" s="225" t="s">
        <v>118</v>
      </c>
      <c r="G46" s="268" t="s">
        <v>605</v>
      </c>
      <c r="H46" s="269">
        <v>1</v>
      </c>
      <c r="I46" s="226">
        <v>1643.944</v>
      </c>
      <c r="J46" s="272">
        <v>0</v>
      </c>
      <c r="K46" s="320">
        <v>26.704072644810285</v>
      </c>
    </row>
    <row r="47" spans="1:11" ht="16.5">
      <c r="A47" s="263" t="s">
        <v>117</v>
      </c>
      <c r="B47" s="264" t="s">
        <v>416</v>
      </c>
      <c r="C47" s="265" t="s">
        <v>67</v>
      </c>
      <c r="D47" s="266">
        <v>0.9025820489924985</v>
      </c>
      <c r="E47" s="267">
        <v>9297</v>
      </c>
      <c r="F47" s="225" t="s">
        <v>123</v>
      </c>
      <c r="G47" s="268" t="s">
        <v>296</v>
      </c>
      <c r="H47" s="269">
        <v>2</v>
      </c>
      <c r="I47" s="226">
        <v>2415.3139999999999</v>
      </c>
      <c r="J47" s="272">
        <v>1.9750208145249177</v>
      </c>
      <c r="K47" s="320">
        <v>79.659172852505009</v>
      </c>
    </row>
    <row r="48" spans="1:11" ht="16.5">
      <c r="A48" s="263" t="s">
        <v>117</v>
      </c>
      <c r="B48" s="264" t="s">
        <v>418</v>
      </c>
      <c r="C48" s="265" t="s">
        <v>69</v>
      </c>
      <c r="D48" s="266">
        <v>0.75772727272727269</v>
      </c>
      <c r="E48" s="267">
        <v>5600</v>
      </c>
      <c r="F48" s="225" t="s">
        <v>119</v>
      </c>
      <c r="G48" s="268" t="s">
        <v>212</v>
      </c>
      <c r="H48" s="269">
        <v>1</v>
      </c>
      <c r="I48" s="226">
        <v>1318.3219999999999</v>
      </c>
      <c r="J48" s="272">
        <v>0</v>
      </c>
      <c r="K48" s="320">
        <v>32.010388964152916</v>
      </c>
    </row>
    <row r="49" spans="1:11" ht="16.5">
      <c r="A49" s="263" t="s">
        <v>117</v>
      </c>
      <c r="B49" s="264" t="s">
        <v>419</v>
      </c>
      <c r="C49" s="265" t="s">
        <v>69</v>
      </c>
      <c r="D49" s="266">
        <v>0.77277077533823002</v>
      </c>
      <c r="E49" s="267">
        <v>2451</v>
      </c>
      <c r="F49" s="225" t="s">
        <v>123</v>
      </c>
      <c r="G49" s="268" t="s">
        <v>299</v>
      </c>
      <c r="H49" s="269">
        <v>11</v>
      </c>
      <c r="I49" s="226">
        <v>8122.3270000000002</v>
      </c>
      <c r="J49" s="272">
        <v>0.52592464125991512</v>
      </c>
      <c r="K49" s="320">
        <v>23.178250261240542</v>
      </c>
    </row>
    <row r="50" spans="1:11" ht="16.5">
      <c r="A50" s="263" t="s">
        <v>117</v>
      </c>
      <c r="B50" s="264" t="s">
        <v>421</v>
      </c>
      <c r="C50" s="265" t="s">
        <v>68</v>
      </c>
      <c r="D50" s="266">
        <v>0.88789473684210529</v>
      </c>
      <c r="E50" s="267">
        <v>4105</v>
      </c>
      <c r="F50" s="225" t="s">
        <v>119</v>
      </c>
      <c r="G50" s="268" t="s">
        <v>203</v>
      </c>
      <c r="H50" s="269">
        <v>1</v>
      </c>
      <c r="I50" s="226">
        <v>1046.04</v>
      </c>
      <c r="J50" s="272">
        <v>0</v>
      </c>
      <c r="K50" s="320">
        <v>27.43680929983557</v>
      </c>
    </row>
    <row r="51" spans="1:11" ht="16.5">
      <c r="A51" s="263" t="s">
        <v>117</v>
      </c>
      <c r="B51" s="264" t="s">
        <v>426</v>
      </c>
      <c r="C51" s="265" t="s">
        <v>69</v>
      </c>
      <c r="D51" s="266">
        <v>0.77410787600361253</v>
      </c>
      <c r="E51" s="267">
        <v>5514</v>
      </c>
      <c r="F51" s="225" t="s">
        <v>123</v>
      </c>
      <c r="G51" s="268" t="s">
        <v>303</v>
      </c>
      <c r="H51" s="269">
        <v>2</v>
      </c>
      <c r="I51" s="226">
        <v>2392.1679999999997</v>
      </c>
      <c r="J51" s="272">
        <v>0.54983724817454027</v>
      </c>
      <c r="K51" s="320">
        <v>40.138119116741443</v>
      </c>
    </row>
    <row r="52" spans="1:11" ht="16.5">
      <c r="A52" s="263" t="s">
        <v>117</v>
      </c>
      <c r="B52" s="264" t="s">
        <v>598</v>
      </c>
      <c r="C52" s="265" t="s">
        <v>66</v>
      </c>
      <c r="D52" s="266">
        <v>0.81160825804964909</v>
      </c>
      <c r="E52" s="267">
        <v>3507</v>
      </c>
      <c r="F52" s="225" t="s">
        <v>118</v>
      </c>
      <c r="G52" s="268" t="s">
        <v>605</v>
      </c>
      <c r="H52" s="269">
        <v>5</v>
      </c>
      <c r="I52" s="226">
        <v>501.80899999999997</v>
      </c>
      <c r="J52" s="272">
        <v>1.3949530598295368</v>
      </c>
      <c r="K52" s="320">
        <v>34.076710461550114</v>
      </c>
    </row>
    <row r="53" spans="1:11" ht="16.5">
      <c r="A53" s="263" t="s">
        <v>117</v>
      </c>
      <c r="B53" s="264" t="s">
        <v>438</v>
      </c>
      <c r="C53" s="265" t="s">
        <v>69</v>
      </c>
      <c r="D53" s="266">
        <v>0.74581698111517603</v>
      </c>
      <c r="E53" s="267">
        <v>2467</v>
      </c>
      <c r="F53" s="225" t="s">
        <v>123</v>
      </c>
      <c r="G53" s="268" t="s">
        <v>300</v>
      </c>
      <c r="H53" s="269">
        <v>2</v>
      </c>
      <c r="I53" s="226">
        <v>1587.327</v>
      </c>
      <c r="J53" s="272">
        <v>0.69298890524762702</v>
      </c>
      <c r="K53" s="320">
        <v>35.909425090104307</v>
      </c>
    </row>
    <row r="54" spans="1:11" ht="16.5">
      <c r="A54" s="263" t="s">
        <v>117</v>
      </c>
      <c r="B54" s="264" t="s">
        <v>852</v>
      </c>
      <c r="C54" s="265" t="s">
        <v>68</v>
      </c>
      <c r="D54" s="266">
        <v>0.89047619047619053</v>
      </c>
      <c r="E54" s="267">
        <v>1140</v>
      </c>
      <c r="F54" s="225" t="s">
        <v>118</v>
      </c>
      <c r="G54" s="268" t="s">
        <v>191</v>
      </c>
      <c r="H54" s="269">
        <v>1</v>
      </c>
      <c r="I54" s="226">
        <v>1691.69</v>
      </c>
      <c r="J54" s="272">
        <v>2.246274435623548</v>
      </c>
      <c r="K54" s="320">
        <v>70.343857326105848</v>
      </c>
    </row>
    <row r="55" spans="1:11" ht="16.5">
      <c r="A55" s="263" t="s">
        <v>117</v>
      </c>
      <c r="B55" s="264" t="s">
        <v>445</v>
      </c>
      <c r="C55" s="265" t="s">
        <v>66</v>
      </c>
      <c r="D55" s="266">
        <v>0.80939798507637029</v>
      </c>
      <c r="E55" s="267">
        <v>2260</v>
      </c>
      <c r="F55" s="225" t="s">
        <v>123</v>
      </c>
      <c r="G55" s="268" t="s">
        <v>300</v>
      </c>
      <c r="H55" s="269">
        <v>10</v>
      </c>
      <c r="I55" s="226">
        <v>1707.2950000000001</v>
      </c>
      <c r="J55" s="272">
        <v>2.9286092913058375</v>
      </c>
      <c r="K55" s="320">
        <v>40.649096963325022</v>
      </c>
    </row>
    <row r="56" spans="1:11" ht="16.5">
      <c r="A56" s="263" t="s">
        <v>117</v>
      </c>
      <c r="B56" s="264" t="s">
        <v>446</v>
      </c>
      <c r="C56" s="265" t="s">
        <v>66</v>
      </c>
      <c r="D56" s="266">
        <v>0.80039787877922441</v>
      </c>
      <c r="E56" s="267">
        <v>2618</v>
      </c>
      <c r="F56" s="225" t="s">
        <v>120</v>
      </c>
      <c r="G56" s="268" t="s">
        <v>227</v>
      </c>
      <c r="H56" s="269">
        <v>2</v>
      </c>
      <c r="I56" s="226">
        <v>1772.8019999999999</v>
      </c>
      <c r="J56" s="272">
        <v>0.28203939300609998</v>
      </c>
      <c r="K56" s="320">
        <v>33.055016860314915</v>
      </c>
    </row>
    <row r="57" spans="1:11" ht="16.5">
      <c r="A57" s="263" t="s">
        <v>117</v>
      </c>
      <c r="B57" s="264" t="s">
        <v>564</v>
      </c>
      <c r="C57" s="265" t="s">
        <v>68</v>
      </c>
      <c r="D57" s="266">
        <v>0.85277498023656717</v>
      </c>
      <c r="E57" s="267">
        <v>5375</v>
      </c>
      <c r="F57" s="225" t="s">
        <v>118</v>
      </c>
      <c r="G57" s="268" t="s">
        <v>603</v>
      </c>
      <c r="H57" s="269">
        <v>9</v>
      </c>
      <c r="I57" s="226">
        <v>1114.2930000000003</v>
      </c>
      <c r="J57" s="272">
        <v>1.1666590385114144</v>
      </c>
      <c r="K57" s="320">
        <v>20.999862693205461</v>
      </c>
    </row>
    <row r="58" spans="1:11" ht="16.5">
      <c r="A58" s="263" t="s">
        <v>117</v>
      </c>
      <c r="B58" s="264" t="s">
        <v>458</v>
      </c>
      <c r="C58" s="265" t="s">
        <v>66</v>
      </c>
      <c r="D58" s="266">
        <v>0.82040000000000002</v>
      </c>
      <c r="E58" s="267">
        <v>6384</v>
      </c>
      <c r="F58" s="225" t="s">
        <v>123</v>
      </c>
      <c r="G58" s="268" t="s">
        <v>304</v>
      </c>
      <c r="H58" s="269">
        <v>1</v>
      </c>
      <c r="I58" s="226">
        <v>2106.4609999999998</v>
      </c>
      <c r="J58" s="272">
        <v>0.14241896716815552</v>
      </c>
      <c r="K58" s="320">
        <v>29.670618160032397</v>
      </c>
    </row>
    <row r="59" spans="1:11" ht="16.5">
      <c r="A59" s="263" t="s">
        <v>117</v>
      </c>
      <c r="B59" s="264" t="s">
        <v>461</v>
      </c>
      <c r="C59" s="265" t="s">
        <v>68</v>
      </c>
      <c r="D59" s="266">
        <v>0.89000231998914903</v>
      </c>
      <c r="E59" s="267">
        <v>5202</v>
      </c>
      <c r="F59" s="225" t="s">
        <v>120</v>
      </c>
      <c r="G59" s="268" t="s">
        <v>240</v>
      </c>
      <c r="H59" s="269">
        <v>4</v>
      </c>
      <c r="I59" s="226">
        <v>2396.4780000000001</v>
      </c>
      <c r="J59" s="272">
        <v>0.45900692599723425</v>
      </c>
      <c r="K59" s="320">
        <v>34.634158961609494</v>
      </c>
    </row>
    <row r="60" spans="1:11" ht="16.5">
      <c r="A60" s="263" t="s">
        <v>117</v>
      </c>
      <c r="B60" s="264" t="s">
        <v>600</v>
      </c>
      <c r="C60" s="265" t="s">
        <v>66</v>
      </c>
      <c r="D60" s="266">
        <v>0.84992343556142158</v>
      </c>
      <c r="E60" s="267">
        <v>9753</v>
      </c>
      <c r="F60" s="225" t="s">
        <v>119</v>
      </c>
      <c r="G60" s="268" t="s">
        <v>208</v>
      </c>
      <c r="H60" s="269">
        <v>6</v>
      </c>
      <c r="I60" s="226">
        <v>1082.2</v>
      </c>
      <c r="J60" s="272">
        <v>0</v>
      </c>
      <c r="K60" s="320">
        <v>22.639068564036222</v>
      </c>
    </row>
    <row r="61" spans="1:11" ht="16.5">
      <c r="A61" s="263" t="s">
        <v>117</v>
      </c>
      <c r="B61" s="264" t="s">
        <v>462</v>
      </c>
      <c r="C61" s="265" t="s">
        <v>66</v>
      </c>
      <c r="D61" s="266">
        <v>0.83231539746396455</v>
      </c>
      <c r="E61" s="267">
        <v>6758</v>
      </c>
      <c r="F61" s="225" t="s">
        <v>123</v>
      </c>
      <c r="G61" s="268" t="s">
        <v>305</v>
      </c>
      <c r="H61" s="269">
        <v>2</v>
      </c>
      <c r="I61" s="226">
        <v>2151.8890000000001</v>
      </c>
      <c r="J61" s="272">
        <v>0.13941239534195304</v>
      </c>
      <c r="K61" s="320">
        <v>32.436617316227739</v>
      </c>
    </row>
    <row r="62" spans="1:11" ht="16.5">
      <c r="A62" s="263" t="s">
        <v>117</v>
      </c>
      <c r="B62" s="264" t="s">
        <v>601</v>
      </c>
      <c r="C62" s="265" t="s">
        <v>68</v>
      </c>
      <c r="D62" s="266">
        <v>0.85108806532205716</v>
      </c>
      <c r="E62" s="267">
        <v>7103</v>
      </c>
      <c r="F62" s="225" t="s">
        <v>118</v>
      </c>
      <c r="G62" s="268" t="s">
        <v>605</v>
      </c>
      <c r="H62" s="269">
        <v>6</v>
      </c>
      <c r="I62" s="226">
        <v>857.505</v>
      </c>
      <c r="J62" s="272">
        <v>0.81632177071853806</v>
      </c>
      <c r="K62" s="320">
        <v>34.285514370178596</v>
      </c>
    </row>
    <row r="63" spans="1:11" ht="16.5">
      <c r="A63" s="263" t="s">
        <v>117</v>
      </c>
      <c r="B63" s="264" t="s">
        <v>486</v>
      </c>
      <c r="C63" s="265" t="s">
        <v>69</v>
      </c>
      <c r="D63" s="266">
        <v>0.78090909090909089</v>
      </c>
      <c r="E63" s="267">
        <v>3694</v>
      </c>
      <c r="F63" s="225" t="s">
        <v>118</v>
      </c>
      <c r="G63" s="268" t="s">
        <v>193</v>
      </c>
      <c r="H63" s="269">
        <v>1</v>
      </c>
      <c r="I63" s="226">
        <v>1736.2809999999999</v>
      </c>
      <c r="J63" s="272">
        <v>0.80632109664276697</v>
      </c>
      <c r="K63" s="320">
        <v>38.991384459082376</v>
      </c>
    </row>
    <row r="64" spans="1:11" ht="16.5">
      <c r="A64" s="263" t="s">
        <v>117</v>
      </c>
      <c r="B64" s="264" t="s">
        <v>487</v>
      </c>
      <c r="C64" s="265" t="s">
        <v>66</v>
      </c>
      <c r="D64" s="266">
        <v>0.80945931372464697</v>
      </c>
      <c r="E64" s="267">
        <v>8504</v>
      </c>
      <c r="F64" s="225" t="s">
        <v>123</v>
      </c>
      <c r="G64" s="268" t="s">
        <v>292</v>
      </c>
      <c r="H64" s="269">
        <v>11</v>
      </c>
      <c r="I64" s="226">
        <v>2396.4969999999998</v>
      </c>
      <c r="J64" s="272">
        <v>0.51160411143667739</v>
      </c>
      <c r="K64" s="320">
        <v>62.229663736570394</v>
      </c>
    </row>
    <row r="65" spans="1:11" ht="16.5">
      <c r="A65" s="263" t="s">
        <v>117</v>
      </c>
      <c r="B65" s="264" t="s">
        <v>496</v>
      </c>
      <c r="C65" s="265" t="s">
        <v>69</v>
      </c>
      <c r="D65" s="266">
        <v>0.74722054979656738</v>
      </c>
      <c r="E65" s="267">
        <v>4060</v>
      </c>
      <c r="F65" s="225" t="s">
        <v>118</v>
      </c>
      <c r="G65" s="268" t="s">
        <v>190</v>
      </c>
      <c r="H65" s="269">
        <v>3</v>
      </c>
      <c r="I65" s="226">
        <v>1583.2579999999998</v>
      </c>
      <c r="J65" s="272">
        <v>1.1368961975875065</v>
      </c>
      <c r="K65" s="320">
        <v>24.064302848935551</v>
      </c>
    </row>
    <row r="66" spans="1:11" ht="16.5">
      <c r="A66" s="263" t="s">
        <v>117</v>
      </c>
      <c r="B66" s="264" t="s">
        <v>497</v>
      </c>
      <c r="C66" s="265" t="s">
        <v>68</v>
      </c>
      <c r="D66" s="266">
        <v>0.86</v>
      </c>
      <c r="E66" s="267">
        <v>1688</v>
      </c>
      <c r="F66" s="225" t="s">
        <v>123</v>
      </c>
      <c r="G66" s="268" t="s">
        <v>290</v>
      </c>
      <c r="H66" s="269">
        <v>1</v>
      </c>
      <c r="I66" s="226">
        <v>1953.01</v>
      </c>
      <c r="J66" s="272">
        <v>0</v>
      </c>
      <c r="K66" s="320">
        <v>56.272113302031222</v>
      </c>
    </row>
    <row r="67" spans="1:11" ht="16.5">
      <c r="A67" s="263" t="s">
        <v>117</v>
      </c>
      <c r="B67" s="264" t="s">
        <v>635</v>
      </c>
      <c r="C67" s="265" t="s">
        <v>66</v>
      </c>
      <c r="D67" s="266">
        <v>0.84380952380952379</v>
      </c>
      <c r="E67" s="267">
        <v>3230</v>
      </c>
      <c r="F67" s="225" t="s">
        <v>118</v>
      </c>
      <c r="G67" s="268" t="s">
        <v>603</v>
      </c>
      <c r="H67" s="269">
        <v>1</v>
      </c>
      <c r="I67" s="226">
        <v>1945.4970000000001</v>
      </c>
      <c r="J67" s="272">
        <v>3.44385008046787</v>
      </c>
      <c r="K67" s="320">
        <v>27.036793169046263</v>
      </c>
    </row>
    <row r="68" spans="1:11" ht="16.5">
      <c r="A68" s="263" t="s">
        <v>117</v>
      </c>
      <c r="B68" s="264" t="s">
        <v>499</v>
      </c>
      <c r="C68" s="265" t="s">
        <v>68</v>
      </c>
      <c r="D68" s="266">
        <v>0.85517241379310349</v>
      </c>
      <c r="E68" s="267">
        <v>5999</v>
      </c>
      <c r="F68" s="225" t="s">
        <v>120</v>
      </c>
      <c r="G68" s="268" t="s">
        <v>237</v>
      </c>
      <c r="H68" s="269">
        <v>1</v>
      </c>
      <c r="I68" s="226">
        <v>2224.9789999999998</v>
      </c>
      <c r="J68" s="272">
        <v>0.22472122208793882</v>
      </c>
      <c r="K68" s="320">
        <v>28.090152760992353</v>
      </c>
    </row>
    <row r="69" spans="1:11" ht="16.5">
      <c r="A69" s="263" t="s">
        <v>117</v>
      </c>
      <c r="B69" s="264" t="s">
        <v>501</v>
      </c>
      <c r="C69" s="265" t="s">
        <v>66</v>
      </c>
      <c r="D69" s="266">
        <v>0.84476999209735926</v>
      </c>
      <c r="E69" s="267">
        <v>1572</v>
      </c>
      <c r="F69" s="225" t="s">
        <v>121</v>
      </c>
      <c r="G69" s="268" t="s">
        <v>253</v>
      </c>
      <c r="H69" s="269">
        <v>7</v>
      </c>
      <c r="I69" s="226">
        <v>1489.7870000000003</v>
      </c>
      <c r="J69" s="272">
        <v>6.7123689493867239E-2</v>
      </c>
      <c r="K69" s="320">
        <v>31.413886683129864</v>
      </c>
    </row>
    <row r="70" spans="1:11" ht="16.5">
      <c r="A70" s="263" t="s">
        <v>117</v>
      </c>
      <c r="B70" s="264" t="s">
        <v>502</v>
      </c>
      <c r="C70" s="265" t="s">
        <v>69</v>
      </c>
      <c r="D70" s="266">
        <v>0.78089443070337838</v>
      </c>
      <c r="E70" s="267">
        <v>9284</v>
      </c>
      <c r="F70" s="225" t="s">
        <v>118</v>
      </c>
      <c r="G70" s="268" t="s">
        <v>195</v>
      </c>
      <c r="H70" s="269">
        <v>2</v>
      </c>
      <c r="I70" s="226">
        <v>2046.325</v>
      </c>
      <c r="J70" s="272">
        <v>1.5637789696162632</v>
      </c>
      <c r="K70" s="320">
        <v>26.730846761877999</v>
      </c>
    </row>
    <row r="71" spans="1:11" ht="16.5">
      <c r="A71" s="263" t="s">
        <v>117</v>
      </c>
      <c r="B71" s="264" t="s">
        <v>602</v>
      </c>
      <c r="C71" s="265" t="s">
        <v>69</v>
      </c>
      <c r="D71" s="266">
        <v>0.73166666666666669</v>
      </c>
      <c r="E71" s="267">
        <v>8495</v>
      </c>
      <c r="F71" s="225" t="s">
        <v>122</v>
      </c>
      <c r="G71" s="268" t="s">
        <v>273</v>
      </c>
      <c r="H71" s="269">
        <v>1</v>
      </c>
      <c r="I71" s="226">
        <v>1725.471</v>
      </c>
      <c r="J71" s="272">
        <v>1.5647901355629854</v>
      </c>
      <c r="K71" s="320">
        <v>39.815215671547072</v>
      </c>
    </row>
    <row r="72" spans="1:11" ht="16.5">
      <c r="A72" s="263" t="s">
        <v>117</v>
      </c>
      <c r="B72" s="264" t="s">
        <v>503</v>
      </c>
      <c r="C72" s="265" t="s">
        <v>67</v>
      </c>
      <c r="D72" s="266">
        <v>0.90857142857142847</v>
      </c>
      <c r="E72" s="267">
        <v>3638</v>
      </c>
      <c r="F72" s="225" t="s">
        <v>118</v>
      </c>
      <c r="G72" s="268" t="s">
        <v>191</v>
      </c>
      <c r="H72" s="269">
        <v>1</v>
      </c>
      <c r="I72" s="226">
        <v>1952.883</v>
      </c>
      <c r="J72" s="272">
        <v>0.71688882539302146</v>
      </c>
      <c r="K72" s="320">
        <v>35.178758788928981</v>
      </c>
    </row>
    <row r="73" spans="1:11" ht="16.5">
      <c r="A73" s="263" t="s">
        <v>117</v>
      </c>
      <c r="B73" s="264" t="s">
        <v>507</v>
      </c>
      <c r="C73" s="265" t="s">
        <v>69</v>
      </c>
      <c r="D73" s="266">
        <v>0.75299377937405998</v>
      </c>
      <c r="E73" s="267">
        <v>354</v>
      </c>
      <c r="F73" s="225" t="s">
        <v>123</v>
      </c>
      <c r="G73" s="268" t="s">
        <v>293</v>
      </c>
      <c r="H73" s="269">
        <v>2</v>
      </c>
      <c r="I73" s="226">
        <v>2236.029</v>
      </c>
      <c r="J73" s="272">
        <v>0.22361069556790183</v>
      </c>
      <c r="K73" s="320">
        <v>21.421904635404996</v>
      </c>
    </row>
  </sheetData>
  <mergeCells count="1">
    <mergeCell ref="A2:K2"/>
  </mergeCells>
  <phoneticPr fontId="3" type="noConversion"/>
  <conditionalFormatting sqref="C14:D7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2025-03-04T02:20:55Z</dcterms:modified>
</cp:coreProperties>
</file>