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Original" sheetId="1" r:id="rId4"/>
  </sheets>
</workbook>
</file>

<file path=xl/sharedStrings.xml><?xml version="1.0" encoding="utf-8"?>
<sst xmlns="http://schemas.openxmlformats.org/spreadsheetml/2006/main" uniqueCount="275">
  <si>
    <t>Table 1</t>
  </si>
  <si>
    <t>2016 Answers</t>
  </si>
  <si>
    <t>2017 Answers</t>
  </si>
  <si>
    <t>Q40 - What is your gender? (Optional)</t>
  </si>
  <si>
    <t>Answer</t>
  </si>
  <si>
    <t>%</t>
  </si>
  <si>
    <t>Count</t>
  </si>
  <si>
    <t>YoY (%)</t>
  </si>
  <si>
    <t>YoY (Count)</t>
  </si>
  <si>
    <t>Notes</t>
  </si>
  <si>
    <t>Female</t>
  </si>
  <si>
    <t>Male</t>
  </si>
  <si>
    <t>Non-binary / third gender</t>
  </si>
  <si>
    <t>Prefer to self-describe:</t>
  </si>
  <si>
    <t>Prefer not to say</t>
  </si>
  <si>
    <t>Total</t>
  </si>
  <si>
    <t>Q42 - Transgender is an umbrella term that refers to people whose gender identity, expression or behavior is different from those typically associated with their assigned sex at birth. Other identities considered to fall under this umbrella can include non-binary, gender fluid, and genderqueer – as well as many more. Do you identify as transgender? (Optional)</t>
  </si>
  <si>
    <t>Yes</t>
  </si>
  <si>
    <t>No</t>
  </si>
  <si>
    <t>Q43 - What's your salary range at UC Davis? (Optional)</t>
  </si>
  <si>
    <t>Below $20,000</t>
  </si>
  <si>
    <t>$20,000 - $40,000</t>
  </si>
  <si>
    <t>$40,000 - $60,000</t>
  </si>
  <si>
    <t>$60,000 - $80,000</t>
  </si>
  <si>
    <t>$80,000 - $100,000</t>
  </si>
  <si>
    <t>Above $100,000</t>
  </si>
  <si>
    <t>Q44 - Which best describes your affiliation at UC Davis?</t>
  </si>
  <si>
    <t>Full-time staff</t>
  </si>
  <si>
    <t>Part-time staff</t>
  </si>
  <si>
    <t>Contract staff</t>
  </si>
  <si>
    <t>Undergraduate student</t>
  </si>
  <si>
    <t>Graduate student</t>
  </si>
  <si>
    <t>Faculty</t>
  </si>
  <si>
    <t>Researcher</t>
  </si>
  <si>
    <t>Other (please specify)</t>
  </si>
  <si>
    <t>Q34 - Do you consider application development your primary role?</t>
  </si>
  <si>
    <t>Q1 - What percentage of time do you act in the role of an application developer (as opposed to service help, systems administration, etc.)</t>
  </si>
  <si>
    <t>Q1 - What percentage of time do you act in the role of an application developer (as opposed to service help, systems administration, manager, etc.)</t>
  </si>
  <si>
    <t>&lt; 25%</t>
  </si>
  <si>
    <t>Less than 25%</t>
  </si>
  <si>
    <t>25%-50%</t>
  </si>
  <si>
    <t>50%-75%</t>
  </si>
  <si>
    <t>&gt; 75%</t>
  </si>
  <si>
    <t>More than 75%</t>
  </si>
  <si>
    <t>Q13 - How many developers do you work with for a typical project (developers per project, not necessarily all developers in your unit)?</t>
  </si>
  <si>
    <t>Q13 - How many developers does your team assign for a typical project (i.e. developers per project)?</t>
  </si>
  <si>
    <t>Usually by myself</t>
  </si>
  <si>
    <t>1-2 other developers</t>
  </si>
  <si>
    <t>3-5 other developers</t>
  </si>
  <si>
    <t>6+ other developers</t>
  </si>
  <si>
    <t>Q24 - Do you employ any student programmers?</t>
  </si>
  <si>
    <t>Q24 - Does your team employ any student programmers?</t>
  </si>
  <si>
    <t>No (0)</t>
  </si>
  <si>
    <t>1-2</t>
  </si>
  <si>
    <t>3-4</t>
  </si>
  <si>
    <t>5+</t>
  </si>
  <si>
    <t>Q19 - How many developers are on your team (regardless of whether they all work on the same project)?</t>
  </si>
  <si>
    <t>Q19 - How many developers are on your team, regardless of whether they all work on the same projects?</t>
  </si>
  <si>
    <t>2-3</t>
  </si>
  <si>
    <t>4-8</t>
  </si>
  <si>
    <t>9+</t>
  </si>
  <si>
    <t>Q32 - How many applications do you / does your team maintain?</t>
  </si>
  <si>
    <t>Q32 - How many applications does your team maintain?</t>
  </si>
  <si>
    <t>0-2</t>
  </si>
  <si>
    <t>0-5</t>
  </si>
  <si>
    <t>3-5</t>
  </si>
  <si>
    <t>6-10</t>
  </si>
  <si>
    <t>11-15</t>
  </si>
  <si>
    <t>2017 mapped to 2016’s “11+” response</t>
  </si>
  <si>
    <t>11+</t>
  </si>
  <si>
    <t>16-20</t>
  </si>
  <si>
    <t>20-25</t>
  </si>
  <si>
    <t>26-30</t>
  </si>
  <si>
    <t>31+</t>
  </si>
  <si>
    <t>Q46 - What is your largest application by campus user count? (i.e. how many users?)</t>
  </si>
  <si>
    <t>1-10</t>
  </si>
  <si>
    <t>10-100</t>
  </si>
  <si>
    <t>100-1,000</t>
  </si>
  <si>
    <t>1,000 - 10,000</t>
  </si>
  <si>
    <t>10,000+</t>
  </si>
  <si>
    <t>Q33 - How many applications do you usually work on at a given time?</t>
  </si>
  <si>
    <t>Q33 - How many applications do you (as an individual) typically work on at a given time?</t>
  </si>
  <si>
    <t>3+</t>
  </si>
  <si>
    <t>Q35 - Do you typically work with designers for page layout, HTML/CSS, etc.?</t>
  </si>
  <si>
    <t>Q35 - Does your team typically work with designers for page layout, HTML/CSS, etc.? This includes both contracted work as well as employing designers on your team.</t>
  </si>
  <si>
    <t>Almost all the time</t>
  </si>
  <si>
    <t>Most of the time</t>
  </si>
  <si>
    <t>On a few ocaasions</t>
  </si>
  <si>
    <t>Rarely or never</t>
  </si>
  <si>
    <t>Q47 - Which dedicated development roles can be found in your team? Check all that apply.
Note: If you are the sole member of your team, you're probably a full-stack developer.</t>
  </si>
  <si>
    <t>Full-stack developer (does everything)</t>
  </si>
  <si>
    <t>Frontend developer (specializes in browser Javascript)</t>
  </si>
  <si>
    <t>Backend developer (specializes in server-side concerns)</t>
  </si>
  <si>
    <t>DevOps engineer (specializes in deployment concerns)</t>
  </si>
  <si>
    <t>Testing developer (specializes in writing tests)</t>
  </si>
  <si>
    <t>System administrator (maintains servers)</t>
  </si>
  <si>
    <t>Designer (UX/UI, HTML/CSS)</t>
  </si>
  <si>
    <t>Other</t>
  </si>
  <si>
    <t>Q2 - Which of the following languages do you actively use? Check all that apply.</t>
  </si>
  <si>
    <t>ColdFusion</t>
  </si>
  <si>
    <t>PHP</t>
  </si>
  <si>
    <t>Python</t>
  </si>
  <si>
    <t>Perl</t>
  </si>
  <si>
    <t>Ruby</t>
  </si>
  <si>
    <t>C#</t>
  </si>
  <si>
    <t>Java</t>
  </si>
  <si>
    <t>Javascript</t>
  </si>
  <si>
    <t>Objective-C</t>
  </si>
  <si>
    <t>Swift</t>
  </si>
  <si>
    <t>Q4 - Which of the following languages do you use only for maintenance (existing applications whose language you would not choose in the future)? Check all that apply.</t>
  </si>
  <si>
    <t>No languages used for maintenance only</t>
  </si>
  <si>
    <t>Q48 - Which best describes your approach to technology adoption (new languages, new tools, new architectures, etc.)?</t>
  </si>
  <si>
    <t>Bleeding Edge (uses beta technology)</t>
  </si>
  <si>
    <t>Cutting Edge (uses new technology shortly production release)</t>
  </si>
  <si>
    <t>Moderate (neither cutting edge nor slow adopters)</t>
  </si>
  <si>
    <t>Slow Adopters (often wait years before using new technology)</t>
  </si>
  <si>
    <t>Dinosaurs (can't or won't adopt new technologies)</t>
  </si>
  <si>
    <t>Q23 - What database(s) do you use for your projects? Check all that apply.</t>
  </si>
  <si>
    <t>Oracle</t>
  </si>
  <si>
    <t>MySQL (or MariaDB)</t>
  </si>
  <si>
    <t>SQL Server</t>
  </si>
  <si>
    <t>PostgreSQL</t>
  </si>
  <si>
    <t>MongoDB</t>
  </si>
  <si>
    <t>MS Access</t>
  </si>
  <si>
    <t>SQLite</t>
  </si>
  <si>
    <t>Apache Derby</t>
  </si>
  <si>
    <t>FileMaker</t>
  </si>
  <si>
    <t>No databases used</t>
  </si>
  <si>
    <t>Q9 - Do you currently use any version control system? Check all that apply.</t>
  </si>
  <si>
    <t>Q9 - Do you use source control management? Check all that apply.</t>
  </si>
  <si>
    <t>Github</t>
  </si>
  <si>
    <t>Bitbucket</t>
  </si>
  <si>
    <t>Sourceforge</t>
  </si>
  <si>
    <t>GitLab</t>
  </si>
  <si>
    <t>Git (without the above services)</t>
  </si>
  <si>
    <t>Subversion (without the above services)</t>
  </si>
  <si>
    <t>CVS (without the above services)</t>
  </si>
  <si>
    <t>Team Foundation Server</t>
  </si>
  <si>
    <t>No source control management used</t>
  </si>
  <si>
    <t>Q14 - Do you use any automated testing frameworks? Check all that apply.</t>
  </si>
  <si>
    <t>Jasmine</t>
  </si>
  <si>
    <t>Unit Testing (JUnit, PHPUnit, NUnit, etc.)</t>
  </si>
  <si>
    <t>Junit</t>
  </si>
  <si>
    <t>Functional Testing</t>
  </si>
  <si>
    <t>Nunit</t>
  </si>
  <si>
    <t>Behavioral Testing (Behat, JBehave, etc)</t>
  </si>
  <si>
    <t>TestNG</t>
  </si>
  <si>
    <t>Visual Regression Testing (Wraith, PhantomCSS, backtrac.io, BackstopJS, etc.)</t>
  </si>
  <si>
    <t>Minitest (Rails)</t>
  </si>
  <si>
    <t>Accessibility Testing</t>
  </si>
  <si>
    <t>Mocha</t>
  </si>
  <si>
    <t>Security Testing (AppScan)</t>
  </si>
  <si>
    <t>No usage of automated testing frameworks</t>
  </si>
  <si>
    <t>Q5 - Do you engage in dynamic frontend development in new development?</t>
  </si>
  <si>
    <t>Q5 - Do you engage in dynamic/frontend development in new projects?</t>
  </si>
  <si>
    <t>Yes, using AngularJS, BackboneJS, React, or another modern framework</t>
  </si>
  <si>
    <t>Yes, but using mostly jQuery without the frameworks mentioned above</t>
  </si>
  <si>
    <t>Not really, but there are some snippets of Javascript on my pages</t>
  </si>
  <si>
    <t>Q6 - Do you use any cloud hosted services for your applications? Check all that apply.</t>
  </si>
  <si>
    <t>Q6 - Do you use any cloud-hosted services for your applications? Check all that apply.</t>
  </si>
  <si>
    <t>Amazon AWS</t>
  </si>
  <si>
    <t>Microsoft Azure</t>
  </si>
  <si>
    <t>Heroku</t>
  </si>
  <si>
    <t>Rackspace</t>
  </si>
  <si>
    <t>No usage of cloud-hosted services</t>
  </si>
  <si>
    <t>Q10 - What editors/IDEs do you use to develop? Check all that apply.</t>
  </si>
  <si>
    <t>Visual Studio</t>
  </si>
  <si>
    <t>Eclipse</t>
  </si>
  <si>
    <t>IntelliJ-based</t>
  </si>
  <si>
    <t>JetBrains products (IntelliJ IDEA, PHPStorm, PyCharm, RubyMine)</t>
  </si>
  <si>
    <t>Vim</t>
  </si>
  <si>
    <t>Emacs</t>
  </si>
  <si>
    <t>Atom</t>
  </si>
  <si>
    <t>Visual Studio Code</t>
  </si>
  <si>
    <t>BBEdit/TextWrangler</t>
  </si>
  <si>
    <t>NetBeans</t>
  </si>
  <si>
    <t>XCode</t>
  </si>
  <si>
    <t>Q11 - Do you do any native application devleopment (i.e. non-web, targeting Win32, iOS, Android, GTK+, QT, etc.)? Check all that apply.</t>
  </si>
  <si>
    <t>Q11 - Do you do any native application devleopment (i.e. non-web, targeting Win32/64, iOS, Android, GTK+, QT, etc.)? Check all that apply.</t>
  </si>
  <si>
    <t>Windows applications</t>
  </si>
  <si>
    <t>OS X applications</t>
  </si>
  <si>
    <t>Linux applications</t>
  </si>
  <si>
    <t>Android applications</t>
  </si>
  <si>
    <t>iOS applications</t>
  </si>
  <si>
    <t>Windows Phone applications</t>
  </si>
  <si>
    <t>No native application development</t>
  </si>
  <si>
    <t>Q12 - What online resources do you use while developing? Check all that apply.</t>
  </si>
  <si>
    <t>Q12 - What resources do you use while developing? Check all that apply.</t>
  </si>
  <si>
    <t>StackOverflow</t>
  </si>
  <si>
    <t>StackOverflow/StackExchange</t>
  </si>
  <si>
    <t>Project/library-specific mailing lists or Google Groups</t>
  </si>
  <si>
    <t>IRC</t>
  </si>
  <si>
    <t>Slack</t>
  </si>
  <si>
    <t>MSDN</t>
  </si>
  <si>
    <t>developer.mozilla.org</t>
  </si>
  <si>
    <t>Books (printed or digital)</t>
  </si>
  <si>
    <t>No online resources used while developing</t>
  </si>
  <si>
    <t>Q15 - Do you automatically monitor your applications for any of the following? Check all that apply.</t>
  </si>
  <si>
    <t>Backend exceptions</t>
  </si>
  <si>
    <t>CPU or memory usage issues</t>
  </si>
  <si>
    <t>Frontend Javascript exceptions</t>
  </si>
  <si>
    <t>Responsiveness issues (time-to-render)</t>
  </si>
  <si>
    <t>General availability (pings, etc.)</t>
  </si>
  <si>
    <t>No usage of automatic application monitoring</t>
  </si>
  <si>
    <t>Q17 - Which of the following campus services do your applications use? Check all that apply.</t>
  </si>
  <si>
    <t>LDAP</t>
  </si>
  <si>
    <t>CAS</t>
  </si>
  <si>
    <t>IAM</t>
  </si>
  <si>
    <t>IAM Web Services (iam.ucdavis.edu)</t>
  </si>
  <si>
    <t>Banner</t>
  </si>
  <si>
    <t>Campus Data Warehouse</t>
  </si>
  <si>
    <t>PPS</t>
  </si>
  <si>
    <t>ICMS</t>
  </si>
  <si>
    <t>No campus services used</t>
  </si>
  <si>
    <t>Q21 - Do you currently or plan to open source your projects?</t>
  </si>
  <si>
    <t>No, but maybe someday</t>
  </si>
  <si>
    <t>Yes, but only privately on github.com/ucdavis or other staff-only sites</t>
  </si>
  <si>
    <t>Yes, some privately on staff-only sites but some open to the greater public</t>
  </si>
  <si>
    <t>Yes, all our code is open to the greater public</t>
  </si>
  <si>
    <t>Q22 - Do you use any security scanners or code analysis tools (such as IBM App Scan)? Check all that apply.</t>
  </si>
  <si>
    <t>Dynamic scanners (IBM App Scan)</t>
  </si>
  <si>
    <t>Static analysis scanners</t>
  </si>
  <si>
    <t>CVE dependency scanners</t>
  </si>
  <si>
    <t>No security scanners used</t>
  </si>
  <si>
    <t>Q25 - What types of upcoming technologies would you like to see training for? Check all that apply.</t>
  </si>
  <si>
    <t>Docker</t>
  </si>
  <si>
    <t>AngularJS 2</t>
  </si>
  <si>
    <t>ReactJS</t>
  </si>
  <si>
    <t>AWS</t>
  </si>
  <si>
    <t>Azure</t>
  </si>
  <si>
    <t>Service Now</t>
  </si>
  <si>
    <t>PowerBI</t>
  </si>
  <si>
    <t>NodeJS</t>
  </si>
  <si>
    <t>SASS / Less</t>
  </si>
  <si>
    <t>Not interested in any upcoming trainings</t>
  </si>
  <si>
    <t>Q50 - Do you feel there is administrative support for the work you do?</t>
  </si>
  <si>
    <t>Prefer not to answer</t>
  </si>
  <si>
    <t>Q51 - Does your unit favor buying products over building them, or vice versa?</t>
  </si>
  <si>
    <t>Buy over Build</t>
  </si>
  <si>
    <t>Build over Buy</t>
  </si>
  <si>
    <t>No clear trend</t>
  </si>
  <si>
    <t>Not sure</t>
  </si>
  <si>
    <t>Q53 - How would you rate the morale of your unit? (e.g. job satisfaction, outlook, feelings of well-being)</t>
  </si>
  <si>
    <t>High (usually positive)</t>
  </si>
  <si>
    <t>Neither high nor low</t>
  </si>
  <si>
    <t>Low (often negative)</t>
  </si>
  <si>
    <t>Q35 - Have you or your team ever worked with another development team on campus?</t>
  </si>
  <si>
    <t>Yes, often</t>
  </si>
  <si>
    <t>Yes, but not often</t>
  </si>
  <si>
    <t>Q36 - Do you participate in any campus-wide mailing lists (tsp-share) or attend any SIG?</t>
  </si>
  <si>
    <t>Q37 - How would you rate your sense of connectedness to other campus developers outside your unit?</t>
  </si>
  <si>
    <t>Very well, I know many other developers on campus.</t>
  </si>
  <si>
    <t>Very good, I know many, many developers on campus.</t>
  </si>
  <si>
    <t>Good, but I wish I knew more developers.</t>
  </si>
  <si>
    <t>Not well, I know only a handful of other developers.</t>
  </si>
  <si>
    <t>Poor or non-existent.</t>
  </si>
  <si>
    <t>Q52 - If you need access or information about a campus system or practice, how difficult is it to find a satisfactory answer?</t>
  </si>
  <si>
    <t>Easy to find answers (well-documented, responsive point of contact, etc.)</t>
  </si>
  <si>
    <t>Neither easy nor hard to find answers</t>
  </si>
  <si>
    <t>Often hard to find answers (many days, e-mails, phone calls required)</t>
  </si>
  <si>
    <t>No opinion</t>
  </si>
  <si>
    <t>Q8 - What do you think the greatest strengths are in developing applications specifically at UC Davis, if any?</t>
  </si>
  <si>
    <t>Q18 - Would you be interested in greater application developer communication and collaboration across campus?</t>
  </si>
  <si>
    <t>Yes, absolutely</t>
  </si>
  <si>
    <t>Yes, but I may not have time for any significant commitments</t>
  </si>
  <si>
    <t>Maybe, it depends on the details</t>
  </si>
  <si>
    <t>Probably not</t>
  </si>
  <si>
    <t>Not at all</t>
  </si>
  <si>
    <t>Q55 - Do you use any continuous integration tools? Check all that apply.</t>
  </si>
  <si>
    <t>Jenkins</t>
  </si>
  <si>
    <t>CircleCI</t>
  </si>
  <si>
    <t>TravisCI</t>
  </si>
  <si>
    <t>ProboCI</t>
  </si>
  <si>
    <t>Bitbucket Pipelines</t>
  </si>
  <si>
    <t>No usage of continuous integration tools</t>
  </si>
</sst>
</file>

<file path=xl/styles.xml><?xml version="1.0" encoding="utf-8"?>
<styleSheet xmlns="http://schemas.openxmlformats.org/spreadsheetml/2006/main">
  <numFmts count="2">
    <numFmt numFmtId="0" formatCode="General"/>
    <numFmt numFmtId="59" formatCode="0.0%"/>
  </numFmts>
  <fonts count="3">
    <font>
      <sz val="10"/>
      <color indexed="8"/>
      <name val="Helvetica"/>
    </font>
    <font>
      <sz val="12"/>
      <color indexed="8"/>
      <name val="Helvetica"/>
    </font>
    <font>
      <b val="1"/>
      <sz val="10"/>
      <color indexed="8"/>
      <name val="Helvetica"/>
    </font>
  </fonts>
  <fills count="2">
    <fill>
      <patternFill patternType="none"/>
    </fill>
    <fill>
      <patternFill patternType="gray125"/>
    </fill>
  </fills>
  <borders count="7">
    <border>
      <left/>
      <right/>
      <top/>
      <bottom/>
      <diagonal/>
    </border>
    <border>
      <left style="thin">
        <color indexed="9"/>
      </left>
      <right style="thin">
        <color indexed="9"/>
      </right>
      <top style="thin">
        <color indexed="9"/>
      </top>
      <bottom style="thin">
        <color indexed="9"/>
      </bottom>
      <diagonal/>
    </border>
    <border>
      <left style="thin">
        <color indexed="9"/>
      </left>
      <right style="thick">
        <color indexed="10"/>
      </right>
      <top style="thin">
        <color indexed="9"/>
      </top>
      <bottom style="thin">
        <color indexed="9"/>
      </bottom>
      <diagonal/>
    </border>
    <border>
      <left style="thick">
        <color indexed="10"/>
      </left>
      <right/>
      <top/>
      <bottom style="thin">
        <color indexed="9"/>
      </bottom>
      <diagonal/>
    </border>
    <border>
      <left/>
      <right style="thin">
        <color indexed="9"/>
      </right>
      <top style="thin">
        <color indexed="9"/>
      </top>
      <bottom style="thin">
        <color indexed="9"/>
      </bottom>
      <diagonal/>
    </border>
    <border>
      <left style="thick">
        <color indexed="10"/>
      </left>
      <right style="thin">
        <color indexed="9"/>
      </right>
      <top style="thin">
        <color indexed="9"/>
      </top>
      <bottom style="thin">
        <color indexed="9"/>
      </bottom>
      <diagonal/>
    </border>
    <border>
      <left style="thick">
        <color indexed="10"/>
      </left>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2" borderId="1" applyNumberFormat="1" applyFont="1" applyFill="0" applyBorder="1" applyAlignment="1" applyProtection="0">
      <alignment vertical="top"/>
    </xf>
    <xf numFmtId="0" fontId="0" borderId="1" applyNumberFormat="0" applyFont="1" applyFill="0" applyBorder="1" applyAlignment="1" applyProtection="0">
      <alignment vertical="top"/>
    </xf>
    <xf numFmtId="0" fontId="0" borderId="2" applyNumberFormat="0" applyFont="1" applyFill="0" applyBorder="1" applyAlignment="1" applyProtection="0">
      <alignment vertical="top"/>
    </xf>
    <xf numFmtId="49" fontId="2" borderId="3" applyNumberFormat="1" applyFont="1" applyFill="0" applyBorder="1" applyAlignment="1" applyProtection="0">
      <alignment vertical="top"/>
    </xf>
    <xf numFmtId="0" fontId="0" borderId="4" applyNumberFormat="0" applyFont="1" applyFill="0" applyBorder="1" applyAlignment="1" applyProtection="0">
      <alignment vertical="top"/>
    </xf>
    <xf numFmtId="0" fontId="0" borderId="5" applyNumberFormat="0" applyFont="1" applyFill="0" applyBorder="1" applyAlignment="1" applyProtection="0">
      <alignment vertical="top"/>
    </xf>
    <xf numFmtId="49" fontId="2" borderId="6" applyNumberFormat="1" applyFont="1" applyFill="0" applyBorder="1" applyAlignment="1" applyProtection="0">
      <alignment vertical="top"/>
    </xf>
    <xf numFmtId="49" fontId="0" borderId="5" applyNumberFormat="1" applyFont="1" applyFill="0" applyBorder="1" applyAlignment="1" applyProtection="0">
      <alignment vertical="top"/>
    </xf>
    <xf numFmtId="49" fontId="0" borderId="1" applyNumberFormat="1" applyFont="1" applyFill="0" applyBorder="1" applyAlignment="1" applyProtection="0">
      <alignment vertical="top"/>
    </xf>
    <xf numFmtId="49" fontId="0" borderId="2" applyNumberFormat="1" applyFont="1" applyFill="0" applyBorder="1" applyAlignment="1" applyProtection="0">
      <alignment vertical="top"/>
    </xf>
    <xf numFmtId="0" fontId="0" borderId="1" applyNumberFormat="1" applyFont="1" applyFill="0" applyBorder="1" applyAlignment="1" applyProtection="0">
      <alignment vertical="top"/>
    </xf>
    <xf numFmtId="0" fontId="0" borderId="2" applyNumberFormat="1" applyFont="1" applyFill="0" applyBorder="1" applyAlignment="1" applyProtection="0">
      <alignment vertical="top"/>
    </xf>
    <xf numFmtId="10" fontId="0" borderId="1" applyNumberFormat="1" applyFont="1" applyFill="0" applyBorder="1" applyAlignment="1" applyProtection="0">
      <alignment vertical="top"/>
    </xf>
    <xf numFmtId="9" fontId="0" borderId="1" applyNumberFormat="1" applyFont="1" applyFill="0" applyBorder="1" applyAlignment="1" applyProtection="0">
      <alignment vertical="top"/>
    </xf>
    <xf numFmtId="0" fontId="0" borderId="6" applyNumberFormat="0" applyFont="1" applyFill="0" applyBorder="1" applyAlignment="1" applyProtection="0">
      <alignment vertical="top"/>
    </xf>
    <xf numFmtId="10" fontId="0" borderId="5" applyNumberFormat="1" applyFont="1" applyFill="0" applyBorder="1" applyAlignment="1" applyProtection="0">
      <alignment vertical="top"/>
    </xf>
    <xf numFmtId="9" fontId="0" borderId="5" applyNumberFormat="1" applyFont="1" applyFill="0" applyBorder="1" applyAlignment="1" applyProtection="0">
      <alignment vertical="top"/>
    </xf>
    <xf numFmtId="0" fontId="0" borderId="5" applyNumberFormat="1" applyFont="1" applyFill="0" applyBorder="1" applyAlignment="1" applyProtection="0">
      <alignment vertical="top"/>
    </xf>
    <xf numFmtId="59" fontId="0" borderId="1" applyNumberFormat="1" applyFont="1" applyFill="0" applyBorder="1" applyAlignment="1" applyProtection="0">
      <alignment vertical="top"/>
    </xf>
    <xf numFmtId="49" fontId="2" borderId="6" applyNumberFormat="1" applyFont="1" applyFill="0" applyBorder="1" applyAlignment="1" applyProtection="0">
      <alignment vertical="top" wrapText="1"/>
    </xf>
    <xf numFmtId="49" fontId="0" borderId="6" applyNumberFormat="1" applyFont="1" applyFill="0" applyBorder="1" applyAlignment="1" applyProtection="0">
      <alignment vertical="top"/>
    </xf>
    <xf numFmtId="49" fontId="0" borderId="4" applyNumberFormat="1" applyFont="1" applyFill="0" applyBorder="1" applyAlignment="1" applyProtection="0">
      <alignment vertical="top"/>
    </xf>
    <xf numFmtId="59" fontId="0" borderId="4" applyNumberFormat="1" applyFont="1" applyFill="0" applyBorder="1" applyAlignment="1" applyProtection="0">
      <alignment vertical="top"/>
    </xf>
    <xf numFmtId="10" fontId="0" borderId="4" applyNumberFormat="1" applyFont="1" applyFill="0" applyBorder="1" applyAlignment="1" applyProtection="0">
      <alignment vertical="top"/>
    </xf>
    <xf numFmtId="9" fontId="0" borderId="4" applyNumberFormat="1" applyFont="1" applyFill="0" applyBorder="1" applyAlignment="1" applyProtection="0">
      <alignment vertical="top"/>
    </xf>
    <xf numFmtId="49" fontId="2" borderId="5" applyNumberFormat="1" applyFont="1" applyFill="0"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515151"/>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I398"/>
  <sheetViews>
    <sheetView workbookViewId="0" showGridLines="0" defaultGridColor="1"/>
  </sheetViews>
  <sheetFormatPr defaultColWidth="10" defaultRowHeight="18" customHeight="1" outlineLevelRow="0" outlineLevelCol="0"/>
  <cols>
    <col min="1" max="1" width="49.9609" style="1" customWidth="1"/>
    <col min="2" max="2" width="15.0938" style="1" customWidth="1"/>
    <col min="3" max="3" width="12.4766" style="1" customWidth="1"/>
    <col min="4" max="4" width="38.125" style="1" customWidth="1"/>
    <col min="5" max="5" width="33.8516" style="1" customWidth="1"/>
    <col min="6" max="6" width="13.6953" style="1" customWidth="1"/>
    <col min="7" max="7" width="17.3828" style="1" customWidth="1"/>
    <col min="8" max="8" width="17.3828" style="1" customWidth="1"/>
    <col min="9" max="9" width="49.5547" style="1" customWidth="1"/>
    <col min="10" max="256" width="10" style="1" customWidth="1"/>
  </cols>
  <sheetData>
    <row r="1" ht="28" customHeight="1">
      <c r="A1" t="s" s="2">
        <v>0</v>
      </c>
      <c r="B1" s="2"/>
      <c r="C1" s="2"/>
      <c r="D1" s="2"/>
      <c r="E1" s="2"/>
      <c r="F1" s="2"/>
      <c r="G1" s="2"/>
      <c r="H1" s="2"/>
      <c r="I1" s="2"/>
    </row>
    <row r="2" ht="20.35" customHeight="1">
      <c r="A2" t="s" s="3">
        <v>1</v>
      </c>
      <c r="B2" s="4"/>
      <c r="C2" s="5"/>
      <c r="D2" t="s" s="6">
        <v>2</v>
      </c>
      <c r="E2" s="7"/>
      <c r="F2" s="5"/>
      <c r="G2" s="8"/>
      <c r="H2" s="4"/>
      <c r="I2" s="4"/>
    </row>
    <row r="3" ht="20.35" customHeight="1">
      <c r="A3" s="4"/>
      <c r="B3" s="4"/>
      <c r="C3" s="5"/>
      <c r="D3" t="s" s="9">
        <v>3</v>
      </c>
      <c r="E3" s="7"/>
      <c r="F3" s="5"/>
      <c r="G3" s="8"/>
      <c r="H3" s="4"/>
      <c r="I3" s="4"/>
    </row>
    <row r="4" ht="20.35" customHeight="1">
      <c r="A4" s="4"/>
      <c r="B4" s="4"/>
      <c r="C4" s="5"/>
      <c r="D4" t="s" s="10">
        <v>4</v>
      </c>
      <c r="E4" t="s" s="11">
        <v>5</v>
      </c>
      <c r="F4" t="s" s="12">
        <v>6</v>
      </c>
      <c r="G4" t="s" s="10">
        <v>7</v>
      </c>
      <c r="H4" t="s" s="11">
        <v>8</v>
      </c>
      <c r="I4" t="s" s="11">
        <v>9</v>
      </c>
    </row>
    <row r="5" ht="20.35" customHeight="1">
      <c r="A5" s="13"/>
      <c r="B5" s="13"/>
      <c r="C5" s="14"/>
      <c r="D5" t="s" s="10">
        <v>10</v>
      </c>
      <c r="E5" s="15">
        <v>0.1053</v>
      </c>
      <c r="F5" s="14">
        <v>12</v>
      </c>
      <c r="G5" s="8"/>
      <c r="H5" s="4"/>
      <c r="I5" s="4"/>
    </row>
    <row r="6" ht="20.35" customHeight="1">
      <c r="A6" s="13"/>
      <c r="B6" s="13"/>
      <c r="C6" s="14"/>
      <c r="D6" t="s" s="10">
        <v>11</v>
      </c>
      <c r="E6" s="15">
        <v>0.8158</v>
      </c>
      <c r="F6" s="14">
        <v>93</v>
      </c>
      <c r="G6" s="8"/>
      <c r="H6" s="4"/>
      <c r="I6" s="4"/>
    </row>
    <row r="7" ht="20.35" customHeight="1">
      <c r="A7" s="13"/>
      <c r="B7" s="13"/>
      <c r="C7" s="14"/>
      <c r="D7" t="s" s="10">
        <v>12</v>
      </c>
      <c r="E7" s="16">
        <v>0</v>
      </c>
      <c r="F7" s="14">
        <v>0</v>
      </c>
      <c r="G7" s="8"/>
      <c r="H7" s="4"/>
      <c r="I7" s="4"/>
    </row>
    <row r="8" ht="20.35" customHeight="1">
      <c r="A8" s="13"/>
      <c r="B8" s="13"/>
      <c r="C8" s="14"/>
      <c r="D8" t="s" s="10">
        <v>13</v>
      </c>
      <c r="E8" s="15">
        <v>0.008800000000000001</v>
      </c>
      <c r="F8" s="14">
        <v>1</v>
      </c>
      <c r="G8" s="8"/>
      <c r="H8" s="4"/>
      <c r="I8" s="4"/>
    </row>
    <row r="9" ht="20.35" customHeight="1">
      <c r="A9" s="13"/>
      <c r="B9" s="13"/>
      <c r="C9" s="14"/>
      <c r="D9" t="s" s="10">
        <v>14</v>
      </c>
      <c r="E9" s="15">
        <v>0.0702</v>
      </c>
      <c r="F9" s="14">
        <v>8</v>
      </c>
      <c r="G9" s="8"/>
      <c r="H9" s="4"/>
      <c r="I9" s="4"/>
    </row>
    <row r="10" ht="20.35" customHeight="1">
      <c r="A10" s="13"/>
      <c r="B10" s="13"/>
      <c r="C10" s="14"/>
      <c r="D10" t="s" s="10">
        <v>15</v>
      </c>
      <c r="E10" s="16">
        <v>1</v>
      </c>
      <c r="F10" s="14">
        <v>114</v>
      </c>
      <c r="G10" s="8"/>
      <c r="H10" s="4"/>
      <c r="I10" s="4"/>
    </row>
    <row r="11" ht="20.35" customHeight="1">
      <c r="A11" s="4"/>
      <c r="B11" s="4"/>
      <c r="C11" s="5"/>
      <c r="D11" s="17"/>
      <c r="E11" s="7"/>
      <c r="F11" s="5"/>
      <c r="G11" s="8"/>
      <c r="H11" s="4"/>
      <c r="I11" s="4"/>
    </row>
    <row r="12" ht="20.35" customHeight="1">
      <c r="A12" s="4"/>
      <c r="B12" s="4"/>
      <c r="C12" s="5"/>
      <c r="D12" t="s" s="9">
        <v>16</v>
      </c>
      <c r="E12" s="7"/>
      <c r="F12" s="5"/>
      <c r="G12" s="8"/>
      <c r="H12" s="4"/>
      <c r="I12" s="4"/>
    </row>
    <row r="13" ht="20.35" customHeight="1">
      <c r="A13" s="4"/>
      <c r="B13" s="4"/>
      <c r="C13" s="5"/>
      <c r="D13" t="s" s="10">
        <v>4</v>
      </c>
      <c r="E13" t="s" s="11">
        <v>5</v>
      </c>
      <c r="F13" t="s" s="12">
        <v>6</v>
      </c>
      <c r="G13" t="s" s="10">
        <v>7</v>
      </c>
      <c r="H13" t="s" s="11">
        <v>8</v>
      </c>
      <c r="I13" t="s" s="11">
        <v>9</v>
      </c>
    </row>
    <row r="14" ht="20.35" customHeight="1">
      <c r="A14" s="13"/>
      <c r="B14" s="13"/>
      <c r="C14" s="14"/>
      <c r="D14" t="s" s="10">
        <v>17</v>
      </c>
      <c r="E14" s="16">
        <v>0</v>
      </c>
      <c r="F14" s="14">
        <v>0</v>
      </c>
      <c r="G14" s="8"/>
      <c r="H14" s="4"/>
      <c r="I14" s="4"/>
    </row>
    <row r="15" ht="20.35" customHeight="1">
      <c r="A15" s="13"/>
      <c r="B15" s="13"/>
      <c r="C15" s="14"/>
      <c r="D15" t="s" s="10">
        <v>18</v>
      </c>
      <c r="E15" s="15">
        <v>0.9537</v>
      </c>
      <c r="F15" s="14">
        <v>103</v>
      </c>
      <c r="G15" s="8"/>
      <c r="H15" s="4"/>
      <c r="I15" s="4"/>
    </row>
    <row r="16" ht="20.35" customHeight="1">
      <c r="A16" s="13"/>
      <c r="B16" s="13"/>
      <c r="C16" s="14"/>
      <c r="D16" t="s" s="10">
        <v>14</v>
      </c>
      <c r="E16" s="15">
        <v>0.0463</v>
      </c>
      <c r="F16" s="14">
        <v>5</v>
      </c>
      <c r="G16" s="8"/>
      <c r="H16" s="4"/>
      <c r="I16" s="4"/>
    </row>
    <row r="17" ht="20.35" customHeight="1">
      <c r="A17" s="13"/>
      <c r="B17" s="13"/>
      <c r="C17" s="14"/>
      <c r="D17" t="s" s="10">
        <v>15</v>
      </c>
      <c r="E17" s="16">
        <v>1</v>
      </c>
      <c r="F17" s="14">
        <v>108</v>
      </c>
      <c r="G17" s="8"/>
      <c r="H17" s="4"/>
      <c r="I17" s="4"/>
    </row>
    <row r="18" ht="20.35" customHeight="1">
      <c r="A18" s="4"/>
      <c r="B18" s="4"/>
      <c r="C18" s="5"/>
      <c r="D18" s="17"/>
      <c r="E18" s="7"/>
      <c r="F18" s="5"/>
      <c r="G18" s="8"/>
      <c r="H18" s="4"/>
      <c r="I18" s="4"/>
    </row>
    <row r="19" ht="20.35" customHeight="1">
      <c r="A19" s="4"/>
      <c r="B19" s="4"/>
      <c r="C19" s="5"/>
      <c r="D19" t="s" s="9">
        <v>19</v>
      </c>
      <c r="E19" s="7"/>
      <c r="F19" s="5"/>
      <c r="G19" s="8"/>
      <c r="H19" s="4"/>
      <c r="I19" s="4"/>
    </row>
    <row r="20" ht="20.35" customHeight="1">
      <c r="A20" s="4"/>
      <c r="B20" s="4"/>
      <c r="C20" s="5"/>
      <c r="D20" t="s" s="10">
        <v>4</v>
      </c>
      <c r="E20" t="s" s="11">
        <v>5</v>
      </c>
      <c r="F20" t="s" s="12">
        <v>6</v>
      </c>
      <c r="G20" t="s" s="10">
        <v>7</v>
      </c>
      <c r="H20" t="s" s="11">
        <v>8</v>
      </c>
      <c r="I20" t="s" s="11">
        <v>9</v>
      </c>
    </row>
    <row r="21" ht="20.35" customHeight="1">
      <c r="A21" s="13"/>
      <c r="B21" s="13"/>
      <c r="C21" s="14"/>
      <c r="D21" t="s" s="10">
        <v>20</v>
      </c>
      <c r="E21" s="16">
        <v>0</v>
      </c>
      <c r="F21" s="14">
        <v>0</v>
      </c>
      <c r="G21" s="8"/>
      <c r="H21" s="4"/>
      <c r="I21" s="4"/>
    </row>
    <row r="22" ht="20.35" customHeight="1">
      <c r="A22" s="13"/>
      <c r="B22" s="13"/>
      <c r="C22" s="14"/>
      <c r="D22" t="s" s="10">
        <v>21</v>
      </c>
      <c r="E22" s="15">
        <v>0.0198</v>
      </c>
      <c r="F22" s="14">
        <v>2</v>
      </c>
      <c r="G22" s="8"/>
      <c r="H22" s="4"/>
      <c r="I22" s="4"/>
    </row>
    <row r="23" ht="20.35" customHeight="1">
      <c r="A23" s="13"/>
      <c r="B23" s="13"/>
      <c r="C23" s="14"/>
      <c r="D23" t="s" s="10">
        <v>22</v>
      </c>
      <c r="E23" s="15">
        <v>0.1584</v>
      </c>
      <c r="F23" s="14">
        <v>16</v>
      </c>
      <c r="G23" s="8"/>
      <c r="H23" s="4"/>
      <c r="I23" s="4"/>
    </row>
    <row r="24" ht="20.35" customHeight="1">
      <c r="A24" s="13"/>
      <c r="B24" s="13"/>
      <c r="C24" s="14"/>
      <c r="D24" t="s" s="10">
        <v>23</v>
      </c>
      <c r="E24" s="15">
        <v>0.3465</v>
      </c>
      <c r="F24" s="14">
        <v>35</v>
      </c>
      <c r="G24" s="8"/>
      <c r="H24" s="4"/>
      <c r="I24" s="4"/>
    </row>
    <row r="25" ht="20.35" customHeight="1">
      <c r="A25" s="13"/>
      <c r="B25" s="13"/>
      <c r="C25" s="14"/>
      <c r="D25" t="s" s="10">
        <v>24</v>
      </c>
      <c r="E25" s="15">
        <v>0.3366</v>
      </c>
      <c r="F25" s="14">
        <v>34</v>
      </c>
      <c r="G25" s="8"/>
      <c r="H25" s="4"/>
      <c r="I25" s="4"/>
    </row>
    <row r="26" ht="20.35" customHeight="1">
      <c r="A26" s="13"/>
      <c r="B26" s="13"/>
      <c r="C26" s="14"/>
      <c r="D26" t="s" s="10">
        <v>25</v>
      </c>
      <c r="E26" s="15">
        <v>0.1386</v>
      </c>
      <c r="F26" s="14">
        <v>14</v>
      </c>
      <c r="G26" s="8"/>
      <c r="H26" s="4"/>
      <c r="I26" s="4"/>
    </row>
    <row r="27" ht="20.35" customHeight="1">
      <c r="A27" s="13"/>
      <c r="B27" s="13"/>
      <c r="C27" s="14"/>
      <c r="D27" t="s" s="10">
        <v>15</v>
      </c>
      <c r="E27" s="16">
        <v>1</v>
      </c>
      <c r="F27" s="14">
        <v>101</v>
      </c>
      <c r="G27" s="8"/>
      <c r="H27" s="4"/>
      <c r="I27" s="4"/>
    </row>
    <row r="28" ht="20.35" customHeight="1">
      <c r="A28" s="4"/>
      <c r="B28" s="4"/>
      <c r="C28" s="5"/>
      <c r="D28" s="17"/>
      <c r="E28" s="7"/>
      <c r="F28" s="5"/>
      <c r="G28" s="8"/>
      <c r="H28" s="4"/>
      <c r="I28" s="4"/>
    </row>
    <row r="29" ht="20.35" customHeight="1">
      <c r="A29" s="4"/>
      <c r="B29" s="4"/>
      <c r="C29" s="5"/>
      <c r="D29" t="s" s="9">
        <v>26</v>
      </c>
      <c r="E29" s="7"/>
      <c r="F29" s="5"/>
      <c r="G29" s="8"/>
      <c r="H29" s="4"/>
      <c r="I29" s="4"/>
    </row>
    <row r="30" ht="20.35" customHeight="1">
      <c r="A30" s="4"/>
      <c r="B30" s="4"/>
      <c r="C30" s="5"/>
      <c r="D30" t="s" s="10">
        <v>4</v>
      </c>
      <c r="E30" t="s" s="11">
        <v>5</v>
      </c>
      <c r="F30" t="s" s="12">
        <v>6</v>
      </c>
      <c r="G30" t="s" s="10">
        <v>7</v>
      </c>
      <c r="H30" t="s" s="11">
        <v>8</v>
      </c>
      <c r="I30" t="s" s="11">
        <v>9</v>
      </c>
    </row>
    <row r="31" ht="20.35" customHeight="1">
      <c r="A31" s="13"/>
      <c r="B31" s="13"/>
      <c r="C31" s="14"/>
      <c r="D31" t="s" s="10">
        <v>27</v>
      </c>
      <c r="E31" s="15">
        <v>0.8968</v>
      </c>
      <c r="F31" s="14">
        <v>113</v>
      </c>
      <c r="G31" s="8"/>
      <c r="H31" s="4"/>
      <c r="I31" s="4"/>
    </row>
    <row r="32" ht="20.35" customHeight="1">
      <c r="A32" s="13"/>
      <c r="B32" s="13"/>
      <c r="C32" s="14"/>
      <c r="D32" t="s" s="10">
        <v>28</v>
      </c>
      <c r="E32" s="15">
        <v>0.0397</v>
      </c>
      <c r="F32" s="14">
        <v>5</v>
      </c>
      <c r="G32" s="8"/>
      <c r="H32" s="4"/>
      <c r="I32" s="4"/>
    </row>
    <row r="33" ht="20.35" customHeight="1">
      <c r="A33" s="13"/>
      <c r="B33" s="13"/>
      <c r="C33" s="14"/>
      <c r="D33" t="s" s="10">
        <v>29</v>
      </c>
      <c r="E33" s="15">
        <v>0.0635</v>
      </c>
      <c r="F33" s="14">
        <v>8</v>
      </c>
      <c r="G33" s="8"/>
      <c r="H33" s="4"/>
      <c r="I33" s="4"/>
    </row>
    <row r="34" ht="20.35" customHeight="1">
      <c r="A34" s="13"/>
      <c r="B34" s="13"/>
      <c r="C34" s="14"/>
      <c r="D34" t="s" s="10">
        <v>30</v>
      </c>
      <c r="E34" s="16">
        <v>0</v>
      </c>
      <c r="F34" s="14">
        <v>0</v>
      </c>
      <c r="G34" s="8"/>
      <c r="H34" s="4"/>
      <c r="I34" s="4"/>
    </row>
    <row r="35" ht="20.35" customHeight="1">
      <c r="A35" s="13"/>
      <c r="B35" s="13"/>
      <c r="C35" s="14"/>
      <c r="D35" t="s" s="10">
        <v>31</v>
      </c>
      <c r="E35" s="15">
        <v>0.0159</v>
      </c>
      <c r="F35" s="14">
        <v>2</v>
      </c>
      <c r="G35" s="8"/>
      <c r="H35" s="4"/>
      <c r="I35" s="4"/>
    </row>
    <row r="36" ht="20.35" customHeight="1">
      <c r="A36" s="13"/>
      <c r="B36" s="13"/>
      <c r="C36" s="14"/>
      <c r="D36" t="s" s="10">
        <v>32</v>
      </c>
      <c r="E36" s="15">
        <v>0.0159</v>
      </c>
      <c r="F36" s="14">
        <v>2</v>
      </c>
      <c r="G36" s="8"/>
      <c r="H36" s="4"/>
      <c r="I36" s="4"/>
    </row>
    <row r="37" ht="20.35" customHeight="1">
      <c r="A37" s="13"/>
      <c r="B37" s="13"/>
      <c r="C37" s="14"/>
      <c r="D37" t="s" s="10">
        <v>33</v>
      </c>
      <c r="E37" s="16">
        <v>0</v>
      </c>
      <c r="F37" s="14">
        <v>0</v>
      </c>
      <c r="G37" s="8"/>
      <c r="H37" s="4"/>
      <c r="I37" s="4"/>
    </row>
    <row r="38" ht="20.35" customHeight="1">
      <c r="A38" s="13"/>
      <c r="B38" s="13"/>
      <c r="C38" s="14"/>
      <c r="D38" t="s" s="10">
        <v>34</v>
      </c>
      <c r="E38" s="16">
        <v>0</v>
      </c>
      <c r="F38" s="14">
        <v>0</v>
      </c>
      <c r="G38" s="8"/>
      <c r="H38" s="4"/>
      <c r="I38" s="4"/>
    </row>
    <row r="39" ht="20.35" customHeight="1">
      <c r="A39" s="13"/>
      <c r="B39" s="13"/>
      <c r="C39" s="14"/>
      <c r="D39" t="s" s="10">
        <v>15</v>
      </c>
      <c r="E39" s="16">
        <v>1</v>
      </c>
      <c r="F39" s="14">
        <v>126</v>
      </c>
      <c r="G39" s="8"/>
      <c r="H39" s="4"/>
      <c r="I39" s="4"/>
    </row>
    <row r="40" ht="20.35" customHeight="1">
      <c r="A40" s="4"/>
      <c r="B40" s="4"/>
      <c r="C40" s="5"/>
      <c r="D40" s="17"/>
      <c r="E40" s="7"/>
      <c r="F40" s="5"/>
      <c r="G40" s="8"/>
      <c r="H40" s="4"/>
      <c r="I40" s="4"/>
    </row>
    <row r="41" ht="20.35" customHeight="1">
      <c r="A41" t="s" s="3">
        <v>35</v>
      </c>
      <c r="B41" s="4"/>
      <c r="C41" s="5"/>
      <c r="D41" t="s" s="9">
        <v>35</v>
      </c>
      <c r="E41" s="7"/>
      <c r="F41" s="5"/>
      <c r="G41" s="8"/>
      <c r="H41" s="4"/>
      <c r="I41" s="4"/>
    </row>
    <row r="42" ht="20.35" customHeight="1">
      <c r="A42" t="s" s="11">
        <v>4</v>
      </c>
      <c r="B42" t="s" s="11">
        <v>5</v>
      </c>
      <c r="C42" t="s" s="12">
        <v>6</v>
      </c>
      <c r="D42" t="s" s="10">
        <v>4</v>
      </c>
      <c r="E42" t="s" s="11">
        <v>5</v>
      </c>
      <c r="F42" t="s" s="12">
        <v>6</v>
      </c>
      <c r="G42" t="s" s="10">
        <v>7</v>
      </c>
      <c r="H42" t="s" s="11">
        <v>8</v>
      </c>
      <c r="I42" t="s" s="11">
        <v>9</v>
      </c>
    </row>
    <row r="43" ht="20.35" customHeight="1">
      <c r="A43" t="s" s="11">
        <v>17</v>
      </c>
      <c r="B43" s="15">
        <v>0.7615000000000001</v>
      </c>
      <c r="C43" s="14">
        <v>99</v>
      </c>
      <c r="D43" t="s" s="10">
        <v>17</v>
      </c>
      <c r="E43" s="15">
        <v>0.6879000000000001</v>
      </c>
      <c r="F43" s="14">
        <v>97</v>
      </c>
      <c r="G43" s="18">
        <f>E43-B43</f>
        <v>-0.0736</v>
      </c>
      <c r="H43" s="15">
        <f>(F43-C43)/C43</f>
        <v>-0.0202020202020202</v>
      </c>
      <c r="I43" s="15"/>
    </row>
    <row r="44" ht="20.35" customHeight="1">
      <c r="A44" t="s" s="11">
        <v>18</v>
      </c>
      <c r="B44" s="15">
        <v>0.2385</v>
      </c>
      <c r="C44" s="14">
        <v>31</v>
      </c>
      <c r="D44" t="s" s="10">
        <v>18</v>
      </c>
      <c r="E44" s="15">
        <v>0.3121</v>
      </c>
      <c r="F44" s="14">
        <v>44</v>
      </c>
      <c r="G44" s="18">
        <f>E44-B44</f>
        <v>0.07359999999999997</v>
      </c>
      <c r="H44" s="15">
        <f>(F44-C44)/C44</f>
        <v>0.4193548387096774</v>
      </c>
      <c r="I44" s="15"/>
    </row>
    <row r="45" ht="20.35" customHeight="1">
      <c r="A45" t="s" s="11">
        <v>15</v>
      </c>
      <c r="B45" s="16">
        <v>1</v>
      </c>
      <c r="C45" s="14">
        <v>130</v>
      </c>
      <c r="D45" t="s" s="10">
        <v>15</v>
      </c>
      <c r="E45" s="16">
        <v>1</v>
      </c>
      <c r="F45" s="14">
        <v>141</v>
      </c>
      <c r="G45" s="19">
        <f>E45-B45</f>
        <v>0</v>
      </c>
      <c r="H45" s="15">
        <f>(F45-C45)/C45</f>
        <v>0.08461538461538462</v>
      </c>
      <c r="I45" s="15"/>
    </row>
    <row r="46" ht="20.35" customHeight="1">
      <c r="A46" s="4"/>
      <c r="B46" s="4"/>
      <c r="C46" s="5"/>
      <c r="D46" s="17"/>
      <c r="E46" s="7"/>
      <c r="F46" s="5"/>
      <c r="G46" s="8"/>
      <c r="H46" s="4"/>
      <c r="I46" s="4"/>
    </row>
    <row r="47" ht="20.35" customHeight="1">
      <c r="A47" t="s" s="3">
        <v>36</v>
      </c>
      <c r="B47" s="4"/>
      <c r="C47" s="5"/>
      <c r="D47" t="s" s="9">
        <v>37</v>
      </c>
      <c r="E47" s="7"/>
      <c r="F47" s="5"/>
      <c r="G47" s="8"/>
      <c r="H47" s="4"/>
      <c r="I47" s="4"/>
    </row>
    <row r="48" ht="20.35" customHeight="1">
      <c r="A48" t="s" s="11">
        <v>4</v>
      </c>
      <c r="B48" t="s" s="11">
        <v>5</v>
      </c>
      <c r="C48" t="s" s="12">
        <v>6</v>
      </c>
      <c r="D48" t="s" s="10">
        <v>4</v>
      </c>
      <c r="E48" t="s" s="11">
        <v>5</v>
      </c>
      <c r="F48" t="s" s="12">
        <v>6</v>
      </c>
      <c r="G48" t="s" s="10">
        <v>7</v>
      </c>
      <c r="H48" t="s" s="11">
        <v>8</v>
      </c>
      <c r="I48" t="s" s="11">
        <v>9</v>
      </c>
    </row>
    <row r="49" ht="20.35" customHeight="1">
      <c r="A49" t="s" s="11">
        <v>38</v>
      </c>
      <c r="B49" s="15">
        <v>0.1615</v>
      </c>
      <c r="C49" s="14">
        <v>21</v>
      </c>
      <c r="D49" t="s" s="10">
        <v>39</v>
      </c>
      <c r="E49" s="15">
        <v>0.2057</v>
      </c>
      <c r="F49" s="14">
        <v>29</v>
      </c>
      <c r="G49" s="18">
        <f>E49-B49</f>
        <v>0.04420000000000002</v>
      </c>
      <c r="H49" s="15">
        <f>(F49-C49)/C49</f>
        <v>0.3809523809523809</v>
      </c>
      <c r="I49" s="15"/>
    </row>
    <row r="50" ht="20.35" customHeight="1">
      <c r="A50" t="s" s="11">
        <v>40</v>
      </c>
      <c r="B50" s="15">
        <v>0.1154</v>
      </c>
      <c r="C50" s="14">
        <v>15</v>
      </c>
      <c r="D50" t="s" s="10">
        <v>40</v>
      </c>
      <c r="E50" s="15">
        <v>0.1986</v>
      </c>
      <c r="F50" s="14">
        <v>28</v>
      </c>
      <c r="G50" s="18">
        <f>E50-B50</f>
        <v>0.08320000000000001</v>
      </c>
      <c r="H50" s="15">
        <f>(F50-C50)/C50</f>
        <v>0.8666666666666667</v>
      </c>
      <c r="I50" s="15"/>
    </row>
    <row r="51" ht="20.35" customHeight="1">
      <c r="A51" t="s" s="11">
        <v>41</v>
      </c>
      <c r="B51" s="15">
        <v>0.2385</v>
      </c>
      <c r="C51" s="14">
        <v>31</v>
      </c>
      <c r="D51" t="s" s="10">
        <v>41</v>
      </c>
      <c r="E51" s="15">
        <v>0.1844</v>
      </c>
      <c r="F51" s="14">
        <v>26</v>
      </c>
      <c r="G51" s="18">
        <f>E51-B51</f>
        <v>-0.05410000000000001</v>
      </c>
      <c r="H51" s="15">
        <f>(F51-C51)/C51</f>
        <v>-0.1612903225806452</v>
      </c>
      <c r="I51" s="15"/>
    </row>
    <row r="52" ht="20.35" customHeight="1">
      <c r="A52" t="s" s="11">
        <v>42</v>
      </c>
      <c r="B52" s="15">
        <v>0.4846</v>
      </c>
      <c r="C52" s="14">
        <v>63</v>
      </c>
      <c r="D52" t="s" s="10">
        <v>43</v>
      </c>
      <c r="E52" s="15">
        <v>0.4113</v>
      </c>
      <c r="F52" s="14">
        <v>58</v>
      </c>
      <c r="G52" s="18">
        <f>E52-B52</f>
        <v>-0.07330000000000003</v>
      </c>
      <c r="H52" s="15">
        <f>(F52-C52)/C52</f>
        <v>-0.07936507936507936</v>
      </c>
      <c r="I52" s="15"/>
    </row>
    <row r="53" ht="20.35" customHeight="1">
      <c r="A53" t="s" s="11">
        <v>15</v>
      </c>
      <c r="B53" s="16">
        <v>1</v>
      </c>
      <c r="C53" s="14">
        <v>130</v>
      </c>
      <c r="D53" t="s" s="10">
        <v>15</v>
      </c>
      <c r="E53" s="16">
        <v>1</v>
      </c>
      <c r="F53" s="14">
        <v>141</v>
      </c>
      <c r="G53" s="19">
        <f>E53-B53</f>
        <v>0</v>
      </c>
      <c r="H53" s="15">
        <f>(F53-C53)/C53</f>
        <v>0.08461538461538462</v>
      </c>
      <c r="I53" s="15"/>
    </row>
    <row r="54" ht="20.35" customHeight="1">
      <c r="A54" s="4"/>
      <c r="B54" s="4"/>
      <c r="C54" s="5"/>
      <c r="D54" s="17"/>
      <c r="E54" s="7"/>
      <c r="F54" s="5"/>
      <c r="G54" s="8"/>
      <c r="H54" s="4"/>
      <c r="I54" s="4"/>
    </row>
    <row r="55" ht="20.35" customHeight="1">
      <c r="A55" t="s" s="3">
        <v>44</v>
      </c>
      <c r="B55" s="4"/>
      <c r="C55" s="5"/>
      <c r="D55" t="s" s="9">
        <v>45</v>
      </c>
      <c r="E55" s="7"/>
      <c r="F55" s="5"/>
      <c r="G55" s="8"/>
      <c r="H55" s="4"/>
      <c r="I55" s="4"/>
    </row>
    <row r="56" ht="20.35" customHeight="1">
      <c r="A56" t="s" s="11">
        <v>4</v>
      </c>
      <c r="B56" t="s" s="11">
        <v>5</v>
      </c>
      <c r="C56" t="s" s="12">
        <v>6</v>
      </c>
      <c r="D56" t="s" s="10">
        <v>4</v>
      </c>
      <c r="E56" t="s" s="11">
        <v>5</v>
      </c>
      <c r="F56" t="s" s="12">
        <v>6</v>
      </c>
      <c r="G56" t="s" s="10">
        <v>7</v>
      </c>
      <c r="H56" t="s" s="11">
        <v>8</v>
      </c>
      <c r="I56" t="s" s="11">
        <v>9</v>
      </c>
    </row>
    <row r="57" ht="20.35" customHeight="1">
      <c r="A57" t="s" s="11">
        <v>46</v>
      </c>
      <c r="B57" s="15">
        <v>0.3692</v>
      </c>
      <c r="C57" s="14">
        <v>48</v>
      </c>
      <c r="D57" t="s" s="10">
        <v>46</v>
      </c>
      <c r="E57" s="15">
        <v>0.4397</v>
      </c>
      <c r="F57" s="14">
        <v>62</v>
      </c>
      <c r="G57" s="18">
        <f>E57-B57</f>
        <v>0.07049999999999995</v>
      </c>
      <c r="H57" s="15">
        <f>(F57-C57)/C57</f>
        <v>0.2916666666666667</v>
      </c>
      <c r="I57" s="15"/>
    </row>
    <row r="58" ht="20.35" customHeight="1">
      <c r="A58" t="s" s="11">
        <v>47</v>
      </c>
      <c r="B58" s="15">
        <v>0.4154</v>
      </c>
      <c r="C58" s="14">
        <v>54</v>
      </c>
      <c r="D58" t="s" s="10">
        <v>47</v>
      </c>
      <c r="E58" s="15">
        <v>0.5106000000000001</v>
      </c>
      <c r="F58" s="14">
        <v>72</v>
      </c>
      <c r="G58" s="18">
        <f>E58-B58</f>
        <v>0.09520000000000006</v>
      </c>
      <c r="H58" s="15">
        <f>(F58-C58)/C58</f>
        <v>0.3333333333333333</v>
      </c>
      <c r="I58" s="15"/>
    </row>
    <row r="59" ht="20.35" customHeight="1">
      <c r="A59" t="s" s="11">
        <v>48</v>
      </c>
      <c r="B59" s="15">
        <v>0.2077</v>
      </c>
      <c r="C59" s="14">
        <v>27</v>
      </c>
      <c r="D59" t="s" s="10">
        <v>48</v>
      </c>
      <c r="E59" s="15">
        <v>0.0496</v>
      </c>
      <c r="F59" s="14">
        <v>7</v>
      </c>
      <c r="G59" s="18">
        <f>E59-B59</f>
        <v>-0.1581</v>
      </c>
      <c r="H59" s="15">
        <f>(F59-C59)/C59</f>
        <v>-0.7407407407407407</v>
      </c>
      <c r="I59" s="15"/>
    </row>
    <row r="60" ht="20.35" customHeight="1">
      <c r="A60" t="s" s="11">
        <v>49</v>
      </c>
      <c r="B60" s="15">
        <v>0.0077</v>
      </c>
      <c r="C60" s="14">
        <v>1</v>
      </c>
      <c r="D60" t="s" s="10">
        <v>49</v>
      </c>
      <c r="E60" s="16">
        <v>0</v>
      </c>
      <c r="F60" s="14">
        <v>0</v>
      </c>
      <c r="G60" s="18">
        <f>E60-B60</f>
        <v>-0.0077</v>
      </c>
      <c r="H60" s="15">
        <f>(F60-C60)/C60</f>
        <v>-1</v>
      </c>
      <c r="I60" s="15"/>
    </row>
    <row r="61" ht="20.35" customHeight="1">
      <c r="A61" t="s" s="11">
        <v>15</v>
      </c>
      <c r="B61" s="16">
        <v>1</v>
      </c>
      <c r="C61" s="14">
        <v>130</v>
      </c>
      <c r="D61" t="s" s="10">
        <v>15</v>
      </c>
      <c r="E61" s="16">
        <v>1</v>
      </c>
      <c r="F61" s="14">
        <v>141</v>
      </c>
      <c r="G61" s="18">
        <f>E61-B61</f>
        <v>0</v>
      </c>
      <c r="H61" s="15">
        <f>(F61-C61)/C61</f>
        <v>0.08461538461538462</v>
      </c>
      <c r="I61" s="15"/>
    </row>
    <row r="62" ht="20.35" customHeight="1">
      <c r="A62" s="4"/>
      <c r="B62" s="4"/>
      <c r="C62" s="5"/>
      <c r="D62" s="17"/>
      <c r="E62" s="7"/>
      <c r="F62" s="5"/>
      <c r="G62" s="8"/>
      <c r="H62" s="4"/>
      <c r="I62" s="4"/>
    </row>
    <row r="63" ht="20.35" customHeight="1">
      <c r="A63" t="s" s="3">
        <v>50</v>
      </c>
      <c r="B63" s="4"/>
      <c r="C63" s="5"/>
      <c r="D63" t="s" s="9">
        <v>51</v>
      </c>
      <c r="E63" s="7"/>
      <c r="F63" s="5"/>
      <c r="G63" s="8"/>
      <c r="H63" s="4"/>
      <c r="I63" s="4"/>
    </row>
    <row r="64" ht="20.35" customHeight="1">
      <c r="A64" t="s" s="11">
        <v>4</v>
      </c>
      <c r="B64" t="s" s="11">
        <v>5</v>
      </c>
      <c r="C64" t="s" s="12">
        <v>6</v>
      </c>
      <c r="D64" t="s" s="10">
        <v>4</v>
      </c>
      <c r="E64" t="s" s="11">
        <v>5</v>
      </c>
      <c r="F64" t="s" s="12">
        <v>6</v>
      </c>
      <c r="G64" t="s" s="10">
        <v>7</v>
      </c>
      <c r="H64" t="s" s="11">
        <v>8</v>
      </c>
      <c r="I64" t="s" s="11">
        <v>9</v>
      </c>
    </row>
    <row r="65" ht="20.35" customHeight="1">
      <c r="A65" t="s" s="11">
        <v>52</v>
      </c>
      <c r="B65" s="15">
        <v>0.7768999999999999</v>
      </c>
      <c r="C65" s="14">
        <v>101</v>
      </c>
      <c r="D65" t="s" s="10">
        <v>52</v>
      </c>
      <c r="E65" s="15">
        <v>0.7589</v>
      </c>
      <c r="F65" s="14">
        <v>107</v>
      </c>
      <c r="G65" s="18">
        <f>E65-B65</f>
        <v>-0.0179999999999999</v>
      </c>
      <c r="H65" s="15">
        <f>(F65-C65)/C65</f>
        <v>0.0594059405940594</v>
      </c>
      <c r="I65" s="15"/>
    </row>
    <row r="66" ht="20.35" customHeight="1">
      <c r="A66" t="s" s="11">
        <v>53</v>
      </c>
      <c r="B66" s="15">
        <v>0.1769</v>
      </c>
      <c r="C66" s="14">
        <v>23</v>
      </c>
      <c r="D66" t="s" s="10">
        <v>53</v>
      </c>
      <c r="E66" s="15">
        <v>0.1844</v>
      </c>
      <c r="F66" s="14">
        <v>26</v>
      </c>
      <c r="G66" s="18">
        <f>E66-B66</f>
        <v>0.007500000000000007</v>
      </c>
      <c r="H66" s="15">
        <f>(F66-C66)/C66</f>
        <v>0.1304347826086956</v>
      </c>
      <c r="I66" s="15"/>
    </row>
    <row r="67" ht="20.35" customHeight="1">
      <c r="A67" t="s" s="11">
        <v>54</v>
      </c>
      <c r="B67" s="15">
        <v>0.0385</v>
      </c>
      <c r="C67" s="14">
        <v>5</v>
      </c>
      <c r="D67" t="s" s="10">
        <v>54</v>
      </c>
      <c r="E67" s="15">
        <v>0.0496</v>
      </c>
      <c r="F67" s="14">
        <v>7</v>
      </c>
      <c r="G67" s="18">
        <f>E67-B67</f>
        <v>0.0111</v>
      </c>
      <c r="H67" s="15">
        <f>(F67-C67)/C67</f>
        <v>0.4</v>
      </c>
      <c r="I67" s="15"/>
    </row>
    <row r="68" ht="20.35" customHeight="1">
      <c r="A68" t="s" s="11">
        <v>55</v>
      </c>
      <c r="B68" s="15">
        <v>0.0077</v>
      </c>
      <c r="C68" s="14">
        <v>1</v>
      </c>
      <c r="D68" t="s" s="10">
        <v>55</v>
      </c>
      <c r="E68" s="15">
        <v>0.0071</v>
      </c>
      <c r="F68" s="14">
        <v>1</v>
      </c>
      <c r="G68" s="18">
        <f>E68-B68</f>
        <v>-0.0006000000000000007</v>
      </c>
      <c r="H68" s="15">
        <f>(F68-C68)/C68</f>
        <v>0</v>
      </c>
      <c r="I68" s="15"/>
    </row>
    <row r="69" ht="20.35" customHeight="1">
      <c r="A69" t="s" s="11">
        <v>15</v>
      </c>
      <c r="B69" s="16">
        <v>1</v>
      </c>
      <c r="C69" s="14">
        <v>130</v>
      </c>
      <c r="D69" t="s" s="10">
        <v>15</v>
      </c>
      <c r="E69" s="16">
        <v>1</v>
      </c>
      <c r="F69" s="14">
        <v>141</v>
      </c>
      <c r="G69" s="18">
        <f>E69-B69</f>
        <v>0</v>
      </c>
      <c r="H69" s="15">
        <f>(F69-C69)/C69</f>
        <v>0.08461538461538462</v>
      </c>
      <c r="I69" s="15"/>
    </row>
    <row r="70" ht="20.35" customHeight="1">
      <c r="A70" s="4"/>
      <c r="B70" s="4"/>
      <c r="C70" s="5"/>
      <c r="D70" s="17"/>
      <c r="E70" s="7"/>
      <c r="F70" s="5"/>
      <c r="G70" s="8"/>
      <c r="H70" s="4"/>
      <c r="I70" s="4"/>
    </row>
    <row r="71" ht="20.35" customHeight="1">
      <c r="A71" t="s" s="3">
        <v>56</v>
      </c>
      <c r="B71" s="4"/>
      <c r="C71" s="5"/>
      <c r="D71" t="s" s="9">
        <v>57</v>
      </c>
      <c r="E71" s="7"/>
      <c r="F71" s="5"/>
      <c r="G71" s="8"/>
      <c r="H71" s="4"/>
      <c r="I71" s="4"/>
    </row>
    <row r="72" ht="20.35" customHeight="1">
      <c r="A72" t="s" s="11">
        <v>4</v>
      </c>
      <c r="B72" t="s" s="11">
        <v>5</v>
      </c>
      <c r="C72" t="s" s="12">
        <v>6</v>
      </c>
      <c r="D72" t="s" s="10">
        <v>4</v>
      </c>
      <c r="E72" t="s" s="11">
        <v>5</v>
      </c>
      <c r="F72" t="s" s="12">
        <v>6</v>
      </c>
      <c r="G72" t="s" s="10">
        <v>7</v>
      </c>
      <c r="H72" t="s" s="11">
        <v>8</v>
      </c>
      <c r="I72" t="s" s="11">
        <v>9</v>
      </c>
    </row>
    <row r="73" ht="20.35" customHeight="1">
      <c r="A73" s="13">
        <v>1</v>
      </c>
      <c r="B73" s="15">
        <v>0.1783</v>
      </c>
      <c r="C73" s="14">
        <v>23</v>
      </c>
      <c r="D73" s="20">
        <v>1</v>
      </c>
      <c r="E73" s="15">
        <v>0.2057</v>
      </c>
      <c r="F73" s="14">
        <v>29</v>
      </c>
      <c r="G73" s="18">
        <f>E73-B73</f>
        <v>0.02740000000000001</v>
      </c>
      <c r="H73" s="15">
        <f>(F73-C73)/C73</f>
        <v>0.2608695652173913</v>
      </c>
      <c r="I73" s="15"/>
    </row>
    <row r="74" ht="20.35" customHeight="1">
      <c r="A74" t="s" s="11">
        <v>58</v>
      </c>
      <c r="B74" s="15">
        <v>0.3566</v>
      </c>
      <c r="C74" s="14">
        <v>46</v>
      </c>
      <c r="D74" t="s" s="10">
        <v>58</v>
      </c>
      <c r="E74" s="15">
        <v>0.4539</v>
      </c>
      <c r="F74" s="14">
        <v>64</v>
      </c>
      <c r="G74" s="18">
        <f>E74-B74</f>
        <v>0.09730000000000005</v>
      </c>
      <c r="H74" s="15">
        <f>(F74-C74)/C74</f>
        <v>0.391304347826087</v>
      </c>
      <c r="I74" s="15"/>
    </row>
    <row r="75" ht="20.35" customHeight="1">
      <c r="A75" t="s" s="11">
        <v>59</v>
      </c>
      <c r="B75" s="15">
        <v>0.3411</v>
      </c>
      <c r="C75" s="14">
        <v>44</v>
      </c>
      <c r="D75" t="s" s="10">
        <v>59</v>
      </c>
      <c r="E75" s="15">
        <v>0.2624</v>
      </c>
      <c r="F75" s="14">
        <v>37</v>
      </c>
      <c r="G75" s="18">
        <f>E75-B75</f>
        <v>-0.07870000000000005</v>
      </c>
      <c r="H75" s="15">
        <f>(F75-C75)/C75</f>
        <v>-0.1590909090909091</v>
      </c>
      <c r="I75" s="15"/>
    </row>
    <row r="76" ht="20.35" customHeight="1">
      <c r="A76" t="s" s="11">
        <v>60</v>
      </c>
      <c r="B76" s="21">
        <v>0.124</v>
      </c>
      <c r="C76" s="14">
        <v>16</v>
      </c>
      <c r="D76" t="s" s="10">
        <v>60</v>
      </c>
      <c r="E76" s="21">
        <v>0.078</v>
      </c>
      <c r="F76" s="14">
        <v>11</v>
      </c>
      <c r="G76" s="18">
        <f>E76-B76</f>
        <v>-0.046</v>
      </c>
      <c r="H76" s="15">
        <f>(F76-C76)/C76</f>
        <v>-0.3125</v>
      </c>
      <c r="I76" s="15"/>
    </row>
    <row r="77" ht="20.35" customHeight="1">
      <c r="A77" t="s" s="11">
        <v>15</v>
      </c>
      <c r="B77" s="16">
        <v>1</v>
      </c>
      <c r="C77" s="14">
        <v>129</v>
      </c>
      <c r="D77" t="s" s="10">
        <v>15</v>
      </c>
      <c r="E77" s="16">
        <v>1</v>
      </c>
      <c r="F77" s="14">
        <v>141</v>
      </c>
      <c r="G77" s="18">
        <f>E77-B77</f>
        <v>0</v>
      </c>
      <c r="H77" s="15">
        <f>(F77-C77)/C77</f>
        <v>0.09302325581395349</v>
      </c>
      <c r="I77" s="15"/>
    </row>
    <row r="78" ht="20.35" customHeight="1">
      <c r="A78" s="4"/>
      <c r="B78" s="4"/>
      <c r="C78" s="5"/>
      <c r="D78" s="17"/>
      <c r="E78" s="7"/>
      <c r="F78" s="5"/>
      <c r="G78" s="8"/>
      <c r="H78" s="4"/>
      <c r="I78" s="4"/>
    </row>
    <row r="79" ht="20.35" customHeight="1">
      <c r="A79" t="s" s="3">
        <v>61</v>
      </c>
      <c r="B79" s="4"/>
      <c r="C79" s="5"/>
      <c r="D79" t="s" s="9">
        <v>62</v>
      </c>
      <c r="E79" s="7"/>
      <c r="F79" s="5"/>
      <c r="G79" s="8"/>
      <c r="H79" s="4"/>
      <c r="I79" s="4"/>
    </row>
    <row r="80" ht="20.35" customHeight="1">
      <c r="A80" t="s" s="11">
        <v>4</v>
      </c>
      <c r="B80" t="s" s="11">
        <v>5</v>
      </c>
      <c r="C80" t="s" s="12">
        <v>6</v>
      </c>
      <c r="D80" t="s" s="10">
        <v>4</v>
      </c>
      <c r="E80" t="s" s="11">
        <v>5</v>
      </c>
      <c r="F80" t="s" s="12">
        <v>6</v>
      </c>
      <c r="G80" t="s" s="10">
        <v>7</v>
      </c>
      <c r="H80" t="s" s="11">
        <v>8</v>
      </c>
      <c r="I80" t="s" s="11">
        <v>9</v>
      </c>
    </row>
    <row r="81" ht="20.35" customHeight="1">
      <c r="A81" t="s" s="11">
        <v>63</v>
      </c>
      <c r="B81" s="15">
        <v>0.1308</v>
      </c>
      <c r="C81" s="14">
        <v>17</v>
      </c>
      <c r="D81" t="s" s="10">
        <v>64</v>
      </c>
      <c r="E81" s="15">
        <v>0.2979</v>
      </c>
      <c r="F81" s="14">
        <v>42</v>
      </c>
      <c r="G81" s="18">
        <f>E81-(B81+B82)</f>
        <v>-0.1098000000000001</v>
      </c>
      <c r="H81" s="15">
        <f>(F81-(C81+C82))/(C81+C82)</f>
        <v>-0.2075471698113208</v>
      </c>
      <c r="I81" s="15"/>
    </row>
    <row r="82" ht="20.35" customHeight="1">
      <c r="A82" t="s" s="11">
        <v>65</v>
      </c>
      <c r="B82" s="15">
        <v>0.2769</v>
      </c>
      <c r="C82" s="14">
        <v>36</v>
      </c>
      <c r="D82" t="s" s="10">
        <v>66</v>
      </c>
      <c r="E82" s="15">
        <v>0.2908</v>
      </c>
      <c r="F82" s="14">
        <v>41</v>
      </c>
      <c r="G82" s="18">
        <f>E82-B83</f>
        <v>0.07540000000000002</v>
      </c>
      <c r="H82" s="15">
        <f>(F82-C83)/C83</f>
        <v>0.4642857142857143</v>
      </c>
      <c r="I82" s="15"/>
    </row>
    <row r="83" ht="20.35" customHeight="1">
      <c r="A83" t="s" s="11">
        <v>66</v>
      </c>
      <c r="B83" s="15">
        <v>0.2154</v>
      </c>
      <c r="C83" s="14">
        <v>28</v>
      </c>
      <c r="D83" t="s" s="10">
        <v>67</v>
      </c>
      <c r="E83" s="15">
        <v>0.1206</v>
      </c>
      <c r="F83" s="14">
        <v>17</v>
      </c>
      <c r="G83" s="18">
        <f>(E83+E84+E85+E86+E87)-B84</f>
        <v>0.03440000000000004</v>
      </c>
      <c r="H83" s="15">
        <f>((F83+F84+F85+F86+F87)-C84)/C84</f>
        <v>0.1836734693877551</v>
      </c>
      <c r="I83" t="s" s="11">
        <v>68</v>
      </c>
    </row>
    <row r="84" ht="20.35" customHeight="1">
      <c r="A84" t="s" s="11">
        <v>69</v>
      </c>
      <c r="B84" s="15">
        <v>0.3769</v>
      </c>
      <c r="C84" s="14">
        <v>49</v>
      </c>
      <c r="D84" t="s" s="10">
        <v>70</v>
      </c>
      <c r="E84" s="21">
        <v>0.078</v>
      </c>
      <c r="F84" s="14">
        <v>11</v>
      </c>
      <c r="G84" s="8"/>
      <c r="H84" s="4"/>
      <c r="I84" s="4"/>
    </row>
    <row r="85" ht="20.35" customHeight="1">
      <c r="A85" t="s" s="11">
        <v>15</v>
      </c>
      <c r="B85" s="16">
        <v>1</v>
      </c>
      <c r="C85" s="14">
        <v>130</v>
      </c>
      <c r="D85" t="s" s="10">
        <v>71</v>
      </c>
      <c r="E85" s="15">
        <v>0.0496</v>
      </c>
      <c r="F85" s="14">
        <v>7</v>
      </c>
      <c r="G85" s="8"/>
      <c r="H85" s="4"/>
      <c r="I85" s="4"/>
    </row>
    <row r="86" ht="20.35" customHeight="1">
      <c r="A86" s="13"/>
      <c r="B86" s="13"/>
      <c r="C86" s="14"/>
      <c r="D86" t="s" s="10">
        <v>72</v>
      </c>
      <c r="E86" s="15">
        <v>0.0071</v>
      </c>
      <c r="F86" s="14">
        <v>1</v>
      </c>
      <c r="G86" s="8"/>
      <c r="H86" s="4"/>
      <c r="I86" s="4"/>
    </row>
    <row r="87" ht="20.35" customHeight="1">
      <c r="A87" s="13"/>
      <c r="B87" s="13"/>
      <c r="C87" s="14"/>
      <c r="D87" t="s" s="10">
        <v>73</v>
      </c>
      <c r="E87" s="21">
        <v>0.156</v>
      </c>
      <c r="F87" s="14">
        <v>22</v>
      </c>
      <c r="G87" s="8"/>
      <c r="H87" s="4"/>
      <c r="I87" s="4"/>
    </row>
    <row r="88" ht="20.35" customHeight="1">
      <c r="A88" s="13"/>
      <c r="B88" s="13"/>
      <c r="C88" s="14"/>
      <c r="D88" t="s" s="10">
        <v>15</v>
      </c>
      <c r="E88" s="16">
        <v>1</v>
      </c>
      <c r="F88" s="14">
        <v>141</v>
      </c>
      <c r="G88" s="19">
        <f>E88-B85</f>
        <v>0</v>
      </c>
      <c r="H88" s="15">
        <f>(F88-C85)/C85</f>
        <v>0.08461538461538462</v>
      </c>
      <c r="I88" s="4"/>
    </row>
    <row r="89" ht="20.35" customHeight="1">
      <c r="A89" s="4"/>
      <c r="B89" s="4"/>
      <c r="C89" s="5"/>
      <c r="D89" s="17"/>
      <c r="E89" s="7"/>
      <c r="F89" s="5"/>
      <c r="G89" s="8"/>
      <c r="H89" s="4"/>
      <c r="I89" s="4"/>
    </row>
    <row r="90" ht="20.35" customHeight="1">
      <c r="A90" s="4"/>
      <c r="B90" s="4"/>
      <c r="C90" s="5"/>
      <c r="D90" t="s" s="9">
        <v>74</v>
      </c>
      <c r="E90" s="7"/>
      <c r="F90" s="5"/>
      <c r="G90" s="8"/>
      <c r="H90" s="4"/>
      <c r="I90" s="4"/>
    </row>
    <row r="91" ht="20.35" customHeight="1">
      <c r="A91" s="4"/>
      <c r="B91" s="4"/>
      <c r="C91" s="5"/>
      <c r="D91" t="s" s="10">
        <v>4</v>
      </c>
      <c r="E91" t="s" s="11">
        <v>5</v>
      </c>
      <c r="F91" t="s" s="12">
        <v>6</v>
      </c>
      <c r="G91" t="s" s="10">
        <v>7</v>
      </c>
      <c r="H91" t="s" s="11">
        <v>8</v>
      </c>
      <c r="I91" t="s" s="11">
        <v>9</v>
      </c>
    </row>
    <row r="92" ht="20.35" customHeight="1">
      <c r="A92" s="13"/>
      <c r="B92" s="13"/>
      <c r="C92" s="14"/>
      <c r="D92" t="s" s="10">
        <v>75</v>
      </c>
      <c r="E92" s="21">
        <v>0.078</v>
      </c>
      <c r="F92" s="14">
        <v>11</v>
      </c>
      <c r="G92" s="8"/>
      <c r="H92" s="4"/>
      <c r="I92" s="4"/>
    </row>
    <row r="93" ht="20.35" customHeight="1">
      <c r="A93" s="13"/>
      <c r="B93" s="13"/>
      <c r="C93" s="14"/>
      <c r="D93" t="s" s="10">
        <v>76</v>
      </c>
      <c r="E93" s="15">
        <v>0.1844</v>
      </c>
      <c r="F93" s="14">
        <v>26</v>
      </c>
      <c r="G93" s="8"/>
      <c r="H93" s="4"/>
      <c r="I93" s="4"/>
    </row>
    <row r="94" ht="20.35" customHeight="1">
      <c r="A94" s="13"/>
      <c r="B94" s="13"/>
      <c r="C94" s="14"/>
      <c r="D94" t="s" s="10">
        <v>77</v>
      </c>
      <c r="E94" s="15">
        <v>0.2553</v>
      </c>
      <c r="F94" s="14">
        <v>36</v>
      </c>
      <c r="G94" s="8"/>
      <c r="H94" s="4"/>
      <c r="I94" s="4"/>
    </row>
    <row r="95" ht="20.35" customHeight="1">
      <c r="A95" s="13"/>
      <c r="B95" s="13"/>
      <c r="C95" s="14"/>
      <c r="D95" t="s" s="10">
        <v>78</v>
      </c>
      <c r="E95" s="15">
        <v>0.2199</v>
      </c>
      <c r="F95" s="14">
        <v>31</v>
      </c>
      <c r="G95" s="8"/>
      <c r="H95" s="4"/>
      <c r="I95" s="4"/>
    </row>
    <row r="96" ht="20.35" customHeight="1">
      <c r="A96" s="13"/>
      <c r="B96" s="13"/>
      <c r="C96" s="14"/>
      <c r="D96" t="s" s="10">
        <v>79</v>
      </c>
      <c r="E96" s="15">
        <v>0.2624</v>
      </c>
      <c r="F96" s="14">
        <v>37</v>
      </c>
      <c r="G96" s="8"/>
      <c r="H96" s="4"/>
      <c r="I96" s="4"/>
    </row>
    <row r="97" ht="20.35" customHeight="1">
      <c r="A97" s="13"/>
      <c r="B97" s="13"/>
      <c r="C97" s="14"/>
      <c r="D97" t="s" s="10">
        <v>15</v>
      </c>
      <c r="E97" s="16">
        <v>1</v>
      </c>
      <c r="F97" s="14">
        <v>141</v>
      </c>
      <c r="G97" s="8"/>
      <c r="H97" s="4"/>
      <c r="I97" s="4"/>
    </row>
    <row r="98" ht="20.35" customHeight="1">
      <c r="A98" s="4"/>
      <c r="B98" s="4"/>
      <c r="C98" s="5"/>
      <c r="D98" s="17"/>
      <c r="E98" s="7"/>
      <c r="F98" s="5"/>
      <c r="G98" s="8"/>
      <c r="H98" s="4"/>
      <c r="I98" s="4"/>
    </row>
    <row r="99" ht="20.35" customHeight="1">
      <c r="A99" t="s" s="3">
        <v>80</v>
      </c>
      <c r="B99" s="4"/>
      <c r="C99" s="5"/>
      <c r="D99" t="s" s="9">
        <v>81</v>
      </c>
      <c r="E99" s="7"/>
      <c r="F99" s="5"/>
      <c r="G99" s="8"/>
      <c r="H99" s="4"/>
      <c r="I99" s="4"/>
    </row>
    <row r="100" ht="20.35" customHeight="1">
      <c r="A100" t="s" s="11">
        <v>4</v>
      </c>
      <c r="B100" t="s" s="11">
        <v>5</v>
      </c>
      <c r="C100" t="s" s="12">
        <v>6</v>
      </c>
      <c r="D100" t="s" s="10">
        <v>4</v>
      </c>
      <c r="E100" t="s" s="11">
        <v>5</v>
      </c>
      <c r="F100" t="s" s="12">
        <v>6</v>
      </c>
      <c r="G100" t="s" s="10">
        <v>7</v>
      </c>
      <c r="H100" t="s" s="11">
        <v>8</v>
      </c>
      <c r="I100" t="s" s="11">
        <v>9</v>
      </c>
    </row>
    <row r="101" ht="20.35" customHeight="1">
      <c r="A101" s="13">
        <v>1</v>
      </c>
      <c r="B101" s="15">
        <v>0.2692</v>
      </c>
      <c r="C101" s="14">
        <v>35</v>
      </c>
      <c r="D101" s="20">
        <v>1</v>
      </c>
      <c r="E101" s="21">
        <v>0.234</v>
      </c>
      <c r="F101" s="14">
        <v>33</v>
      </c>
      <c r="G101" s="18">
        <f>E101-B101</f>
        <v>-0.03520000000000001</v>
      </c>
      <c r="H101" s="15">
        <f>(F101-C101)/C101</f>
        <v>-0.05714285714285714</v>
      </c>
      <c r="I101" s="4"/>
    </row>
    <row r="102" ht="20.35" customHeight="1">
      <c r="A102" s="13">
        <v>2</v>
      </c>
      <c r="B102" s="15">
        <v>0.3231</v>
      </c>
      <c r="C102" s="14">
        <v>42</v>
      </c>
      <c r="D102" s="20">
        <v>2</v>
      </c>
      <c r="E102" s="15">
        <v>0.3191</v>
      </c>
      <c r="F102" s="14">
        <v>45</v>
      </c>
      <c r="G102" s="18">
        <f>E102-B102</f>
        <v>-0.004000000000000004</v>
      </c>
      <c r="H102" s="15">
        <f>(F102-C102)/C102</f>
        <v>0.07142857142857142</v>
      </c>
      <c r="I102" s="4"/>
    </row>
    <row r="103" ht="20.35" customHeight="1">
      <c r="A103" t="s" s="11">
        <v>82</v>
      </c>
      <c r="B103" s="15">
        <v>0.4077</v>
      </c>
      <c r="C103" s="14">
        <v>53</v>
      </c>
      <c r="D103" t="s" s="10">
        <v>82</v>
      </c>
      <c r="E103" s="15">
        <v>0.4468</v>
      </c>
      <c r="F103" s="14">
        <v>63</v>
      </c>
      <c r="G103" s="18">
        <f>E103-B103</f>
        <v>0.03909999999999997</v>
      </c>
      <c r="H103" s="15">
        <f>(F103-C103)/C103</f>
        <v>0.1886792452830189</v>
      </c>
      <c r="I103" s="4"/>
    </row>
    <row r="104" ht="20.35" customHeight="1">
      <c r="A104" t="s" s="11">
        <v>15</v>
      </c>
      <c r="B104" s="16">
        <v>1</v>
      </c>
      <c r="C104" s="14">
        <v>130</v>
      </c>
      <c r="D104" t="s" s="10">
        <v>15</v>
      </c>
      <c r="E104" s="16">
        <v>1</v>
      </c>
      <c r="F104" s="14">
        <v>141</v>
      </c>
      <c r="G104" s="18">
        <f>E104-B104</f>
        <v>0</v>
      </c>
      <c r="H104" s="15">
        <f>(F104-C104)/C104</f>
        <v>0.08461538461538462</v>
      </c>
      <c r="I104" s="4"/>
    </row>
    <row r="105" ht="20.35" customHeight="1">
      <c r="A105" s="4"/>
      <c r="B105" s="4"/>
      <c r="C105" s="5"/>
      <c r="D105" s="17"/>
      <c r="E105" s="7"/>
      <c r="F105" s="5"/>
      <c r="G105" s="8"/>
      <c r="H105" s="4"/>
      <c r="I105" s="4"/>
    </row>
    <row r="106" ht="20.35" customHeight="1">
      <c r="A106" t="s" s="3">
        <v>83</v>
      </c>
      <c r="B106" s="4"/>
      <c r="C106" s="5"/>
      <c r="D106" t="s" s="9">
        <v>84</v>
      </c>
      <c r="E106" s="7"/>
      <c r="F106" s="5"/>
      <c r="G106" s="8"/>
      <c r="H106" s="4"/>
      <c r="I106" s="4"/>
    </row>
    <row r="107" ht="20.35" customHeight="1">
      <c r="A107" t="s" s="11">
        <v>4</v>
      </c>
      <c r="B107" t="s" s="11">
        <v>5</v>
      </c>
      <c r="C107" t="s" s="12">
        <v>6</v>
      </c>
      <c r="D107" t="s" s="10">
        <v>4</v>
      </c>
      <c r="E107" t="s" s="11">
        <v>5</v>
      </c>
      <c r="F107" t="s" s="12">
        <v>6</v>
      </c>
      <c r="G107" t="s" s="10">
        <v>7</v>
      </c>
      <c r="H107" t="s" s="11">
        <v>8</v>
      </c>
      <c r="I107" t="s" s="11">
        <v>9</v>
      </c>
    </row>
    <row r="108" ht="20.35" customHeight="1">
      <c r="A108" t="s" s="11">
        <v>85</v>
      </c>
      <c r="B108" s="15">
        <v>0.0775</v>
      </c>
      <c r="C108" s="14">
        <v>10</v>
      </c>
      <c r="D108" t="s" s="10">
        <v>85</v>
      </c>
      <c r="E108" s="15">
        <v>0.0709</v>
      </c>
      <c r="F108" s="14">
        <v>10</v>
      </c>
      <c r="G108" s="18">
        <f>E108-B108</f>
        <v>-0.006599999999999995</v>
      </c>
      <c r="H108" s="15">
        <f>(F108-C108)/C108</f>
        <v>0</v>
      </c>
      <c r="I108" s="4"/>
    </row>
    <row r="109" ht="20.35" customHeight="1">
      <c r="A109" t="s" s="11">
        <v>86</v>
      </c>
      <c r="B109" s="21">
        <v>0.062</v>
      </c>
      <c r="C109" s="14">
        <v>8</v>
      </c>
      <c r="D109" t="s" s="10">
        <v>86</v>
      </c>
      <c r="E109" s="15">
        <v>0.1844</v>
      </c>
      <c r="F109" s="14">
        <v>26</v>
      </c>
      <c r="G109" s="18">
        <f>E109-B109</f>
        <v>0.1224</v>
      </c>
      <c r="H109" s="15">
        <f>(F109-C109)/C109</f>
        <v>2.25</v>
      </c>
      <c r="I109" s="4"/>
    </row>
    <row r="110" ht="20.35" customHeight="1">
      <c r="A110" t="s" s="11">
        <v>87</v>
      </c>
      <c r="B110" s="15">
        <v>0.3178</v>
      </c>
      <c r="C110" s="14">
        <v>41</v>
      </c>
      <c r="D110" t="s" s="10">
        <v>87</v>
      </c>
      <c r="E110" s="15">
        <v>0.2199</v>
      </c>
      <c r="F110" s="14">
        <v>31</v>
      </c>
      <c r="G110" s="18">
        <f>E110-B110</f>
        <v>-0.09790000000000004</v>
      </c>
      <c r="H110" s="15">
        <f>(F110-C110)/C110</f>
        <v>-0.2439024390243902</v>
      </c>
      <c r="I110" s="4"/>
    </row>
    <row r="111" ht="20.35" customHeight="1">
      <c r="A111" t="s" s="11">
        <v>88</v>
      </c>
      <c r="B111" s="15">
        <v>0.5426</v>
      </c>
      <c r="C111" s="14">
        <v>70</v>
      </c>
      <c r="D111" t="s" s="10">
        <v>88</v>
      </c>
      <c r="E111" s="15">
        <v>0.5247999999999999</v>
      </c>
      <c r="F111" s="14">
        <v>74</v>
      </c>
      <c r="G111" s="18">
        <f>E111-B111</f>
        <v>-0.01780000000000004</v>
      </c>
      <c r="H111" s="15">
        <f>(F111-C111)/C111</f>
        <v>0.05714285714285714</v>
      </c>
      <c r="I111" s="4"/>
    </row>
    <row r="112" ht="20.35" customHeight="1">
      <c r="A112" t="s" s="11">
        <v>15</v>
      </c>
      <c r="B112" s="16">
        <v>1</v>
      </c>
      <c r="C112" s="14">
        <v>129</v>
      </c>
      <c r="D112" t="s" s="10">
        <v>15</v>
      </c>
      <c r="E112" s="16">
        <v>1</v>
      </c>
      <c r="F112" s="14">
        <v>141</v>
      </c>
      <c r="G112" s="18">
        <f>E112-B112</f>
        <v>0</v>
      </c>
      <c r="H112" s="15">
        <f>(F112-C112)/C112</f>
        <v>0.09302325581395349</v>
      </c>
      <c r="I112" s="4"/>
    </row>
    <row r="113" ht="20.35" customHeight="1">
      <c r="A113" s="4"/>
      <c r="B113" s="4"/>
      <c r="C113" s="5"/>
      <c r="D113" s="17"/>
      <c r="E113" s="7"/>
      <c r="F113" s="5"/>
      <c r="G113" s="8"/>
      <c r="H113" s="4"/>
      <c r="I113" s="4"/>
    </row>
    <row r="114" ht="32.35" customHeight="1">
      <c r="A114" s="4"/>
      <c r="B114" s="4"/>
      <c r="C114" s="5"/>
      <c r="D114" t="s" s="22">
        <v>89</v>
      </c>
      <c r="E114" s="7"/>
      <c r="F114" s="5"/>
      <c r="G114" s="8"/>
      <c r="H114" s="4"/>
      <c r="I114" s="4"/>
    </row>
    <row r="115" ht="20.35" customHeight="1">
      <c r="A115" s="4"/>
      <c r="B115" s="4"/>
      <c r="C115" s="5"/>
      <c r="D115" t="s" s="10">
        <v>4</v>
      </c>
      <c r="E115" t="s" s="11">
        <v>5</v>
      </c>
      <c r="F115" t="s" s="12">
        <v>6</v>
      </c>
      <c r="G115" t="s" s="10">
        <v>7</v>
      </c>
      <c r="H115" t="s" s="11">
        <v>8</v>
      </c>
      <c r="I115" t="s" s="11">
        <v>9</v>
      </c>
    </row>
    <row r="116" ht="20.35" customHeight="1">
      <c r="A116" s="13"/>
      <c r="B116" s="13"/>
      <c r="C116" s="14"/>
      <c r="D116" t="s" s="10">
        <v>90</v>
      </c>
      <c r="E116" s="15">
        <v>0.8723000000000001</v>
      </c>
      <c r="F116" s="14">
        <v>123</v>
      </c>
      <c r="G116" s="8"/>
      <c r="H116" s="4"/>
      <c r="I116" s="4"/>
    </row>
    <row r="117" ht="20.35" customHeight="1">
      <c r="A117" s="13"/>
      <c r="B117" s="13"/>
      <c r="C117" s="14"/>
      <c r="D117" t="s" s="10">
        <v>91</v>
      </c>
      <c r="E117" s="15">
        <v>0.2411</v>
      </c>
      <c r="F117" s="14">
        <v>34</v>
      </c>
      <c r="G117" s="8"/>
      <c r="H117" s="4"/>
      <c r="I117" s="4"/>
    </row>
    <row r="118" ht="20.35" customHeight="1">
      <c r="A118" s="13"/>
      <c r="B118" s="13"/>
      <c r="C118" s="14"/>
      <c r="D118" t="s" s="10">
        <v>92</v>
      </c>
      <c r="E118" s="15">
        <v>0.3404</v>
      </c>
      <c r="F118" s="14">
        <v>48</v>
      </c>
      <c r="G118" s="8"/>
      <c r="H118" s="4"/>
      <c r="I118" s="4"/>
    </row>
    <row r="119" ht="20.35" customHeight="1">
      <c r="A119" s="13"/>
      <c r="B119" s="13"/>
      <c r="C119" s="14"/>
      <c r="D119" t="s" s="10">
        <v>93</v>
      </c>
      <c r="E119" s="15">
        <v>0.1844</v>
      </c>
      <c r="F119" s="14">
        <v>26</v>
      </c>
      <c r="G119" s="8"/>
      <c r="H119" s="4"/>
      <c r="I119" s="4"/>
    </row>
    <row r="120" ht="20.35" customHeight="1">
      <c r="A120" s="13"/>
      <c r="B120" s="13"/>
      <c r="C120" s="14"/>
      <c r="D120" t="s" s="10">
        <v>94</v>
      </c>
      <c r="E120" s="15">
        <v>0.1277</v>
      </c>
      <c r="F120" s="14">
        <v>18</v>
      </c>
      <c r="G120" s="8"/>
      <c r="H120" s="4"/>
      <c r="I120" s="4"/>
    </row>
    <row r="121" ht="20.35" customHeight="1">
      <c r="A121" s="13"/>
      <c r="B121" s="13"/>
      <c r="C121" s="14"/>
      <c r="D121" t="s" s="10">
        <v>95</v>
      </c>
      <c r="E121" s="15">
        <v>0.3475</v>
      </c>
      <c r="F121" s="14">
        <v>49</v>
      </c>
      <c r="G121" s="8"/>
      <c r="H121" s="4"/>
      <c r="I121" s="4"/>
    </row>
    <row r="122" ht="20.35" customHeight="1">
      <c r="A122" s="13"/>
      <c r="B122" s="13"/>
      <c r="C122" s="14"/>
      <c r="D122" t="s" s="10">
        <v>96</v>
      </c>
      <c r="E122" s="15">
        <v>0.2908</v>
      </c>
      <c r="F122" s="14">
        <v>41</v>
      </c>
      <c r="G122" s="8"/>
      <c r="H122" s="4"/>
      <c r="I122" s="4"/>
    </row>
    <row r="123" ht="20.35" customHeight="1">
      <c r="A123" s="13"/>
      <c r="B123" s="13"/>
      <c r="C123" s="14"/>
      <c r="D123" t="s" s="10">
        <v>97</v>
      </c>
      <c r="E123" s="15">
        <v>0.0638</v>
      </c>
      <c r="F123" s="14">
        <v>9</v>
      </c>
      <c r="G123" s="8"/>
      <c r="H123" s="4"/>
      <c r="I123" s="4"/>
    </row>
    <row r="124" ht="20.35" customHeight="1">
      <c r="A124" s="13"/>
      <c r="B124" s="13"/>
      <c r="C124" s="14"/>
      <c r="D124" t="s" s="10">
        <v>15</v>
      </c>
      <c r="E124" s="16">
        <v>1</v>
      </c>
      <c r="F124" s="14">
        <v>141</v>
      </c>
      <c r="G124" s="8"/>
      <c r="H124" s="4"/>
      <c r="I124" s="4"/>
    </row>
    <row r="125" ht="20.35" customHeight="1">
      <c r="A125" s="4"/>
      <c r="B125" s="4"/>
      <c r="C125" s="5"/>
      <c r="D125" s="17"/>
      <c r="E125" s="7"/>
      <c r="F125" s="5"/>
      <c r="G125" s="8"/>
      <c r="H125" s="4"/>
      <c r="I125" s="4"/>
    </row>
    <row r="126" ht="20.35" customHeight="1">
      <c r="A126" t="s" s="3">
        <v>98</v>
      </c>
      <c r="B126" s="4"/>
      <c r="C126" s="5"/>
      <c r="D126" t="s" s="9">
        <v>98</v>
      </c>
      <c r="E126" s="7"/>
      <c r="F126" s="5"/>
      <c r="G126" s="8"/>
      <c r="H126" s="4"/>
      <c r="I126" s="4"/>
    </row>
    <row r="127" ht="20.35" customHeight="1">
      <c r="A127" t="s" s="11">
        <v>4</v>
      </c>
      <c r="B127" t="s" s="11">
        <v>5</v>
      </c>
      <c r="C127" t="s" s="12">
        <v>6</v>
      </c>
      <c r="D127" t="s" s="10">
        <v>4</v>
      </c>
      <c r="E127" t="s" s="11">
        <v>5</v>
      </c>
      <c r="F127" t="s" s="12">
        <v>6</v>
      </c>
      <c r="G127" t="s" s="10">
        <v>7</v>
      </c>
      <c r="H127" t="s" s="11">
        <v>8</v>
      </c>
      <c r="I127" t="s" s="11">
        <v>9</v>
      </c>
    </row>
    <row r="128" ht="20.35" customHeight="1">
      <c r="A128" t="s" s="11">
        <v>99</v>
      </c>
      <c r="B128" s="21">
        <v>0.225</v>
      </c>
      <c r="C128" s="14">
        <v>27</v>
      </c>
      <c r="D128" t="s" s="10">
        <v>99</v>
      </c>
      <c r="E128" s="15">
        <v>0.2093</v>
      </c>
      <c r="F128" s="14">
        <v>27</v>
      </c>
      <c r="G128" s="18">
        <f>E128-B128</f>
        <v>-0.01570000000000002</v>
      </c>
      <c r="H128" s="15">
        <f>(F128-C128)/C128</f>
        <v>0</v>
      </c>
      <c r="I128" s="4"/>
    </row>
    <row r="129" ht="20.35" customHeight="1">
      <c r="A129" t="s" s="11">
        <v>100</v>
      </c>
      <c r="B129" s="21">
        <v>0.3</v>
      </c>
      <c r="C129" s="14">
        <v>36</v>
      </c>
      <c r="D129" t="s" s="10">
        <v>100</v>
      </c>
      <c r="E129" s="15">
        <v>0.3178</v>
      </c>
      <c r="F129" s="14">
        <v>41</v>
      </c>
      <c r="G129" s="18">
        <f>E129-B129</f>
        <v>0.01780000000000004</v>
      </c>
      <c r="H129" s="15">
        <f>(F129-C129)/C129</f>
        <v>0.1388888888888889</v>
      </c>
      <c r="I129" s="4"/>
    </row>
    <row r="130" ht="20.35" customHeight="1">
      <c r="A130" t="s" s="11">
        <v>101</v>
      </c>
      <c r="B130" s="15">
        <v>0.1833</v>
      </c>
      <c r="C130" s="14">
        <v>22</v>
      </c>
      <c r="D130" t="s" s="10">
        <v>101</v>
      </c>
      <c r="E130" s="15">
        <v>0.2791</v>
      </c>
      <c r="F130" s="14">
        <v>36</v>
      </c>
      <c r="G130" s="18">
        <f>E130-B130</f>
        <v>0.09580000000000002</v>
      </c>
      <c r="H130" s="15">
        <f>(F130-C130)/C130</f>
        <v>0.6363636363636364</v>
      </c>
      <c r="I130" s="4"/>
    </row>
    <row r="131" ht="20.35" customHeight="1">
      <c r="A131" t="s" s="11">
        <v>102</v>
      </c>
      <c r="B131" s="15">
        <v>0.0917</v>
      </c>
      <c r="C131" s="14">
        <v>11</v>
      </c>
      <c r="D131" t="s" s="10">
        <v>102</v>
      </c>
      <c r="E131" s="15">
        <v>0.1318</v>
      </c>
      <c r="F131" s="14">
        <v>17</v>
      </c>
      <c r="G131" s="18">
        <f>E131-B131</f>
        <v>0.0401</v>
      </c>
      <c r="H131" s="15">
        <f>(F131-C131)/C131</f>
        <v>0.5454545454545454</v>
      </c>
      <c r="I131" s="4"/>
    </row>
    <row r="132" ht="20.35" customHeight="1">
      <c r="A132" t="s" s="11">
        <v>103</v>
      </c>
      <c r="B132" s="15">
        <v>0.0583</v>
      </c>
      <c r="C132" s="14">
        <v>7</v>
      </c>
      <c r="D132" t="s" s="10">
        <v>103</v>
      </c>
      <c r="E132" s="15">
        <v>0.0775</v>
      </c>
      <c r="F132" s="14">
        <v>10</v>
      </c>
      <c r="G132" s="18">
        <f>E132-B132</f>
        <v>0.0192</v>
      </c>
      <c r="H132" s="15">
        <f>(F132-C132)/C132</f>
        <v>0.4285714285714285</v>
      </c>
      <c r="I132" s="4"/>
    </row>
    <row r="133" ht="20.35" customHeight="1">
      <c r="A133" t="s" s="11">
        <v>104</v>
      </c>
      <c r="B133" s="21">
        <v>0.2</v>
      </c>
      <c r="C133" s="14">
        <v>24</v>
      </c>
      <c r="D133" t="s" s="10">
        <v>104</v>
      </c>
      <c r="E133" s="15">
        <v>0.2171</v>
      </c>
      <c r="F133" s="14">
        <v>28</v>
      </c>
      <c r="G133" s="18">
        <f>E133-B133</f>
        <v>0.0171</v>
      </c>
      <c r="H133" s="15">
        <f>(F133-C133)/C133</f>
        <v>0.1666666666666667</v>
      </c>
      <c r="I133" s="4"/>
    </row>
    <row r="134" ht="20.35" customHeight="1">
      <c r="A134" t="s" s="11">
        <v>105</v>
      </c>
      <c r="B134" s="21">
        <v>0.375</v>
      </c>
      <c r="C134" s="14">
        <v>45</v>
      </c>
      <c r="D134" t="s" s="10">
        <v>105</v>
      </c>
      <c r="E134" s="15">
        <v>0.2403</v>
      </c>
      <c r="F134" s="14">
        <v>31</v>
      </c>
      <c r="G134" s="18">
        <f>E134-B134</f>
        <v>-0.1347</v>
      </c>
      <c r="H134" s="15">
        <f>(F134-C134)/C134</f>
        <v>-0.3111111111111111</v>
      </c>
      <c r="I134" s="4"/>
    </row>
    <row r="135" ht="20.35" customHeight="1">
      <c r="A135" t="s" s="11">
        <v>106</v>
      </c>
      <c r="B135" s="15">
        <v>0.8083</v>
      </c>
      <c r="C135" s="14">
        <v>97</v>
      </c>
      <c r="D135" t="s" s="10">
        <v>106</v>
      </c>
      <c r="E135" s="15">
        <v>0.7209</v>
      </c>
      <c r="F135" s="14">
        <v>93</v>
      </c>
      <c r="G135" s="18">
        <f>E135-B135</f>
        <v>-0.08740000000000003</v>
      </c>
      <c r="H135" s="15">
        <f>(F135-C135)/C135</f>
        <v>-0.04123711340206185</v>
      </c>
      <c r="I135" s="4"/>
    </row>
    <row r="136" ht="20.35" customHeight="1">
      <c r="A136" t="s" s="11">
        <v>107</v>
      </c>
      <c r="B136" s="16">
        <v>0</v>
      </c>
      <c r="C136" s="14">
        <v>0</v>
      </c>
      <c r="D136" t="s" s="10">
        <v>107</v>
      </c>
      <c r="E136" s="15">
        <v>0.0233</v>
      </c>
      <c r="F136" s="14">
        <v>3</v>
      </c>
      <c r="G136" s="18">
        <f>E136-B136</f>
        <v>0.0233</v>
      </c>
      <c r="H136" s="4">
        <f>(F136-C136)/C136</f>
      </c>
      <c r="I136" s="4"/>
    </row>
    <row r="137" ht="20.35" customHeight="1">
      <c r="A137" t="s" s="11">
        <v>108</v>
      </c>
      <c r="B137" s="16">
        <v>0</v>
      </c>
      <c r="C137" s="14">
        <v>0</v>
      </c>
      <c r="D137" t="s" s="10">
        <v>108</v>
      </c>
      <c r="E137" s="15">
        <v>0.007800000000000001</v>
      </c>
      <c r="F137" s="14">
        <v>1</v>
      </c>
      <c r="G137" s="18">
        <f>E137-B137</f>
        <v>0.007800000000000001</v>
      </c>
      <c r="H137" s="4">
        <f>(F137-C137)/C137</f>
      </c>
      <c r="I137" s="4"/>
    </row>
    <row r="138" ht="20.35" customHeight="1">
      <c r="A138" t="s" s="11">
        <v>34</v>
      </c>
      <c r="B138" s="15">
        <v>0.3583</v>
      </c>
      <c r="C138" s="14">
        <v>43</v>
      </c>
      <c r="D138" t="s" s="10">
        <v>34</v>
      </c>
      <c r="E138" s="15">
        <v>0.2791</v>
      </c>
      <c r="F138" s="14">
        <v>36</v>
      </c>
      <c r="G138" s="18">
        <f>E138-B138</f>
        <v>-0.07919999999999999</v>
      </c>
      <c r="H138" s="15">
        <f>(F138-C138)/C138</f>
        <v>-0.1627906976744186</v>
      </c>
      <c r="I138" s="4"/>
    </row>
    <row r="139" ht="20.35" customHeight="1">
      <c r="A139" t="s" s="11">
        <v>15</v>
      </c>
      <c r="B139" s="16">
        <v>1</v>
      </c>
      <c r="C139" s="14">
        <v>120</v>
      </c>
      <c r="D139" t="s" s="10">
        <v>15</v>
      </c>
      <c r="E139" s="16">
        <v>1</v>
      </c>
      <c r="F139" s="14">
        <v>129</v>
      </c>
      <c r="G139" s="18">
        <f>E139-B139</f>
        <v>0</v>
      </c>
      <c r="H139" s="15">
        <f>(F139-C139)/C139</f>
        <v>0.075</v>
      </c>
      <c r="I139" s="4"/>
    </row>
    <row r="140" ht="20.35" customHeight="1">
      <c r="A140" s="4"/>
      <c r="B140" s="4"/>
      <c r="C140" s="5"/>
      <c r="D140" s="17"/>
      <c r="E140" s="7"/>
      <c r="F140" s="5"/>
      <c r="G140" s="8"/>
      <c r="H140" s="4"/>
      <c r="I140" s="4"/>
    </row>
    <row r="141" ht="20.35" customHeight="1">
      <c r="A141" t="s" s="3">
        <v>109</v>
      </c>
      <c r="B141" s="4"/>
      <c r="C141" s="5"/>
      <c r="D141" t="s" s="9">
        <v>109</v>
      </c>
      <c r="E141" s="7"/>
      <c r="F141" s="5"/>
      <c r="G141" s="8"/>
      <c r="H141" s="4"/>
      <c r="I141" s="4"/>
    </row>
    <row r="142" ht="20.35" customHeight="1">
      <c r="A142" t="s" s="11">
        <v>4</v>
      </c>
      <c r="B142" t="s" s="11">
        <v>5</v>
      </c>
      <c r="C142" t="s" s="12">
        <v>6</v>
      </c>
      <c r="D142" t="s" s="10">
        <v>4</v>
      </c>
      <c r="E142" t="s" s="11">
        <v>5</v>
      </c>
      <c r="F142" t="s" s="12">
        <v>6</v>
      </c>
      <c r="G142" t="s" s="10">
        <v>7</v>
      </c>
      <c r="H142" t="s" s="11">
        <v>8</v>
      </c>
      <c r="I142" t="s" s="11">
        <v>9</v>
      </c>
    </row>
    <row r="143" ht="20.35" customHeight="1">
      <c r="A143" t="s" s="11">
        <v>99</v>
      </c>
      <c r="B143" s="15">
        <v>0.3788</v>
      </c>
      <c r="C143" s="14">
        <v>25</v>
      </c>
      <c r="D143" t="s" s="10">
        <v>99</v>
      </c>
      <c r="E143" s="15">
        <v>0.2558</v>
      </c>
      <c r="F143" s="14">
        <v>33</v>
      </c>
      <c r="G143" s="18">
        <f>E143-B143</f>
        <v>-0.1230000000000001</v>
      </c>
      <c r="H143" s="15">
        <f>(F143-C143)/C143</f>
        <v>0.32</v>
      </c>
      <c r="I143" s="4"/>
    </row>
    <row r="144" ht="20.35" customHeight="1">
      <c r="A144" t="s" s="11">
        <v>100</v>
      </c>
      <c r="B144" s="15">
        <v>0.1818</v>
      </c>
      <c r="C144" s="14">
        <v>12</v>
      </c>
      <c r="D144" t="s" s="10">
        <v>100</v>
      </c>
      <c r="E144" s="21">
        <v>0.155</v>
      </c>
      <c r="F144" s="14">
        <v>20</v>
      </c>
      <c r="G144" s="18">
        <f>E144-B144</f>
        <v>-0.02679999999999999</v>
      </c>
      <c r="H144" s="15">
        <f>(F144-C144)/C144</f>
        <v>0.6666666666666666</v>
      </c>
      <c r="I144" s="4"/>
    </row>
    <row r="145" ht="20.35" customHeight="1">
      <c r="A145" t="s" s="11">
        <v>101</v>
      </c>
      <c r="B145" s="15">
        <v>0.06059999999999999</v>
      </c>
      <c r="C145" s="14">
        <v>4</v>
      </c>
      <c r="D145" t="s" s="10">
        <v>101</v>
      </c>
      <c r="E145" s="15">
        <v>0.007800000000000001</v>
      </c>
      <c r="F145" s="14">
        <v>1</v>
      </c>
      <c r="G145" s="18">
        <f>E145-B145</f>
        <v>-0.05279999999999999</v>
      </c>
      <c r="H145" s="15">
        <f>(F145-C145)/C145</f>
        <v>-0.75</v>
      </c>
      <c r="I145" s="4"/>
    </row>
    <row r="146" ht="20.35" customHeight="1">
      <c r="A146" t="s" s="11">
        <v>102</v>
      </c>
      <c r="B146" s="15">
        <v>0.1667</v>
      </c>
      <c r="C146" s="14">
        <v>11</v>
      </c>
      <c r="D146" t="s" s="10">
        <v>102</v>
      </c>
      <c r="E146" s="15">
        <v>0.0698</v>
      </c>
      <c r="F146" s="14">
        <v>9</v>
      </c>
      <c r="G146" s="18">
        <f>E146-B146</f>
        <v>-0.09690000000000001</v>
      </c>
      <c r="H146" s="15">
        <f>(F146-C146)/C146</f>
        <v>-0.1818181818181818</v>
      </c>
      <c r="I146" s="4"/>
    </row>
    <row r="147" ht="20.35" customHeight="1">
      <c r="A147" t="s" s="11">
        <v>103</v>
      </c>
      <c r="B147" s="15">
        <v>0.0152</v>
      </c>
      <c r="C147" s="14">
        <v>1</v>
      </c>
      <c r="D147" t="s" s="10">
        <v>103</v>
      </c>
      <c r="E147" s="15">
        <v>0.04650000000000001</v>
      </c>
      <c r="F147" s="14">
        <v>6</v>
      </c>
      <c r="G147" s="18">
        <f>E147-B147</f>
        <v>0.03130000000000001</v>
      </c>
      <c r="H147" s="15">
        <f>(F147-C147)/C147</f>
        <v>5</v>
      </c>
      <c r="I147" s="4"/>
    </row>
    <row r="148" ht="20.35" customHeight="1">
      <c r="A148" t="s" s="11">
        <v>104</v>
      </c>
      <c r="B148" s="15">
        <v>0.1061</v>
      </c>
      <c r="C148" s="14">
        <v>7</v>
      </c>
      <c r="D148" t="s" s="10">
        <v>104</v>
      </c>
      <c r="E148" s="21">
        <v>0.031</v>
      </c>
      <c r="F148" s="14">
        <v>4</v>
      </c>
      <c r="G148" s="18">
        <f>E148-B148</f>
        <v>-0.0751</v>
      </c>
      <c r="H148" s="15">
        <f>(F148-C148)/C148</f>
        <v>-0.4285714285714285</v>
      </c>
      <c r="I148" s="4"/>
    </row>
    <row r="149" ht="20.35" customHeight="1">
      <c r="A149" t="s" s="11">
        <v>105</v>
      </c>
      <c r="B149" s="15">
        <v>0.1515</v>
      </c>
      <c r="C149" s="14">
        <v>10</v>
      </c>
      <c r="D149" t="s" s="10">
        <v>105</v>
      </c>
      <c r="E149" s="15">
        <v>0.08529999999999999</v>
      </c>
      <c r="F149" s="14">
        <v>11</v>
      </c>
      <c r="G149" s="18">
        <f>E149-B149</f>
        <v>-0.06620000000000001</v>
      </c>
      <c r="H149" s="15">
        <f>(F149-C149)/C149</f>
        <v>0.1</v>
      </c>
      <c r="I149" s="4"/>
    </row>
    <row r="150" ht="20.35" customHeight="1">
      <c r="A150" t="s" s="11">
        <v>106</v>
      </c>
      <c r="B150" s="15">
        <v>0.1818</v>
      </c>
      <c r="C150" s="14">
        <v>12</v>
      </c>
      <c r="D150" t="s" s="10">
        <v>106</v>
      </c>
      <c r="E150" s="21">
        <v>0.062</v>
      </c>
      <c r="F150" s="14">
        <v>8</v>
      </c>
      <c r="G150" s="18">
        <f>E150-B150</f>
        <v>-0.1198</v>
      </c>
      <c r="H150" s="15">
        <f>(F150-C150)/C150</f>
        <v>-0.3333333333333333</v>
      </c>
      <c r="I150" s="4"/>
    </row>
    <row r="151" ht="20.35" customHeight="1">
      <c r="A151" t="s" s="11">
        <v>107</v>
      </c>
      <c r="B151" s="16">
        <v>0</v>
      </c>
      <c r="C151" s="14">
        <v>0</v>
      </c>
      <c r="D151" t="s" s="10">
        <v>107</v>
      </c>
      <c r="E151" s="15">
        <v>0.0155</v>
      </c>
      <c r="F151" s="14">
        <v>2</v>
      </c>
      <c r="G151" s="18">
        <f>E151-B151</f>
        <v>0.0155</v>
      </c>
      <c r="H151" s="4">
        <f>(F151-C151)/C151</f>
      </c>
      <c r="I151" s="4"/>
    </row>
    <row r="152" ht="20.35" customHeight="1">
      <c r="A152" t="s" s="11">
        <v>108</v>
      </c>
      <c r="B152" s="15">
        <v>0.0152</v>
      </c>
      <c r="C152" s="14">
        <v>1</v>
      </c>
      <c r="D152" t="s" s="10">
        <v>108</v>
      </c>
      <c r="E152" s="15">
        <v>0.007800000000000001</v>
      </c>
      <c r="F152" s="14">
        <v>1</v>
      </c>
      <c r="G152" s="18">
        <f>E152-B152</f>
        <v>-0.007399999999999999</v>
      </c>
      <c r="H152" s="15">
        <f>(F152-C152)/C152</f>
        <v>0</v>
      </c>
      <c r="I152" s="4"/>
    </row>
    <row r="153" ht="20.35" customHeight="1">
      <c r="A153" s="4"/>
      <c r="B153" s="4"/>
      <c r="C153" s="5"/>
      <c r="D153" t="s" s="10">
        <v>110</v>
      </c>
      <c r="E153" s="15">
        <v>0.3643</v>
      </c>
      <c r="F153" s="14">
        <v>47</v>
      </c>
      <c r="G153" s="8"/>
      <c r="H153" s="4"/>
      <c r="I153" s="4"/>
    </row>
    <row r="154" ht="20.35" customHeight="1">
      <c r="A154" t="s" s="11">
        <v>34</v>
      </c>
      <c r="B154" s="15">
        <v>0.2121</v>
      </c>
      <c r="C154" s="14">
        <v>14</v>
      </c>
      <c r="D154" t="s" s="10">
        <v>34</v>
      </c>
      <c r="E154" s="15">
        <v>0.1318</v>
      </c>
      <c r="F154" s="14">
        <v>17</v>
      </c>
      <c r="G154" s="18">
        <f>E154-B154</f>
        <v>-0.08030000000000001</v>
      </c>
      <c r="H154" s="15">
        <f>(F154-C154)/C154</f>
        <v>0.2142857142857143</v>
      </c>
      <c r="I154" s="4"/>
    </row>
    <row r="155" ht="20.35" customHeight="1">
      <c r="A155" t="s" s="11">
        <v>15</v>
      </c>
      <c r="B155" s="16">
        <v>1</v>
      </c>
      <c r="C155" s="14">
        <v>66</v>
      </c>
      <c r="D155" t="s" s="10">
        <v>15</v>
      </c>
      <c r="E155" s="16">
        <v>1</v>
      </c>
      <c r="F155" s="14">
        <v>129</v>
      </c>
      <c r="G155" s="18">
        <f>E155-B155</f>
        <v>0</v>
      </c>
      <c r="H155" s="15">
        <f>(F155-C155)/C155</f>
        <v>0.9545454545454546</v>
      </c>
      <c r="I155" s="4"/>
    </row>
    <row r="156" ht="20.35" customHeight="1">
      <c r="A156" s="4"/>
      <c r="B156" s="4"/>
      <c r="C156" s="5"/>
      <c r="D156" s="17"/>
      <c r="E156" s="7"/>
      <c r="F156" s="5"/>
      <c r="G156" s="8"/>
      <c r="H156" s="4"/>
      <c r="I156" s="4"/>
    </row>
    <row r="157" ht="20.35" customHeight="1">
      <c r="A157" s="4"/>
      <c r="B157" s="4"/>
      <c r="C157" s="5"/>
      <c r="D157" t="s" s="9">
        <v>111</v>
      </c>
      <c r="E157" s="7"/>
      <c r="F157" s="5"/>
      <c r="G157" s="8"/>
      <c r="H157" s="4"/>
      <c r="I157" s="4"/>
    </row>
    <row r="158" ht="20.35" customHeight="1">
      <c r="A158" s="4"/>
      <c r="B158" s="4"/>
      <c r="C158" s="5"/>
      <c r="D158" t="s" s="10">
        <v>4</v>
      </c>
      <c r="E158" t="s" s="11">
        <v>5</v>
      </c>
      <c r="F158" t="s" s="12">
        <v>6</v>
      </c>
      <c r="G158" t="s" s="10">
        <v>7</v>
      </c>
      <c r="H158" t="s" s="11">
        <v>8</v>
      </c>
      <c r="I158" t="s" s="11">
        <v>9</v>
      </c>
    </row>
    <row r="159" ht="20.35" customHeight="1">
      <c r="A159" s="13"/>
      <c r="B159" s="13"/>
      <c r="C159" s="14"/>
      <c r="D159" t="s" s="10">
        <v>112</v>
      </c>
      <c r="E159" s="15">
        <v>0.0388</v>
      </c>
      <c r="F159" s="14">
        <v>5</v>
      </c>
      <c r="G159" s="8"/>
      <c r="H159" s="4"/>
      <c r="I159" s="4"/>
    </row>
    <row r="160" ht="20.35" customHeight="1">
      <c r="A160" s="13"/>
      <c r="B160" s="13"/>
      <c r="C160" s="14"/>
      <c r="D160" t="s" s="10">
        <v>113</v>
      </c>
      <c r="E160" s="15">
        <v>0.2636</v>
      </c>
      <c r="F160" s="14">
        <v>34</v>
      </c>
      <c r="G160" s="8"/>
      <c r="H160" s="4"/>
      <c r="I160" s="4"/>
    </row>
    <row r="161" ht="20.35" customHeight="1">
      <c r="A161" s="13"/>
      <c r="B161" s="13"/>
      <c r="C161" s="14"/>
      <c r="D161" t="s" s="10">
        <v>114</v>
      </c>
      <c r="E161" s="15">
        <v>0.5891</v>
      </c>
      <c r="F161" s="14">
        <v>76</v>
      </c>
      <c r="G161" s="8"/>
      <c r="H161" s="4"/>
      <c r="I161" s="4"/>
    </row>
    <row r="162" ht="20.35" customHeight="1">
      <c r="A162" s="13"/>
      <c r="B162" s="13"/>
      <c r="C162" s="14"/>
      <c r="D162" t="s" s="10">
        <v>115</v>
      </c>
      <c r="E162" s="15">
        <v>0.1085</v>
      </c>
      <c r="F162" s="14">
        <v>14</v>
      </c>
      <c r="G162" s="8"/>
      <c r="H162" s="4"/>
      <c r="I162" s="4"/>
    </row>
    <row r="163" ht="20.35" customHeight="1">
      <c r="A163" s="13"/>
      <c r="B163" s="13"/>
      <c r="C163" s="14"/>
      <c r="D163" t="s" s="10">
        <v>116</v>
      </c>
      <c r="E163" s="16">
        <v>0</v>
      </c>
      <c r="F163" s="14">
        <v>0</v>
      </c>
      <c r="G163" s="8"/>
      <c r="H163" s="4"/>
      <c r="I163" s="4"/>
    </row>
    <row r="164" ht="20.35" customHeight="1">
      <c r="A164" s="13"/>
      <c r="B164" s="13"/>
      <c r="C164" s="14"/>
      <c r="D164" t="s" s="10">
        <v>15</v>
      </c>
      <c r="E164" s="16">
        <v>1</v>
      </c>
      <c r="F164" s="14">
        <v>129</v>
      </c>
      <c r="G164" s="8"/>
      <c r="H164" s="4"/>
      <c r="I164" s="4"/>
    </row>
    <row r="165" ht="20.35" customHeight="1">
      <c r="A165" s="4"/>
      <c r="B165" s="4"/>
      <c r="C165" s="5"/>
      <c r="D165" s="17"/>
      <c r="E165" s="7"/>
      <c r="F165" s="5"/>
      <c r="G165" s="8"/>
      <c r="H165" s="4"/>
      <c r="I165" s="4"/>
    </row>
    <row r="166" ht="20.35" customHeight="1">
      <c r="A166" t="s" s="3">
        <v>117</v>
      </c>
      <c r="B166" s="4"/>
      <c r="C166" s="5"/>
      <c r="D166" t="s" s="9">
        <v>117</v>
      </c>
      <c r="E166" s="7"/>
      <c r="F166" s="5"/>
      <c r="G166" s="8"/>
      <c r="H166" s="4"/>
      <c r="I166" s="4"/>
    </row>
    <row r="167" ht="20.35" customHeight="1">
      <c r="A167" t="s" s="11">
        <v>4</v>
      </c>
      <c r="B167" t="s" s="11">
        <v>5</v>
      </c>
      <c r="C167" t="s" s="12">
        <v>6</v>
      </c>
      <c r="D167" t="s" s="10">
        <v>4</v>
      </c>
      <c r="E167" t="s" s="11">
        <v>5</v>
      </c>
      <c r="F167" t="s" s="12">
        <v>6</v>
      </c>
      <c r="G167" t="s" s="10">
        <v>7</v>
      </c>
      <c r="H167" t="s" s="11">
        <v>8</v>
      </c>
      <c r="I167" t="s" s="11">
        <v>9</v>
      </c>
    </row>
    <row r="168" ht="20.35" customHeight="1">
      <c r="A168" t="s" s="11">
        <v>118</v>
      </c>
      <c r="B168" s="15">
        <v>0.4215</v>
      </c>
      <c r="C168" s="14">
        <v>51</v>
      </c>
      <c r="D168" t="s" s="10">
        <v>118</v>
      </c>
      <c r="E168" s="15">
        <v>0.4031</v>
      </c>
      <c r="F168" s="14">
        <v>52</v>
      </c>
      <c r="G168" s="18">
        <f>E168-B168</f>
        <v>-0.01839999999999997</v>
      </c>
      <c r="H168" s="15">
        <f>(F168-C168)/C168</f>
        <v>0.0196078431372549</v>
      </c>
      <c r="I168" s="4"/>
    </row>
    <row r="169" ht="20.35" customHeight="1">
      <c r="A169" t="s" s="11">
        <v>119</v>
      </c>
      <c r="B169" s="15">
        <v>0.4876</v>
      </c>
      <c r="C169" s="14">
        <v>59</v>
      </c>
      <c r="D169" t="s" s="10">
        <v>119</v>
      </c>
      <c r="E169" s="15">
        <v>0.4884000000000001</v>
      </c>
      <c r="F169" s="14">
        <v>63</v>
      </c>
      <c r="G169" s="18">
        <f>E169-B169</f>
        <v>0.0008000000000000784</v>
      </c>
      <c r="H169" s="15">
        <f>(F169-C169)/C169</f>
        <v>0.06779661016949153</v>
      </c>
      <c r="I169" s="4"/>
    </row>
    <row r="170" ht="20.35" customHeight="1">
      <c r="A170" t="s" s="11">
        <v>120</v>
      </c>
      <c r="B170" s="15">
        <v>0.4711</v>
      </c>
      <c r="C170" s="14">
        <v>57</v>
      </c>
      <c r="D170" t="s" s="10">
        <v>120</v>
      </c>
      <c r="E170" s="15">
        <v>0.4419</v>
      </c>
      <c r="F170" s="14">
        <v>57</v>
      </c>
      <c r="G170" s="18">
        <f>E170-B170</f>
        <v>-0.02920000000000006</v>
      </c>
      <c r="H170" s="15">
        <f>(F170-C170)/C170</f>
        <v>0</v>
      </c>
      <c r="I170" s="4"/>
    </row>
    <row r="171" ht="20.35" customHeight="1">
      <c r="A171" t="s" s="11">
        <v>121</v>
      </c>
      <c r="B171" s="15">
        <v>0.1488</v>
      </c>
      <c r="C171" s="14">
        <v>18</v>
      </c>
      <c r="D171" t="s" s="10">
        <v>121</v>
      </c>
      <c r="E171" s="15">
        <v>0.2016</v>
      </c>
      <c r="F171" s="14">
        <v>26</v>
      </c>
      <c r="G171" s="18">
        <f>E171-B171</f>
        <v>0.05279999999999999</v>
      </c>
      <c r="H171" s="15">
        <f>(F171-C171)/C171</f>
        <v>0.4444444444444444</v>
      </c>
      <c r="I171" s="4"/>
    </row>
    <row r="172" ht="20.35" customHeight="1">
      <c r="A172" t="s" s="11">
        <v>122</v>
      </c>
      <c r="B172" s="15">
        <v>0.1901</v>
      </c>
      <c r="C172" s="14">
        <v>23</v>
      </c>
      <c r="D172" t="s" s="10">
        <v>122</v>
      </c>
      <c r="E172" s="21">
        <v>0.09300000000000001</v>
      </c>
      <c r="F172" s="14">
        <v>12</v>
      </c>
      <c r="G172" s="18">
        <f>E172-B172</f>
        <v>-0.09710000000000001</v>
      </c>
      <c r="H172" s="15">
        <f>(F172-C172)/C172</f>
        <v>-0.4782608695652174</v>
      </c>
      <c r="I172" s="4"/>
    </row>
    <row r="173" ht="20.35" customHeight="1">
      <c r="A173" t="s" s="11">
        <v>123</v>
      </c>
      <c r="B173" s="15">
        <v>0.0992</v>
      </c>
      <c r="C173" s="14">
        <v>12</v>
      </c>
      <c r="D173" t="s" s="10">
        <v>123</v>
      </c>
      <c r="E173" s="15">
        <v>0.05429999999999999</v>
      </c>
      <c r="F173" s="14">
        <v>7</v>
      </c>
      <c r="G173" s="18">
        <f>E173-B173</f>
        <v>-0.0449</v>
      </c>
      <c r="H173" s="15">
        <f>(F173-C173)/C173</f>
        <v>-0.4166666666666667</v>
      </c>
      <c r="I173" s="4"/>
    </row>
    <row r="174" ht="20.35" customHeight="1">
      <c r="A174" t="s" s="11">
        <v>124</v>
      </c>
      <c r="B174" s="15">
        <v>0.1157</v>
      </c>
      <c r="C174" s="14">
        <v>14</v>
      </c>
      <c r="D174" t="s" s="10">
        <v>124</v>
      </c>
      <c r="E174" s="15">
        <v>0.1628</v>
      </c>
      <c r="F174" s="14">
        <v>21</v>
      </c>
      <c r="G174" s="18">
        <f>E174-B174</f>
        <v>0.0471</v>
      </c>
      <c r="H174" s="15">
        <f>(F174-C174)/C174</f>
        <v>0.5</v>
      </c>
      <c r="I174" s="4"/>
    </row>
    <row r="175" ht="20.35" customHeight="1">
      <c r="A175" t="s" s="11">
        <v>125</v>
      </c>
      <c r="B175" s="15">
        <v>0.0083</v>
      </c>
      <c r="C175" s="14">
        <v>1</v>
      </c>
      <c r="D175" t="s" s="10">
        <v>125</v>
      </c>
      <c r="E175" s="16">
        <v>0</v>
      </c>
      <c r="F175" s="14">
        <v>0</v>
      </c>
      <c r="G175" s="18">
        <f>E175-B175</f>
        <v>-0.0083</v>
      </c>
      <c r="H175" s="15">
        <f>(F175-C175)/C175</f>
        <v>-1</v>
      </c>
      <c r="I175" s="4"/>
    </row>
    <row r="176" ht="20.35" customHeight="1">
      <c r="A176" t="s" s="11">
        <v>126</v>
      </c>
      <c r="B176" s="15">
        <v>0.06610000000000001</v>
      </c>
      <c r="C176" s="14">
        <v>8</v>
      </c>
      <c r="D176" t="s" s="10">
        <v>126</v>
      </c>
      <c r="E176" s="15">
        <v>0.1008</v>
      </c>
      <c r="F176" s="14">
        <v>13</v>
      </c>
      <c r="G176" s="18">
        <f>E176-B176</f>
        <v>0.03469999999999999</v>
      </c>
      <c r="H176" s="15">
        <f>(F176-C176)/C176</f>
        <v>0.625</v>
      </c>
      <c r="I176" s="4"/>
    </row>
    <row r="177" ht="20.35" customHeight="1">
      <c r="A177" s="4"/>
      <c r="B177" s="4"/>
      <c r="C177" s="5"/>
      <c r="D177" t="s" s="10">
        <v>127</v>
      </c>
      <c r="E177" s="15">
        <v>0.0155</v>
      </c>
      <c r="F177" s="14">
        <v>2</v>
      </c>
      <c r="G177" s="8"/>
      <c r="H177" s="4"/>
      <c r="I177" s="4"/>
    </row>
    <row r="178" ht="20.35" customHeight="1">
      <c r="A178" t="s" s="11">
        <v>34</v>
      </c>
      <c r="B178" s="15">
        <v>0.0579</v>
      </c>
      <c r="C178" s="14">
        <v>7</v>
      </c>
      <c r="D178" t="s" s="10">
        <v>34</v>
      </c>
      <c r="E178" s="21">
        <v>0.062</v>
      </c>
      <c r="F178" s="14">
        <v>8</v>
      </c>
      <c r="G178" s="18">
        <f>E178-B178</f>
        <v>0.004099999999999999</v>
      </c>
      <c r="H178" s="15">
        <f>(F178-C178)/C178</f>
        <v>0.1428571428571428</v>
      </c>
      <c r="I178" s="4"/>
    </row>
    <row r="179" ht="20.35" customHeight="1">
      <c r="A179" t="s" s="11">
        <v>15</v>
      </c>
      <c r="B179" s="16">
        <v>1</v>
      </c>
      <c r="C179" s="14">
        <v>121</v>
      </c>
      <c r="D179" t="s" s="10">
        <v>15</v>
      </c>
      <c r="E179" s="16">
        <v>1</v>
      </c>
      <c r="F179" s="14">
        <v>129</v>
      </c>
      <c r="G179" s="18">
        <f>E179-B179</f>
        <v>0</v>
      </c>
      <c r="H179" s="15">
        <f>(F179-C179)/C179</f>
        <v>0.06611570247933884</v>
      </c>
      <c r="I179" s="4"/>
    </row>
    <row r="180" ht="20.35" customHeight="1">
      <c r="A180" s="4"/>
      <c r="B180" s="4"/>
      <c r="C180" s="5"/>
      <c r="D180" s="17"/>
      <c r="E180" s="7"/>
      <c r="F180" s="5"/>
      <c r="G180" s="18"/>
      <c r="H180" s="4"/>
      <c r="I180" s="4"/>
    </row>
    <row r="181" ht="20.35" customHeight="1">
      <c r="A181" t="s" s="3">
        <v>128</v>
      </c>
      <c r="B181" s="4"/>
      <c r="C181" s="5"/>
      <c r="D181" t="s" s="9">
        <v>129</v>
      </c>
      <c r="E181" s="7"/>
      <c r="F181" s="5"/>
      <c r="G181" s="8"/>
      <c r="H181" s="4"/>
      <c r="I181" s="4"/>
    </row>
    <row r="182" ht="20.35" customHeight="1">
      <c r="A182" t="s" s="11">
        <v>4</v>
      </c>
      <c r="B182" t="s" s="11">
        <v>5</v>
      </c>
      <c r="C182" t="s" s="12">
        <v>6</v>
      </c>
      <c r="D182" t="s" s="10">
        <v>4</v>
      </c>
      <c r="E182" t="s" s="11">
        <v>5</v>
      </c>
      <c r="F182" t="s" s="12">
        <v>6</v>
      </c>
      <c r="G182" t="s" s="10">
        <v>7</v>
      </c>
      <c r="H182" t="s" s="11">
        <v>8</v>
      </c>
      <c r="I182" t="s" s="11">
        <v>9</v>
      </c>
    </row>
    <row r="183" ht="20.35" customHeight="1">
      <c r="A183" t="s" s="11">
        <v>130</v>
      </c>
      <c r="B183" s="15">
        <v>0.5093</v>
      </c>
      <c r="C183" s="14">
        <v>55</v>
      </c>
      <c r="D183" t="s" s="10">
        <v>130</v>
      </c>
      <c r="E183" s="15">
        <v>0.4496</v>
      </c>
      <c r="F183" s="14">
        <v>58</v>
      </c>
      <c r="G183" s="18">
        <f>E183-B183</f>
        <v>-0.05969999999999998</v>
      </c>
      <c r="H183" s="15">
        <f>(F183-C183)/C183</f>
        <v>0.05454545454545454</v>
      </c>
      <c r="I183" s="4"/>
    </row>
    <row r="184" ht="20.35" customHeight="1">
      <c r="A184" t="s" s="11">
        <v>131</v>
      </c>
      <c r="B184" s="15">
        <v>0.5185</v>
      </c>
      <c r="C184" s="14">
        <v>56</v>
      </c>
      <c r="D184" t="s" s="10">
        <v>131</v>
      </c>
      <c r="E184" s="15">
        <v>0.4264</v>
      </c>
      <c r="F184" s="14">
        <v>55</v>
      </c>
      <c r="G184" s="18">
        <f>E184-B184</f>
        <v>-0.09209999999999996</v>
      </c>
      <c r="H184" s="15">
        <f>(F184-C184)/C184</f>
        <v>-0.01785714285714286</v>
      </c>
      <c r="I184" s="4"/>
    </row>
    <row r="185" ht="20.35" customHeight="1">
      <c r="A185" t="s" s="11">
        <v>132</v>
      </c>
      <c r="B185" s="16">
        <v>0</v>
      </c>
      <c r="C185" s="14">
        <v>0</v>
      </c>
      <c r="D185" t="s" s="10">
        <v>132</v>
      </c>
      <c r="E185" s="15">
        <v>0.007800000000000001</v>
      </c>
      <c r="F185" s="14">
        <v>1</v>
      </c>
      <c r="G185" s="18">
        <f>E185-B185</f>
        <v>0.007800000000000001</v>
      </c>
      <c r="H185" s="4">
        <f>(F185-C185)/C185</f>
      </c>
      <c r="I185" s="4"/>
    </row>
    <row r="186" ht="20.35" customHeight="1">
      <c r="A186" s="4"/>
      <c r="B186" s="4"/>
      <c r="C186" s="5"/>
      <c r="D186" t="s" s="10">
        <v>133</v>
      </c>
      <c r="E186" s="15">
        <v>0.08529999999999999</v>
      </c>
      <c r="F186" s="14">
        <v>11</v>
      </c>
      <c r="G186" s="8"/>
      <c r="H186" s="4"/>
      <c r="I186" s="4"/>
    </row>
    <row r="187" ht="20.35" customHeight="1">
      <c r="A187" t="s" s="11">
        <v>134</v>
      </c>
      <c r="B187" s="16">
        <v>0.25</v>
      </c>
      <c r="C187" s="14">
        <v>27</v>
      </c>
      <c r="D187" t="s" s="10">
        <v>134</v>
      </c>
      <c r="E187" s="15">
        <v>0.1938</v>
      </c>
      <c r="F187" s="14">
        <v>25</v>
      </c>
      <c r="G187" s="18">
        <f>E187-B187</f>
        <v>-0.0562</v>
      </c>
      <c r="H187" s="15">
        <f>(F187-C187)/C187</f>
        <v>-0.07407407407407407</v>
      </c>
      <c r="I187" s="4"/>
    </row>
    <row r="188" ht="20.35" customHeight="1">
      <c r="A188" t="s" s="11">
        <v>135</v>
      </c>
      <c r="B188" s="15">
        <v>0.2315</v>
      </c>
      <c r="C188" s="14">
        <v>25</v>
      </c>
      <c r="D188" t="s" s="10">
        <v>135</v>
      </c>
      <c r="E188" s="15">
        <v>0.1628</v>
      </c>
      <c r="F188" s="14">
        <v>21</v>
      </c>
      <c r="G188" s="18">
        <f>E188-B188</f>
        <v>-0.06869999999999998</v>
      </c>
      <c r="H188" s="15">
        <f>(F188-C188)/C188</f>
        <v>-0.16</v>
      </c>
      <c r="I188" s="4"/>
    </row>
    <row r="189" ht="20.35" customHeight="1">
      <c r="A189" t="s" s="11">
        <v>136</v>
      </c>
      <c r="B189" s="15">
        <v>0.0185</v>
      </c>
      <c r="C189" s="14">
        <v>2</v>
      </c>
      <c r="D189" t="s" s="10">
        <v>136</v>
      </c>
      <c r="E189" s="15">
        <v>0.0233</v>
      </c>
      <c r="F189" s="14">
        <v>3</v>
      </c>
      <c r="G189" s="18">
        <f>E189-B189</f>
        <v>0.004799999999999999</v>
      </c>
      <c r="H189" s="15">
        <f>(F189-C189)/C189</f>
        <v>0.5</v>
      </c>
      <c r="I189" s="4"/>
    </row>
    <row r="190" ht="20.35" customHeight="1">
      <c r="A190" t="s" s="11">
        <v>137</v>
      </c>
      <c r="B190" s="15">
        <v>0.0278</v>
      </c>
      <c r="C190" s="14">
        <v>3</v>
      </c>
      <c r="D190" t="s" s="10">
        <v>137</v>
      </c>
      <c r="E190" s="15">
        <v>0.0698</v>
      </c>
      <c r="F190" s="14">
        <v>9</v>
      </c>
      <c r="G190" s="18">
        <f>E190-B190</f>
        <v>0.042</v>
      </c>
      <c r="H190" s="15">
        <f>(F190-C190)/C190</f>
        <v>2</v>
      </c>
      <c r="I190" s="4"/>
    </row>
    <row r="191" ht="20.35" customHeight="1">
      <c r="A191" s="4"/>
      <c r="B191" s="4"/>
      <c r="C191" s="5"/>
      <c r="D191" t="s" s="10">
        <v>138</v>
      </c>
      <c r="E191" s="21">
        <v>0.124</v>
      </c>
      <c r="F191" s="14">
        <v>16</v>
      </c>
      <c r="G191" s="8"/>
      <c r="H191" s="4"/>
      <c r="I191" s="4"/>
    </row>
    <row r="192" ht="20.35" customHeight="1">
      <c r="A192" t="s" s="11">
        <v>34</v>
      </c>
      <c r="B192" s="15">
        <v>0.1204</v>
      </c>
      <c r="C192" s="14">
        <v>13</v>
      </c>
      <c r="D192" t="s" s="10">
        <v>34</v>
      </c>
      <c r="E192" s="21">
        <v>0.062</v>
      </c>
      <c r="F192" s="14">
        <v>8</v>
      </c>
      <c r="G192" s="18">
        <f>E192-B192</f>
        <v>-0.05839999999999999</v>
      </c>
      <c r="H192" s="15">
        <f>(F192-C192)/C192</f>
        <v>-0.3846153846153846</v>
      </c>
      <c r="I192" s="4"/>
    </row>
    <row r="193" ht="20.35" customHeight="1">
      <c r="A193" t="s" s="11">
        <v>15</v>
      </c>
      <c r="B193" s="16">
        <v>1</v>
      </c>
      <c r="C193" s="14">
        <v>108</v>
      </c>
      <c r="D193" t="s" s="10">
        <v>15</v>
      </c>
      <c r="E193" s="16">
        <v>1</v>
      </c>
      <c r="F193" s="14">
        <v>129</v>
      </c>
      <c r="G193" s="18">
        <f>E193-B193</f>
        <v>0</v>
      </c>
      <c r="H193" s="15">
        <f>(F193-C193)/C193</f>
        <v>0.1944444444444444</v>
      </c>
      <c r="I193" s="4"/>
    </row>
    <row r="194" ht="20.35" customHeight="1">
      <c r="A194" s="4"/>
      <c r="B194" s="4"/>
      <c r="C194" s="5"/>
      <c r="D194" s="17"/>
      <c r="E194" s="7"/>
      <c r="F194" s="5"/>
      <c r="G194" s="8"/>
      <c r="H194" s="4"/>
      <c r="I194" s="4"/>
    </row>
    <row r="195" ht="20.35" customHeight="1">
      <c r="A195" t="s" s="3">
        <v>139</v>
      </c>
      <c r="B195" s="4"/>
      <c r="C195" s="5"/>
      <c r="D195" t="s" s="9">
        <v>139</v>
      </c>
      <c r="E195" s="7"/>
      <c r="F195" s="5"/>
      <c r="G195" s="8"/>
      <c r="H195" s="4"/>
      <c r="I195" s="4"/>
    </row>
    <row r="196" ht="20.35" customHeight="1">
      <c r="A196" t="s" s="11">
        <v>4</v>
      </c>
      <c r="B196" t="s" s="11">
        <v>5</v>
      </c>
      <c r="C196" t="s" s="12">
        <v>6</v>
      </c>
      <c r="D196" t="s" s="10">
        <v>4</v>
      </c>
      <c r="E196" t="s" s="11">
        <v>5</v>
      </c>
      <c r="F196" t="s" s="12">
        <v>6</v>
      </c>
      <c r="G196" t="s" s="10">
        <v>7</v>
      </c>
      <c r="H196" t="s" s="11">
        <v>8</v>
      </c>
      <c r="I196" t="s" s="11">
        <v>9</v>
      </c>
    </row>
    <row r="197" ht="20.35" customHeight="1">
      <c r="A197" t="s" s="11">
        <v>140</v>
      </c>
      <c r="B197" s="15">
        <v>0.2885</v>
      </c>
      <c r="C197" s="14">
        <v>15</v>
      </c>
      <c r="D197" t="s" s="10">
        <v>141</v>
      </c>
      <c r="E197" s="15">
        <v>0.3411</v>
      </c>
      <c r="F197" s="14">
        <v>44</v>
      </c>
      <c r="G197" s="8"/>
      <c r="H197" s="4"/>
      <c r="I197" s="4"/>
    </row>
    <row r="198" ht="20.35" customHeight="1">
      <c r="A198" t="s" s="11">
        <v>142</v>
      </c>
      <c r="B198" s="15">
        <v>0.4423</v>
      </c>
      <c r="C198" s="14">
        <v>23</v>
      </c>
      <c r="D198" t="s" s="10">
        <v>143</v>
      </c>
      <c r="E198" s="15">
        <v>0.1163</v>
      </c>
      <c r="F198" s="14">
        <v>15</v>
      </c>
      <c r="G198" s="8"/>
      <c r="H198" s="4"/>
      <c r="I198" s="4"/>
    </row>
    <row r="199" ht="20.35" customHeight="1">
      <c r="A199" t="s" s="11">
        <v>144</v>
      </c>
      <c r="B199" s="15">
        <v>0.07690000000000001</v>
      </c>
      <c r="C199" s="14">
        <v>4</v>
      </c>
      <c r="D199" t="s" s="10">
        <v>145</v>
      </c>
      <c r="E199" s="15">
        <v>0.04650000000000001</v>
      </c>
      <c r="F199" s="14">
        <v>6</v>
      </c>
      <c r="G199" s="8"/>
      <c r="H199" s="4"/>
      <c r="I199" s="4"/>
    </row>
    <row r="200" ht="20.35" customHeight="1">
      <c r="A200" t="s" s="11">
        <v>146</v>
      </c>
      <c r="B200" s="15">
        <v>0.0192</v>
      </c>
      <c r="C200" s="14">
        <v>1</v>
      </c>
      <c r="D200" t="s" s="10">
        <v>147</v>
      </c>
      <c r="E200" s="15">
        <v>0.007800000000000001</v>
      </c>
      <c r="F200" s="14">
        <v>1</v>
      </c>
      <c r="G200" s="8"/>
      <c r="H200" s="4"/>
      <c r="I200" s="4"/>
    </row>
    <row r="201" ht="20.35" customHeight="1">
      <c r="A201" t="s" s="11">
        <v>148</v>
      </c>
      <c r="B201" s="15">
        <v>0.0192</v>
      </c>
      <c r="C201" s="14">
        <v>1</v>
      </c>
      <c r="D201" t="s" s="10">
        <v>149</v>
      </c>
      <c r="E201" s="15">
        <v>0.0775</v>
      </c>
      <c r="F201" s="14">
        <v>10</v>
      </c>
      <c r="G201" s="8"/>
      <c r="H201" s="4"/>
      <c r="I201" s="4"/>
    </row>
    <row r="202" ht="20.35" customHeight="1">
      <c r="A202" t="s" s="11">
        <v>150</v>
      </c>
      <c r="B202" s="15">
        <v>0.1923</v>
      </c>
      <c r="C202" s="14">
        <v>10</v>
      </c>
      <c r="D202" t="s" s="10">
        <v>151</v>
      </c>
      <c r="E202" s="15">
        <v>0.1705</v>
      </c>
      <c r="F202" s="14">
        <v>22</v>
      </c>
      <c r="G202" s="8"/>
      <c r="H202" s="4"/>
      <c r="I202" s="4"/>
    </row>
    <row r="203" ht="20.35" customHeight="1">
      <c r="A203" t="s" s="11">
        <v>34</v>
      </c>
      <c r="B203" s="15">
        <v>0.4423</v>
      </c>
      <c r="C203" s="14">
        <v>23</v>
      </c>
      <c r="D203" t="s" s="10">
        <v>152</v>
      </c>
      <c r="E203" s="15">
        <v>0.5271</v>
      </c>
      <c r="F203" s="14">
        <v>68</v>
      </c>
      <c r="G203" s="8"/>
      <c r="H203" s="4"/>
      <c r="I203" s="4"/>
    </row>
    <row r="204" ht="20.35" customHeight="1">
      <c r="A204" s="4"/>
      <c r="B204" s="4"/>
      <c r="C204" s="5"/>
      <c r="D204" t="s" s="10">
        <v>34</v>
      </c>
      <c r="E204" s="15">
        <v>0.0775</v>
      </c>
      <c r="F204" s="14">
        <v>10</v>
      </c>
      <c r="G204" s="8"/>
      <c r="H204" s="4"/>
      <c r="I204" s="4"/>
    </row>
    <row r="205" ht="20.35" customHeight="1">
      <c r="A205" t="s" s="11">
        <v>15</v>
      </c>
      <c r="B205" s="16">
        <v>1</v>
      </c>
      <c r="C205" s="14">
        <v>52</v>
      </c>
      <c r="D205" t="s" s="10">
        <v>15</v>
      </c>
      <c r="E205" s="16">
        <v>1</v>
      </c>
      <c r="F205" s="14">
        <v>129</v>
      </c>
      <c r="G205" s="18">
        <f>E205-B205</f>
        <v>0</v>
      </c>
      <c r="H205" s="15">
        <f>(F205-C205)/C205</f>
        <v>1.480769230769231</v>
      </c>
      <c r="I205" s="4"/>
    </row>
    <row r="206" ht="20.35" customHeight="1">
      <c r="A206" s="4"/>
      <c r="B206" s="4"/>
      <c r="C206" s="5"/>
      <c r="D206" s="17"/>
      <c r="E206" s="7"/>
      <c r="F206" s="5"/>
      <c r="G206" s="8"/>
      <c r="H206" s="4"/>
      <c r="I206" s="4"/>
    </row>
    <row r="207" ht="20.35" customHeight="1">
      <c r="A207" t="s" s="3">
        <v>153</v>
      </c>
      <c r="B207" s="4"/>
      <c r="C207" s="5"/>
      <c r="D207" t="s" s="9">
        <v>154</v>
      </c>
      <c r="E207" s="7"/>
      <c r="F207" s="5"/>
      <c r="G207" s="8"/>
      <c r="H207" s="4"/>
      <c r="I207" s="4"/>
    </row>
    <row r="208" ht="20.35" customHeight="1">
      <c r="A208" t="s" s="11">
        <v>4</v>
      </c>
      <c r="B208" t="s" s="11">
        <v>5</v>
      </c>
      <c r="C208" t="s" s="12">
        <v>6</v>
      </c>
      <c r="D208" t="s" s="10">
        <v>4</v>
      </c>
      <c r="E208" t="s" s="11">
        <v>5</v>
      </c>
      <c r="F208" t="s" s="12">
        <v>6</v>
      </c>
      <c r="G208" t="s" s="10">
        <v>7</v>
      </c>
      <c r="H208" t="s" s="11">
        <v>8</v>
      </c>
      <c r="I208" t="s" s="11">
        <v>9</v>
      </c>
    </row>
    <row r="209" ht="20.35" customHeight="1">
      <c r="A209" t="s" s="11">
        <v>155</v>
      </c>
      <c r="B209" s="15">
        <v>0.3419</v>
      </c>
      <c r="C209" s="14">
        <v>40</v>
      </c>
      <c r="D209" t="s" s="10">
        <v>155</v>
      </c>
      <c r="E209" s="15">
        <v>0.2791</v>
      </c>
      <c r="F209" s="14">
        <v>36</v>
      </c>
      <c r="G209" s="18">
        <f>E209-B209</f>
        <v>-0.06279999999999997</v>
      </c>
      <c r="H209" s="15">
        <f>(F209-C209)/C209</f>
        <v>-0.1</v>
      </c>
      <c r="I209" s="4"/>
    </row>
    <row r="210" ht="20.35" customHeight="1">
      <c r="A210" t="s" s="11">
        <v>156</v>
      </c>
      <c r="B210" s="21">
        <v>0.359</v>
      </c>
      <c r="C210" s="14">
        <v>42</v>
      </c>
      <c r="D210" t="s" s="10">
        <v>156</v>
      </c>
      <c r="E210" s="15">
        <v>0.3256</v>
      </c>
      <c r="F210" s="14">
        <v>42</v>
      </c>
      <c r="G210" s="18">
        <f>E210-B210</f>
        <v>-0.03339999999999999</v>
      </c>
      <c r="H210" s="15">
        <f>(F210-C210)/C210</f>
        <v>0</v>
      </c>
      <c r="I210" s="4"/>
    </row>
    <row r="211" ht="20.35" customHeight="1">
      <c r="A211" t="s" s="11">
        <v>157</v>
      </c>
      <c r="B211" s="15">
        <v>0.1453</v>
      </c>
      <c r="C211" s="14">
        <v>17</v>
      </c>
      <c r="D211" t="s" s="10">
        <v>157</v>
      </c>
      <c r="E211" s="15">
        <v>0.2248</v>
      </c>
      <c r="F211" s="14">
        <v>29</v>
      </c>
      <c r="G211" s="18">
        <f>E211-B211</f>
        <v>0.07950000000000002</v>
      </c>
      <c r="H211" s="15">
        <f>(F211-C211)/C211</f>
        <v>0.7058823529411765</v>
      </c>
      <c r="I211" s="4"/>
    </row>
    <row r="212" ht="20.35" customHeight="1">
      <c r="A212" t="s" s="11">
        <v>18</v>
      </c>
      <c r="B212" s="15">
        <v>0.1538</v>
      </c>
      <c r="C212" s="14">
        <v>18</v>
      </c>
      <c r="D212" t="s" s="10">
        <v>18</v>
      </c>
      <c r="E212" s="15">
        <v>0.1705</v>
      </c>
      <c r="F212" s="14">
        <v>22</v>
      </c>
      <c r="G212" s="18">
        <f>E212-B212</f>
        <v>0.01669999999999999</v>
      </c>
      <c r="H212" s="15">
        <f>(F212-C212)/C212</f>
        <v>0.2222222222222222</v>
      </c>
      <c r="I212" s="4"/>
    </row>
    <row r="213" ht="20.35" customHeight="1">
      <c r="A213" t="s" s="11">
        <v>15</v>
      </c>
      <c r="B213" s="16">
        <v>1</v>
      </c>
      <c r="C213" s="14">
        <v>117</v>
      </c>
      <c r="D213" t="s" s="10">
        <v>15</v>
      </c>
      <c r="E213" s="16">
        <v>1</v>
      </c>
      <c r="F213" s="14">
        <v>129</v>
      </c>
      <c r="G213" s="18">
        <f>E213-B213</f>
        <v>0</v>
      </c>
      <c r="H213" s="15">
        <f>(F213-C213)/C213</f>
        <v>0.1025641025641026</v>
      </c>
      <c r="I213" s="4"/>
    </row>
    <row r="214" ht="20.35" customHeight="1">
      <c r="A214" s="4"/>
      <c r="B214" s="4"/>
      <c r="C214" s="5"/>
      <c r="D214" s="17"/>
      <c r="E214" s="7"/>
      <c r="F214" s="5"/>
      <c r="G214" s="8"/>
      <c r="H214" s="4"/>
      <c r="I214" s="4"/>
    </row>
    <row r="215" ht="20.35" customHeight="1">
      <c r="A215" t="s" s="3">
        <v>158</v>
      </c>
      <c r="B215" s="4"/>
      <c r="C215" s="5"/>
      <c r="D215" t="s" s="9">
        <v>159</v>
      </c>
      <c r="E215" s="7"/>
      <c r="F215" s="5"/>
      <c r="G215" s="8"/>
      <c r="H215" s="4"/>
      <c r="I215" s="4"/>
    </row>
    <row r="216" ht="20.35" customHeight="1">
      <c r="A216" t="s" s="11">
        <v>4</v>
      </c>
      <c r="B216" t="s" s="11">
        <v>5</v>
      </c>
      <c r="C216" t="s" s="12">
        <v>6</v>
      </c>
      <c r="D216" t="s" s="10">
        <v>4</v>
      </c>
      <c r="E216" t="s" s="11">
        <v>5</v>
      </c>
      <c r="F216" t="s" s="12">
        <v>6</v>
      </c>
      <c r="G216" t="s" s="10">
        <v>7</v>
      </c>
      <c r="H216" t="s" s="11">
        <v>8</v>
      </c>
      <c r="I216" t="s" s="11">
        <v>9</v>
      </c>
    </row>
    <row r="217" ht="20.35" customHeight="1">
      <c r="A217" t="s" s="11">
        <v>160</v>
      </c>
      <c r="B217" s="15">
        <v>0.5652</v>
      </c>
      <c r="C217" s="14">
        <v>26</v>
      </c>
      <c r="D217" t="s" s="10">
        <v>160</v>
      </c>
      <c r="E217" s="15">
        <v>0.3101</v>
      </c>
      <c r="F217" s="14">
        <v>40</v>
      </c>
      <c r="G217" s="18">
        <f>E217-B217</f>
        <v>-0.2551</v>
      </c>
      <c r="H217" s="15">
        <f>(F217-C217)/C217</f>
        <v>0.5384615384615384</v>
      </c>
      <c r="I217" s="4"/>
    </row>
    <row r="218" ht="20.35" customHeight="1">
      <c r="A218" t="s" s="11">
        <v>161</v>
      </c>
      <c r="B218" s="15">
        <v>0.2826</v>
      </c>
      <c r="C218" s="14">
        <v>13</v>
      </c>
      <c r="D218" t="s" s="10">
        <v>161</v>
      </c>
      <c r="E218" s="21">
        <v>0.09300000000000001</v>
      </c>
      <c r="F218" s="14">
        <v>12</v>
      </c>
      <c r="G218" s="18">
        <f>E218-B218</f>
        <v>-0.1896</v>
      </c>
      <c r="H218" s="15">
        <f>(F218-C218)/C218</f>
        <v>-0.07692307692307693</v>
      </c>
      <c r="I218" s="4"/>
    </row>
    <row r="219" ht="20.35" customHeight="1">
      <c r="A219" t="s" s="11">
        <v>162</v>
      </c>
      <c r="B219" s="15">
        <v>0.0217</v>
      </c>
      <c r="C219" s="14">
        <v>1</v>
      </c>
      <c r="D219" t="s" s="10">
        <v>162</v>
      </c>
      <c r="E219" s="16">
        <v>0</v>
      </c>
      <c r="F219" s="14">
        <v>0</v>
      </c>
      <c r="G219" s="18">
        <f>E219-B219</f>
        <v>-0.0217</v>
      </c>
      <c r="H219" s="15">
        <f>(F219-C219)/C219</f>
        <v>-1</v>
      </c>
      <c r="I219" s="4"/>
    </row>
    <row r="220" ht="20.35" customHeight="1">
      <c r="A220" t="s" s="11">
        <v>163</v>
      </c>
      <c r="B220" s="15">
        <v>0.0217</v>
      </c>
      <c r="C220" s="14">
        <v>1</v>
      </c>
      <c r="D220" t="s" s="10">
        <v>163</v>
      </c>
      <c r="E220" s="15">
        <v>0.0155</v>
      </c>
      <c r="F220" s="14">
        <v>2</v>
      </c>
      <c r="G220" s="18">
        <f>E220-B220</f>
        <v>-0.006200000000000001</v>
      </c>
      <c r="H220" s="15">
        <f>(F220-C220)/C220</f>
        <v>1</v>
      </c>
      <c r="I220" s="4"/>
    </row>
    <row r="221" ht="20.35" customHeight="1">
      <c r="A221" s="4"/>
      <c r="B221" s="4"/>
      <c r="C221" s="5"/>
      <c r="D221" t="s" s="10">
        <v>164</v>
      </c>
      <c r="E221" s="15">
        <v>0.5814</v>
      </c>
      <c r="F221" s="14">
        <v>75</v>
      </c>
      <c r="G221" s="8"/>
      <c r="H221" s="4"/>
      <c r="I221" s="4"/>
    </row>
    <row r="222" ht="20.35" customHeight="1">
      <c r="A222" t="s" s="11">
        <v>34</v>
      </c>
      <c r="B222" s="15">
        <v>0.3043</v>
      </c>
      <c r="C222" s="14">
        <v>14</v>
      </c>
      <c r="D222" t="s" s="10">
        <v>34</v>
      </c>
      <c r="E222" s="15">
        <v>0.1008</v>
      </c>
      <c r="F222" s="14">
        <v>13</v>
      </c>
      <c r="G222" s="18">
        <f>E222-B222</f>
        <v>-0.2035</v>
      </c>
      <c r="H222" s="15">
        <f>(F222-C222)/C222</f>
        <v>-0.07142857142857142</v>
      </c>
      <c r="I222" s="4"/>
    </row>
    <row r="223" ht="20.35" customHeight="1">
      <c r="A223" t="s" s="11">
        <v>15</v>
      </c>
      <c r="B223" s="16">
        <v>1</v>
      </c>
      <c r="C223" s="14">
        <v>46</v>
      </c>
      <c r="D223" t="s" s="10">
        <v>15</v>
      </c>
      <c r="E223" s="16">
        <v>1</v>
      </c>
      <c r="F223" s="14">
        <v>129</v>
      </c>
      <c r="G223" s="18">
        <f>E223-B223</f>
        <v>0</v>
      </c>
      <c r="H223" s="15">
        <f>(F223-C223)/C223</f>
        <v>1.804347826086957</v>
      </c>
      <c r="I223" s="4"/>
    </row>
    <row r="224" ht="20.35" customHeight="1">
      <c r="A224" s="4"/>
      <c r="B224" s="4"/>
      <c r="C224" s="5"/>
      <c r="D224" s="17"/>
      <c r="E224" s="7"/>
      <c r="F224" s="5"/>
      <c r="G224" s="8"/>
      <c r="H224" s="4"/>
      <c r="I224" s="4"/>
    </row>
    <row r="225" ht="20.35" customHeight="1">
      <c r="A225" t="s" s="3">
        <v>165</v>
      </c>
      <c r="B225" s="4"/>
      <c r="C225" s="5"/>
      <c r="D225" t="s" s="9">
        <v>165</v>
      </c>
      <c r="E225" s="7"/>
      <c r="F225" s="5"/>
      <c r="G225" s="8"/>
      <c r="H225" s="4"/>
      <c r="I225" s="4"/>
    </row>
    <row r="226" ht="20.35" customHeight="1">
      <c r="A226" t="s" s="11">
        <v>4</v>
      </c>
      <c r="B226" t="s" s="11">
        <v>5</v>
      </c>
      <c r="C226" t="s" s="12">
        <v>6</v>
      </c>
      <c r="D226" t="s" s="10">
        <v>4</v>
      </c>
      <c r="E226" t="s" s="11">
        <v>5</v>
      </c>
      <c r="F226" t="s" s="12">
        <v>6</v>
      </c>
      <c r="G226" t="s" s="10">
        <v>7</v>
      </c>
      <c r="H226" t="s" s="11">
        <v>8</v>
      </c>
      <c r="I226" t="s" s="11">
        <v>9</v>
      </c>
    </row>
    <row r="227" ht="20.35" customHeight="1">
      <c r="A227" t="s" s="11">
        <v>166</v>
      </c>
      <c r="B227" s="15">
        <v>0.3125</v>
      </c>
      <c r="C227" s="14">
        <v>35</v>
      </c>
      <c r="D227" t="s" s="10">
        <v>166</v>
      </c>
      <c r="E227" s="15">
        <v>0.3101</v>
      </c>
      <c r="F227" s="14">
        <v>40</v>
      </c>
      <c r="G227" s="18">
        <f>E227-B227</f>
        <v>-0.002399999999999958</v>
      </c>
      <c r="H227" s="15">
        <f>(F227-C227)/C227</f>
        <v>0.1428571428571428</v>
      </c>
      <c r="I227" s="4"/>
    </row>
    <row r="228" ht="20.35" customHeight="1">
      <c r="A228" t="s" s="11">
        <v>167</v>
      </c>
      <c r="B228" s="15">
        <v>0.3125</v>
      </c>
      <c r="C228" s="14">
        <v>35</v>
      </c>
      <c r="D228" t="s" s="10">
        <v>167</v>
      </c>
      <c r="E228" s="15">
        <v>0.2791</v>
      </c>
      <c r="F228" s="14">
        <v>36</v>
      </c>
      <c r="G228" s="18">
        <f>E228-B228</f>
        <v>-0.03339999999999999</v>
      </c>
      <c r="H228" s="15">
        <f>(F228-C228)/C228</f>
        <v>0.02857142857142857</v>
      </c>
      <c r="I228" s="4"/>
    </row>
    <row r="229" ht="20.35" customHeight="1">
      <c r="A229" t="s" s="11">
        <v>168</v>
      </c>
      <c r="B229" s="15">
        <v>0.2321</v>
      </c>
      <c r="C229" s="14">
        <v>26</v>
      </c>
      <c r="D229" t="s" s="10">
        <v>169</v>
      </c>
      <c r="E229" s="15">
        <v>0.1938</v>
      </c>
      <c r="F229" s="14">
        <v>25</v>
      </c>
      <c r="G229" s="18">
        <f>E229-B229</f>
        <v>-0.0383</v>
      </c>
      <c r="H229" s="15">
        <f>(F229-C229)/C229</f>
        <v>-0.03846153846153846</v>
      </c>
      <c r="I229" s="4"/>
    </row>
    <row r="230" ht="20.35" customHeight="1">
      <c r="A230" t="s" s="11">
        <v>170</v>
      </c>
      <c r="B230" s="15">
        <v>0.1696</v>
      </c>
      <c r="C230" s="14">
        <v>19</v>
      </c>
      <c r="D230" t="s" s="10">
        <v>170</v>
      </c>
      <c r="E230" s="15">
        <v>0.2403</v>
      </c>
      <c r="F230" s="14">
        <v>31</v>
      </c>
      <c r="G230" s="18">
        <f>E230-B230</f>
        <v>0.07070000000000001</v>
      </c>
      <c r="H230" s="15">
        <f>(F230-C230)/C230</f>
        <v>0.631578947368421</v>
      </c>
      <c r="I230" s="4"/>
    </row>
    <row r="231" ht="20.35" customHeight="1">
      <c r="A231" t="s" s="11">
        <v>171</v>
      </c>
      <c r="B231" s="15">
        <v>0.0536</v>
      </c>
      <c r="C231" s="14">
        <v>6</v>
      </c>
      <c r="D231" t="s" s="10">
        <v>171</v>
      </c>
      <c r="E231" s="15">
        <v>0.007800000000000001</v>
      </c>
      <c r="F231" s="14">
        <v>1</v>
      </c>
      <c r="G231" s="18">
        <f>E231-B231</f>
        <v>-0.0458</v>
      </c>
      <c r="H231" s="15">
        <f>(F231-C231)/C231</f>
        <v>-0.8333333333333334</v>
      </c>
      <c r="I231" s="4"/>
    </row>
    <row r="232" ht="20.35" customHeight="1">
      <c r="A232" t="s" s="11">
        <v>172</v>
      </c>
      <c r="B232" s="15">
        <v>0.1339</v>
      </c>
      <c r="C232" s="14">
        <v>15</v>
      </c>
      <c r="D232" t="s" s="10">
        <v>172</v>
      </c>
      <c r="E232" s="15">
        <v>0.1705</v>
      </c>
      <c r="F232" s="14">
        <v>22</v>
      </c>
      <c r="G232" s="18">
        <f>E232-B232</f>
        <v>0.03659999999999999</v>
      </c>
      <c r="H232" s="15">
        <f>(F232-C232)/C232</f>
        <v>0.4666666666666667</v>
      </c>
      <c r="I232" s="4"/>
    </row>
    <row r="233" ht="20.35" customHeight="1">
      <c r="A233" s="4"/>
      <c r="B233" s="4"/>
      <c r="C233" s="5"/>
      <c r="D233" t="s" s="10">
        <v>173</v>
      </c>
      <c r="E233" s="15">
        <v>0.1628</v>
      </c>
      <c r="F233" s="14">
        <v>21</v>
      </c>
      <c r="G233" s="8"/>
      <c r="H233" s="4"/>
      <c r="I233" s="4"/>
    </row>
    <row r="234" ht="20.35" customHeight="1">
      <c r="A234" t="s" s="11">
        <v>174</v>
      </c>
      <c r="B234" s="15">
        <v>0.0625</v>
      </c>
      <c r="C234" s="14">
        <v>7</v>
      </c>
      <c r="D234" t="s" s="10">
        <v>174</v>
      </c>
      <c r="E234" s="21">
        <v>0.062</v>
      </c>
      <c r="F234" s="14">
        <v>8</v>
      </c>
      <c r="G234" s="18">
        <f>E234-B234</f>
        <v>-0.0005000000000000004</v>
      </c>
      <c r="H234" s="15">
        <f>(F234-C234)/C234</f>
        <v>0.1428571428571428</v>
      </c>
      <c r="I234" s="4"/>
    </row>
    <row r="235" ht="20.35" customHeight="1">
      <c r="A235" t="s" s="11">
        <v>175</v>
      </c>
      <c r="B235" s="15">
        <v>0.0536</v>
      </c>
      <c r="C235" s="14">
        <v>6</v>
      </c>
      <c r="D235" t="s" s="10">
        <v>175</v>
      </c>
      <c r="E235" s="21">
        <v>0.031</v>
      </c>
      <c r="F235" s="14">
        <v>4</v>
      </c>
      <c r="G235" s="18">
        <f>E235-B235</f>
        <v>-0.0226</v>
      </c>
      <c r="H235" s="15">
        <f>(F235-C235)/C235</f>
        <v>-0.3333333333333333</v>
      </c>
      <c r="I235" s="4"/>
    </row>
    <row r="236" ht="20.35" customHeight="1">
      <c r="A236" t="s" s="11">
        <v>176</v>
      </c>
      <c r="B236" s="15">
        <v>0.0268</v>
      </c>
      <c r="C236" s="14">
        <v>3</v>
      </c>
      <c r="D236" t="s" s="10">
        <v>176</v>
      </c>
      <c r="E236" s="21">
        <v>0.031</v>
      </c>
      <c r="F236" s="14">
        <v>4</v>
      </c>
      <c r="G236" s="18">
        <f>E236-B236</f>
        <v>0.004199999999999999</v>
      </c>
      <c r="H236" s="15">
        <f>(F236-C236)/C236</f>
        <v>0.3333333333333333</v>
      </c>
      <c r="I236" s="4"/>
    </row>
    <row r="237" ht="20.35" customHeight="1">
      <c r="A237" t="s" s="11">
        <v>34</v>
      </c>
      <c r="B237" s="15">
        <v>0.4286</v>
      </c>
      <c r="C237" s="14">
        <v>48</v>
      </c>
      <c r="D237" t="s" s="10">
        <v>34</v>
      </c>
      <c r="E237" s="15">
        <v>0.4186</v>
      </c>
      <c r="F237" s="14">
        <v>54</v>
      </c>
      <c r="G237" s="18">
        <f>E237-B237</f>
        <v>-0.01000000000000001</v>
      </c>
      <c r="H237" s="15">
        <f>(F237-C237)/C237</f>
        <v>0.125</v>
      </c>
      <c r="I237" s="4"/>
    </row>
    <row r="238" ht="20.35" customHeight="1">
      <c r="A238" t="s" s="11">
        <v>15</v>
      </c>
      <c r="B238" s="16">
        <v>1</v>
      </c>
      <c r="C238" s="14">
        <v>112</v>
      </c>
      <c r="D238" t="s" s="10">
        <v>15</v>
      </c>
      <c r="E238" s="16">
        <v>1</v>
      </c>
      <c r="F238" s="14">
        <v>129</v>
      </c>
      <c r="G238" s="18">
        <f>E238-B238</f>
        <v>0</v>
      </c>
      <c r="H238" s="15">
        <f>(F238-C238)/C238</f>
        <v>0.1517857142857143</v>
      </c>
      <c r="I238" s="4"/>
    </row>
    <row r="239" ht="20.35" customHeight="1">
      <c r="A239" s="4"/>
      <c r="B239" s="4"/>
      <c r="C239" s="5"/>
      <c r="D239" s="17"/>
      <c r="E239" s="7"/>
      <c r="F239" s="5"/>
      <c r="G239" s="8"/>
      <c r="H239" s="4"/>
      <c r="I239" s="4"/>
    </row>
    <row r="240" ht="20.35" customHeight="1">
      <c r="A240" t="s" s="3">
        <v>177</v>
      </c>
      <c r="B240" s="4"/>
      <c r="C240" s="5"/>
      <c r="D240" t="s" s="9">
        <v>178</v>
      </c>
      <c r="E240" s="7"/>
      <c r="F240" s="5"/>
      <c r="G240" s="8"/>
      <c r="H240" s="4"/>
      <c r="I240" s="4"/>
    </row>
    <row r="241" ht="20.35" customHeight="1">
      <c r="A241" t="s" s="11">
        <v>4</v>
      </c>
      <c r="B241" t="s" s="11">
        <v>5</v>
      </c>
      <c r="C241" t="s" s="12">
        <v>6</v>
      </c>
      <c r="D241" t="s" s="10">
        <v>4</v>
      </c>
      <c r="E241" t="s" s="11">
        <v>5</v>
      </c>
      <c r="F241" t="s" s="12">
        <v>6</v>
      </c>
      <c r="G241" t="s" s="10">
        <v>7</v>
      </c>
      <c r="H241" t="s" s="11">
        <v>8</v>
      </c>
      <c r="I241" t="s" s="11">
        <v>9</v>
      </c>
    </row>
    <row r="242" ht="20.35" customHeight="1">
      <c r="A242" t="s" s="11">
        <v>179</v>
      </c>
      <c r="B242" s="15">
        <v>0.4194</v>
      </c>
      <c r="C242" s="14">
        <v>13</v>
      </c>
      <c r="D242" t="s" s="10">
        <v>179</v>
      </c>
      <c r="E242" s="15">
        <v>0.1395</v>
      </c>
      <c r="F242" s="14">
        <v>18</v>
      </c>
      <c r="G242" s="18">
        <f>E242-B242</f>
        <v>-0.2799</v>
      </c>
      <c r="H242" s="15">
        <f>(F242-C242)/C242</f>
        <v>0.3846153846153846</v>
      </c>
      <c r="I242" s="4"/>
    </row>
    <row r="243" ht="20.35" customHeight="1">
      <c r="A243" t="s" s="11">
        <v>180</v>
      </c>
      <c r="B243" s="15">
        <v>0.0968</v>
      </c>
      <c r="C243" s="14">
        <v>3</v>
      </c>
      <c r="D243" t="s" s="10">
        <v>180</v>
      </c>
      <c r="E243" s="21">
        <v>0.031</v>
      </c>
      <c r="F243" s="14">
        <v>4</v>
      </c>
      <c r="G243" s="18">
        <f>E243-B243</f>
        <v>-0.0658</v>
      </c>
      <c r="H243" s="15">
        <f>(F243-C243)/C243</f>
        <v>0.3333333333333333</v>
      </c>
      <c r="I243" s="4"/>
    </row>
    <row r="244" ht="20.35" customHeight="1">
      <c r="A244" t="s" s="11">
        <v>181</v>
      </c>
      <c r="B244" s="15">
        <v>0.2903</v>
      </c>
      <c r="C244" s="14">
        <v>9</v>
      </c>
      <c r="D244" t="s" s="10">
        <v>181</v>
      </c>
      <c r="E244" s="15">
        <v>0.1163</v>
      </c>
      <c r="F244" s="14">
        <v>15</v>
      </c>
      <c r="G244" s="18">
        <f>E244-B244</f>
        <v>-0.174</v>
      </c>
      <c r="H244" s="15">
        <f>(F244-C244)/C244</f>
        <v>0.6666666666666666</v>
      </c>
      <c r="I244" s="4"/>
    </row>
    <row r="245" ht="20.35" customHeight="1">
      <c r="A245" t="s" s="11">
        <v>182</v>
      </c>
      <c r="B245" s="15">
        <v>0.1935</v>
      </c>
      <c r="C245" s="14">
        <v>6</v>
      </c>
      <c r="D245" t="s" s="10">
        <v>182</v>
      </c>
      <c r="E245" s="21">
        <v>0.031</v>
      </c>
      <c r="F245" s="14">
        <v>4</v>
      </c>
      <c r="G245" s="18">
        <f>E245-B245</f>
        <v>-0.1625</v>
      </c>
      <c r="H245" s="15">
        <f>(F245-C245)/C245</f>
        <v>-0.3333333333333333</v>
      </c>
      <c r="I245" s="4"/>
    </row>
    <row r="246" ht="20.35" customHeight="1">
      <c r="A246" t="s" s="11">
        <v>183</v>
      </c>
      <c r="B246" s="21">
        <v>0.129</v>
      </c>
      <c r="C246" s="14">
        <v>4</v>
      </c>
      <c r="D246" t="s" s="10">
        <v>183</v>
      </c>
      <c r="E246" s="21">
        <v>0.031</v>
      </c>
      <c r="F246" s="14">
        <v>4</v>
      </c>
      <c r="G246" s="18">
        <f>E246-B246</f>
        <v>-0.098</v>
      </c>
      <c r="H246" s="15">
        <f>(F246-C246)/C246</f>
        <v>0</v>
      </c>
      <c r="I246" s="4"/>
    </row>
    <row r="247" ht="20.35" customHeight="1">
      <c r="A247" t="s" s="11">
        <v>184</v>
      </c>
      <c r="B247" s="15">
        <v>0.0323</v>
      </c>
      <c r="C247" s="14">
        <v>1</v>
      </c>
      <c r="D247" t="s" s="10">
        <v>184</v>
      </c>
      <c r="E247" s="16">
        <v>0</v>
      </c>
      <c r="F247" s="14">
        <v>0</v>
      </c>
      <c r="G247" s="18">
        <f>E247-B247</f>
        <v>-0.0323</v>
      </c>
      <c r="H247" s="15">
        <f>(F247-C247)/C247</f>
        <v>-1</v>
      </c>
      <c r="I247" s="4"/>
    </row>
    <row r="248" ht="20.35" customHeight="1">
      <c r="A248" s="4"/>
      <c r="B248" s="4"/>
      <c r="C248" s="5"/>
      <c r="D248" t="s" s="10">
        <v>185</v>
      </c>
      <c r="E248" s="15">
        <v>0.7364000000000001</v>
      </c>
      <c r="F248" s="14">
        <v>95</v>
      </c>
      <c r="G248" s="8"/>
      <c r="H248" s="4"/>
      <c r="I248" s="4"/>
    </row>
    <row r="249" ht="20.35" customHeight="1">
      <c r="A249" t="s" s="11">
        <v>34</v>
      </c>
      <c r="B249" s="15">
        <v>0.1935</v>
      </c>
      <c r="C249" s="14">
        <v>6</v>
      </c>
      <c r="D249" t="s" s="10">
        <v>34</v>
      </c>
      <c r="E249" s="15">
        <v>0.0233</v>
      </c>
      <c r="F249" s="14">
        <v>3</v>
      </c>
      <c r="G249" s="18">
        <f>E249-B249</f>
        <v>-0.1702</v>
      </c>
      <c r="H249" s="15">
        <f>(F249-C249)/C249</f>
        <v>-0.5</v>
      </c>
      <c r="I249" s="4"/>
    </row>
    <row r="250" ht="20.35" customHeight="1">
      <c r="A250" t="s" s="11">
        <v>15</v>
      </c>
      <c r="B250" s="16">
        <v>1</v>
      </c>
      <c r="C250" s="14">
        <v>31</v>
      </c>
      <c r="D250" t="s" s="10">
        <v>15</v>
      </c>
      <c r="E250" s="16">
        <v>1</v>
      </c>
      <c r="F250" s="14">
        <v>129</v>
      </c>
      <c r="G250" s="18">
        <f>E250-B250</f>
        <v>0</v>
      </c>
      <c r="H250" s="15">
        <f>(F250-C250)/C250</f>
        <v>3.161290322580645</v>
      </c>
      <c r="I250" s="4"/>
    </row>
    <row r="251" ht="20.35" customHeight="1">
      <c r="A251" s="4"/>
      <c r="B251" s="4"/>
      <c r="C251" s="5"/>
      <c r="D251" s="17"/>
      <c r="E251" s="7"/>
      <c r="F251" s="5"/>
      <c r="G251" s="8"/>
      <c r="H251" s="4"/>
      <c r="I251" s="4"/>
    </row>
    <row r="252" ht="20.35" customHeight="1">
      <c r="A252" t="s" s="3">
        <v>186</v>
      </c>
      <c r="B252" s="4"/>
      <c r="C252" s="5"/>
      <c r="D252" t="s" s="9">
        <v>187</v>
      </c>
      <c r="E252" s="7"/>
      <c r="F252" s="5"/>
      <c r="G252" s="8"/>
      <c r="H252" s="4"/>
      <c r="I252" s="4"/>
    </row>
    <row r="253" ht="20.35" customHeight="1">
      <c r="A253" t="s" s="11">
        <v>4</v>
      </c>
      <c r="B253" t="s" s="11">
        <v>5</v>
      </c>
      <c r="C253" t="s" s="12">
        <v>6</v>
      </c>
      <c r="D253" t="s" s="10">
        <v>4</v>
      </c>
      <c r="E253" t="s" s="11">
        <v>5</v>
      </c>
      <c r="F253" t="s" s="12">
        <v>6</v>
      </c>
      <c r="G253" t="s" s="10">
        <v>7</v>
      </c>
      <c r="H253" t="s" s="11">
        <v>8</v>
      </c>
      <c r="I253" t="s" s="11">
        <v>9</v>
      </c>
    </row>
    <row r="254" ht="20.35" customHeight="1">
      <c r="A254" t="s" s="11">
        <v>188</v>
      </c>
      <c r="B254" s="15">
        <v>0.9098999999999999</v>
      </c>
      <c r="C254" s="14">
        <v>101</v>
      </c>
      <c r="D254" t="s" s="10">
        <v>189</v>
      </c>
      <c r="E254" s="15">
        <v>0.8915000000000001</v>
      </c>
      <c r="F254" s="14">
        <v>115</v>
      </c>
      <c r="G254" s="18">
        <f>E254-B254</f>
        <v>-0.01839999999999986</v>
      </c>
      <c r="H254" s="15">
        <f>(F254-C254)/C254</f>
        <v>0.1386138613861386</v>
      </c>
      <c r="I254" s="4"/>
    </row>
    <row r="255" ht="20.35" customHeight="1">
      <c r="A255" t="s" s="11">
        <v>190</v>
      </c>
      <c r="B255" s="15">
        <v>0.3874</v>
      </c>
      <c r="C255" s="14">
        <v>43</v>
      </c>
      <c r="D255" t="s" s="10">
        <v>190</v>
      </c>
      <c r="E255" s="15">
        <v>0.3953</v>
      </c>
      <c r="F255" s="14">
        <v>51</v>
      </c>
      <c r="G255" s="18">
        <f>E255-B255</f>
        <v>0.007899999999999963</v>
      </c>
      <c r="H255" s="15">
        <f>(F255-C255)/C255</f>
        <v>0.186046511627907</v>
      </c>
      <c r="I255" s="4"/>
    </row>
    <row r="256" ht="20.35" customHeight="1">
      <c r="A256" t="s" s="11">
        <v>191</v>
      </c>
      <c r="B256" s="15">
        <v>0.1171</v>
      </c>
      <c r="C256" s="14">
        <v>13</v>
      </c>
      <c r="D256" t="s" s="10">
        <v>191</v>
      </c>
      <c r="E256" s="15">
        <v>0.1008</v>
      </c>
      <c r="F256" s="14">
        <v>13</v>
      </c>
      <c r="G256" s="18">
        <f>E256-B256</f>
        <v>-0.01630000000000001</v>
      </c>
      <c r="H256" s="15">
        <f>(F256-C256)/C256</f>
        <v>0</v>
      </c>
      <c r="I256" s="4"/>
    </row>
    <row r="257" ht="20.35" customHeight="1">
      <c r="A257" t="s" s="11">
        <v>192</v>
      </c>
      <c r="B257" s="15">
        <v>0.3153</v>
      </c>
      <c r="C257" s="14">
        <v>35</v>
      </c>
      <c r="D257" t="s" s="10">
        <v>192</v>
      </c>
      <c r="E257" s="15">
        <v>0.3798</v>
      </c>
      <c r="F257" s="14">
        <v>49</v>
      </c>
      <c r="G257" s="18">
        <f>E257-B257</f>
        <v>0.06449999999999995</v>
      </c>
      <c r="H257" s="15">
        <f>(F257-C257)/C257</f>
        <v>0.4</v>
      </c>
      <c r="I257" s="4"/>
    </row>
    <row r="258" ht="20.35" customHeight="1">
      <c r="A258" t="s" s="11">
        <v>193</v>
      </c>
      <c r="B258" s="15">
        <v>0.3153</v>
      </c>
      <c r="C258" s="14">
        <v>35</v>
      </c>
      <c r="D258" t="s" s="10">
        <v>193</v>
      </c>
      <c r="E258" s="15">
        <v>0.2713</v>
      </c>
      <c r="F258" s="14">
        <v>35</v>
      </c>
      <c r="G258" s="18">
        <f>E258-B258</f>
        <v>-0.04400000000000004</v>
      </c>
      <c r="H258" s="15">
        <f>(F258-C258)/C258</f>
        <v>0</v>
      </c>
      <c r="I258" s="4"/>
    </row>
    <row r="259" ht="20.35" customHeight="1">
      <c r="A259" t="s" s="11">
        <v>194</v>
      </c>
      <c r="B259" s="15">
        <v>0.2703</v>
      </c>
      <c r="C259" s="14">
        <v>30</v>
      </c>
      <c r="D259" t="s" s="10">
        <v>194</v>
      </c>
      <c r="E259" s="15">
        <v>0.2016</v>
      </c>
      <c r="F259" s="14">
        <v>26</v>
      </c>
      <c r="G259" s="18">
        <f>E259-B259</f>
        <v>-0.06869999999999998</v>
      </c>
      <c r="H259" s="15">
        <f>(F259-C259)/C259</f>
        <v>-0.1333333333333333</v>
      </c>
      <c r="I259" s="4"/>
    </row>
    <row r="260" ht="20.35" customHeight="1">
      <c r="A260" s="4"/>
      <c r="B260" s="4"/>
      <c r="C260" s="5"/>
      <c r="D260" t="s" s="10">
        <v>195</v>
      </c>
      <c r="E260" s="15">
        <v>0.4496</v>
      </c>
      <c r="F260" s="14">
        <v>58</v>
      </c>
      <c r="G260" s="8"/>
      <c r="H260" s="4"/>
      <c r="I260" s="4"/>
    </row>
    <row r="261" ht="20.35" customHeight="1">
      <c r="A261" s="4"/>
      <c r="B261" s="4"/>
      <c r="C261" s="5"/>
      <c r="D261" t="s" s="10">
        <v>196</v>
      </c>
      <c r="E261" s="15">
        <v>0.04650000000000001</v>
      </c>
      <c r="F261" s="14">
        <v>6</v>
      </c>
      <c r="G261" s="8"/>
      <c r="H261" s="4"/>
      <c r="I261" s="4"/>
    </row>
    <row r="262" ht="20.35" customHeight="1">
      <c r="A262" t="s" s="11">
        <v>34</v>
      </c>
      <c r="B262" s="15">
        <v>0.2432</v>
      </c>
      <c r="C262" s="14">
        <v>27</v>
      </c>
      <c r="D262" t="s" s="10">
        <v>34</v>
      </c>
      <c r="E262" s="15">
        <v>0.2093</v>
      </c>
      <c r="F262" s="14">
        <v>27</v>
      </c>
      <c r="G262" s="18">
        <f>E262-B262</f>
        <v>-0.03390000000000001</v>
      </c>
      <c r="H262" s="15">
        <f>(F262-C262)/C262</f>
        <v>0</v>
      </c>
      <c r="I262" s="4"/>
    </row>
    <row r="263" ht="20.35" customHeight="1">
      <c r="A263" t="s" s="11">
        <v>15</v>
      </c>
      <c r="B263" s="16">
        <v>1</v>
      </c>
      <c r="C263" s="14">
        <v>111</v>
      </c>
      <c r="D263" t="s" s="10">
        <v>15</v>
      </c>
      <c r="E263" s="16">
        <v>1</v>
      </c>
      <c r="F263" s="14">
        <v>129</v>
      </c>
      <c r="G263" s="18">
        <f>E263-B263</f>
        <v>0</v>
      </c>
      <c r="H263" s="15">
        <f>(F263-C263)/C263</f>
        <v>0.1621621621621622</v>
      </c>
      <c r="I263" s="4"/>
    </row>
    <row r="264" ht="20.35" customHeight="1">
      <c r="A264" s="4"/>
      <c r="B264" s="4"/>
      <c r="C264" s="5"/>
      <c r="D264" s="17"/>
      <c r="E264" s="7"/>
      <c r="F264" s="5"/>
      <c r="G264" s="8"/>
      <c r="H264" s="4"/>
      <c r="I264" s="4"/>
    </row>
    <row r="265" ht="20.35" customHeight="1">
      <c r="A265" t="s" s="3">
        <v>197</v>
      </c>
      <c r="B265" s="4"/>
      <c r="C265" s="5"/>
      <c r="D265" t="s" s="9">
        <v>197</v>
      </c>
      <c r="E265" s="7"/>
      <c r="F265" s="5"/>
      <c r="G265" s="8"/>
      <c r="H265" s="4"/>
      <c r="I265" s="4"/>
    </row>
    <row r="266" ht="20.35" customHeight="1">
      <c r="A266" t="s" s="11">
        <v>4</v>
      </c>
      <c r="B266" t="s" s="11">
        <v>5</v>
      </c>
      <c r="C266" t="s" s="12">
        <v>6</v>
      </c>
      <c r="D266" t="s" s="10">
        <v>4</v>
      </c>
      <c r="E266" t="s" s="11">
        <v>5</v>
      </c>
      <c r="F266" t="s" s="12">
        <v>6</v>
      </c>
      <c r="G266" t="s" s="10">
        <v>7</v>
      </c>
      <c r="H266" t="s" s="11">
        <v>8</v>
      </c>
      <c r="I266" t="s" s="11">
        <v>9</v>
      </c>
    </row>
    <row r="267" ht="20.35" customHeight="1">
      <c r="A267" t="s" s="11">
        <v>198</v>
      </c>
      <c r="B267" s="15">
        <v>0.7045</v>
      </c>
      <c r="C267" s="14">
        <v>62</v>
      </c>
      <c r="D267" t="s" s="10">
        <v>198</v>
      </c>
      <c r="E267" s="15">
        <v>0.5115999999999999</v>
      </c>
      <c r="F267" s="14">
        <v>66</v>
      </c>
      <c r="G267" s="18">
        <f>E267-B267</f>
        <v>-0.1929000000000001</v>
      </c>
      <c r="H267" s="15">
        <f>(F267-C267)/C267</f>
        <v>0.06451612903225806</v>
      </c>
      <c r="I267" s="4"/>
    </row>
    <row r="268" ht="20.35" customHeight="1">
      <c r="A268" t="s" s="11">
        <v>199</v>
      </c>
      <c r="B268" s="15">
        <v>0.3864</v>
      </c>
      <c r="C268" s="14">
        <v>34</v>
      </c>
      <c r="D268" t="s" s="10">
        <v>199</v>
      </c>
      <c r="E268" s="15">
        <v>0.3798</v>
      </c>
      <c r="F268" s="14">
        <v>49</v>
      </c>
      <c r="G268" s="18">
        <f>E268-B268</f>
        <v>-0.00660000000000005</v>
      </c>
      <c r="H268" s="15">
        <f>(F268-C268)/C268</f>
        <v>0.4411764705882353</v>
      </c>
      <c r="I268" s="4"/>
    </row>
    <row r="269" ht="20.35" customHeight="1">
      <c r="A269" t="s" s="11">
        <v>200</v>
      </c>
      <c r="B269" s="15">
        <v>0.2386</v>
      </c>
      <c r="C269" s="14">
        <v>21</v>
      </c>
      <c r="D269" t="s" s="10">
        <v>200</v>
      </c>
      <c r="E269" s="15">
        <v>0.1705</v>
      </c>
      <c r="F269" s="14">
        <v>22</v>
      </c>
      <c r="G269" s="18">
        <f>E269-B269</f>
        <v>-0.06809999999999999</v>
      </c>
      <c r="H269" s="15">
        <f>(F269-C269)/C269</f>
        <v>0.04761904761904762</v>
      </c>
      <c r="I269" s="4"/>
    </row>
    <row r="270" ht="20.35" customHeight="1">
      <c r="A270" t="s" s="11">
        <v>201</v>
      </c>
      <c r="B270" s="15">
        <v>0.3522999999999999</v>
      </c>
      <c r="C270" s="14">
        <v>31</v>
      </c>
      <c r="D270" t="s" s="10">
        <v>201</v>
      </c>
      <c r="E270" s="15">
        <v>0.2791</v>
      </c>
      <c r="F270" s="14">
        <v>36</v>
      </c>
      <c r="G270" s="18">
        <f>E270-B270</f>
        <v>-0.07319999999999993</v>
      </c>
      <c r="H270" s="15">
        <f>(F270-C270)/C270</f>
        <v>0.1612903225806452</v>
      </c>
      <c r="I270" s="4"/>
    </row>
    <row r="271" ht="20.35" customHeight="1">
      <c r="A271" t="s" s="11">
        <v>202</v>
      </c>
      <c r="B271" s="15">
        <v>0.5909</v>
      </c>
      <c r="C271" s="14">
        <v>52</v>
      </c>
      <c r="D271" t="s" s="10">
        <v>202</v>
      </c>
      <c r="E271" s="15">
        <v>0.5271</v>
      </c>
      <c r="F271" s="14">
        <v>68</v>
      </c>
      <c r="G271" s="18">
        <f>E271-B271</f>
        <v>-0.06379999999999997</v>
      </c>
      <c r="H271" s="15">
        <f>(F271-C271)/C271</f>
        <v>0.3076923076923077</v>
      </c>
      <c r="I271" s="4"/>
    </row>
    <row r="272" ht="20.35" customHeight="1">
      <c r="A272" s="4"/>
      <c r="B272" s="4"/>
      <c r="C272" s="5"/>
      <c r="D272" t="s" s="10">
        <v>203</v>
      </c>
      <c r="E272" s="15">
        <v>0.2093</v>
      </c>
      <c r="F272" s="14">
        <v>27</v>
      </c>
      <c r="G272" s="8"/>
      <c r="H272" s="4"/>
      <c r="I272" s="4"/>
    </row>
    <row r="273" ht="20.35" customHeight="1">
      <c r="A273" t="s" s="11">
        <v>34</v>
      </c>
      <c r="B273" s="15">
        <v>0.0795</v>
      </c>
      <c r="C273" s="14">
        <v>7</v>
      </c>
      <c r="D273" t="s" s="10">
        <v>34</v>
      </c>
      <c r="E273" s="15">
        <v>0.04650000000000001</v>
      </c>
      <c r="F273" s="14">
        <v>6</v>
      </c>
      <c r="G273" s="18">
        <f>E273-B273</f>
        <v>-0.03299999999999999</v>
      </c>
      <c r="H273" s="15">
        <f>(F273-C273)/C273</f>
        <v>-0.1428571428571428</v>
      </c>
      <c r="I273" s="4"/>
    </row>
    <row r="274" ht="20.35" customHeight="1">
      <c r="A274" t="s" s="11">
        <v>15</v>
      </c>
      <c r="B274" s="16">
        <v>1</v>
      </c>
      <c r="C274" s="14">
        <v>88</v>
      </c>
      <c r="D274" t="s" s="10">
        <v>15</v>
      </c>
      <c r="E274" s="16">
        <v>1</v>
      </c>
      <c r="F274" s="14">
        <v>129</v>
      </c>
      <c r="G274" s="18">
        <f>E274-B274</f>
        <v>0</v>
      </c>
      <c r="H274" s="15">
        <f>(F274-C274)/C274</f>
        <v>0.4659090909090909</v>
      </c>
      <c r="I274" s="4"/>
    </row>
    <row r="275" ht="20.35" customHeight="1">
      <c r="A275" s="4"/>
      <c r="B275" s="4"/>
      <c r="C275" s="5"/>
      <c r="D275" s="17"/>
      <c r="E275" s="7"/>
      <c r="F275" s="5"/>
      <c r="G275" s="8"/>
      <c r="H275" s="4"/>
      <c r="I275" s="4"/>
    </row>
    <row r="276" ht="20.35" customHeight="1">
      <c r="A276" t="s" s="3">
        <v>204</v>
      </c>
      <c r="B276" s="4"/>
      <c r="C276" s="5"/>
      <c r="D276" t="s" s="9">
        <v>204</v>
      </c>
      <c r="E276" s="7"/>
      <c r="F276" s="5"/>
      <c r="G276" s="8"/>
      <c r="H276" s="4"/>
      <c r="I276" s="4"/>
    </row>
    <row r="277" ht="20.35" customHeight="1">
      <c r="A277" t="s" s="11">
        <v>4</v>
      </c>
      <c r="B277" t="s" s="11">
        <v>5</v>
      </c>
      <c r="C277" t="s" s="12">
        <v>6</v>
      </c>
      <c r="D277" t="s" s="10">
        <v>4</v>
      </c>
      <c r="E277" t="s" s="11">
        <v>5</v>
      </c>
      <c r="F277" t="s" s="12">
        <v>6</v>
      </c>
      <c r="G277" t="s" s="10">
        <v>7</v>
      </c>
      <c r="H277" t="s" s="11">
        <v>8</v>
      </c>
      <c r="I277" t="s" s="11">
        <v>9</v>
      </c>
    </row>
    <row r="278" ht="20.35" customHeight="1">
      <c r="A278" t="s" s="11">
        <v>205</v>
      </c>
      <c r="B278" s="15">
        <v>0.7526</v>
      </c>
      <c r="C278" s="14">
        <v>73</v>
      </c>
      <c r="D278" t="s" s="10">
        <v>205</v>
      </c>
      <c r="E278" s="15">
        <v>0.6822</v>
      </c>
      <c r="F278" s="14">
        <v>88</v>
      </c>
      <c r="G278" s="18">
        <f>E278-B278</f>
        <v>-0.07040000000000002</v>
      </c>
      <c r="H278" s="15">
        <f>(F278-C278)/C278</f>
        <v>0.2054794520547945</v>
      </c>
      <c r="I278" s="4"/>
    </row>
    <row r="279" ht="20.35" customHeight="1">
      <c r="A279" s="4"/>
      <c r="B279" s="4"/>
      <c r="C279" s="5"/>
      <c r="D279" t="s" s="10">
        <v>206</v>
      </c>
      <c r="E279" s="15">
        <v>0.7752</v>
      </c>
      <c r="F279" s="14">
        <v>100</v>
      </c>
      <c r="G279" s="8"/>
      <c r="H279" s="4"/>
      <c r="I279" s="4"/>
    </row>
    <row r="280" ht="20.35" customHeight="1">
      <c r="A280" t="s" s="11">
        <v>207</v>
      </c>
      <c r="B280" s="15">
        <v>0.1856</v>
      </c>
      <c r="C280" s="14">
        <v>18</v>
      </c>
      <c r="D280" t="s" s="10">
        <v>208</v>
      </c>
      <c r="E280" s="15">
        <v>0.1008</v>
      </c>
      <c r="F280" s="14">
        <v>13</v>
      </c>
      <c r="G280" s="18">
        <f>E280-B280</f>
        <v>-0.08479999999999999</v>
      </c>
      <c r="H280" s="15">
        <f>(F280-C280)/C280</f>
        <v>-0.2777777777777778</v>
      </c>
      <c r="I280" s="4"/>
    </row>
    <row r="281" ht="20.35" customHeight="1">
      <c r="A281" t="s" s="11">
        <v>209</v>
      </c>
      <c r="B281" s="15">
        <v>0.4742</v>
      </c>
      <c r="C281" s="14">
        <v>46</v>
      </c>
      <c r="D281" t="s" s="10">
        <v>209</v>
      </c>
      <c r="E281" s="15">
        <v>0.4341</v>
      </c>
      <c r="F281" s="14">
        <v>56</v>
      </c>
      <c r="G281" s="18">
        <f>E281-B281</f>
        <v>-0.04010000000000002</v>
      </c>
      <c r="H281" s="15">
        <f>(F281-C281)/C281</f>
        <v>0.2173913043478261</v>
      </c>
      <c r="I281" s="4"/>
    </row>
    <row r="282" ht="20.35" customHeight="1">
      <c r="A282" t="s" s="11">
        <v>210</v>
      </c>
      <c r="B282" s="15">
        <v>0.3402000000000001</v>
      </c>
      <c r="C282" s="14">
        <v>33</v>
      </c>
      <c r="D282" t="s" s="10">
        <v>210</v>
      </c>
      <c r="E282" s="15">
        <v>0.2248</v>
      </c>
      <c r="F282" s="14">
        <v>29</v>
      </c>
      <c r="G282" s="18">
        <f>E282-B282</f>
        <v>-0.1154000000000001</v>
      </c>
      <c r="H282" s="15">
        <f>(F282-C282)/C282</f>
        <v>-0.1212121212121212</v>
      </c>
      <c r="I282" s="4"/>
    </row>
    <row r="283" ht="20.35" customHeight="1">
      <c r="A283" t="s" s="11">
        <v>211</v>
      </c>
      <c r="B283" s="15">
        <v>0.4021</v>
      </c>
      <c r="C283" s="14">
        <v>39</v>
      </c>
      <c r="D283" t="s" s="10">
        <v>211</v>
      </c>
      <c r="E283" s="15">
        <v>0.3023</v>
      </c>
      <c r="F283" s="14">
        <v>39</v>
      </c>
      <c r="G283" s="18">
        <f>E283-B283</f>
        <v>-0.0998</v>
      </c>
      <c r="H283" s="15">
        <f>(F283-C283)/C283</f>
        <v>0</v>
      </c>
      <c r="I283" s="4"/>
    </row>
    <row r="284" ht="20.35" customHeight="1">
      <c r="A284" t="s" s="11">
        <v>212</v>
      </c>
      <c r="B284" s="15">
        <v>0.09279999999999999</v>
      </c>
      <c r="C284" s="14">
        <v>9</v>
      </c>
      <c r="D284" t="s" s="10">
        <v>212</v>
      </c>
      <c r="E284" s="15">
        <v>0.04650000000000001</v>
      </c>
      <c r="F284" s="14">
        <v>6</v>
      </c>
      <c r="G284" s="18">
        <f>E284-B284</f>
        <v>-0.04629999999999999</v>
      </c>
      <c r="H284" s="15">
        <f>(F284-C284)/C284</f>
        <v>-0.3333333333333333</v>
      </c>
      <c r="I284" s="4"/>
    </row>
    <row r="285" ht="20.35" customHeight="1">
      <c r="A285" s="4"/>
      <c r="B285" s="4"/>
      <c r="C285" s="5"/>
      <c r="D285" t="s" s="10">
        <v>213</v>
      </c>
      <c r="E285" s="15">
        <v>0.1163</v>
      </c>
      <c r="F285" s="14">
        <v>15</v>
      </c>
      <c r="G285" s="8"/>
      <c r="H285" s="4"/>
      <c r="I285" s="4"/>
    </row>
    <row r="286" ht="20.35" customHeight="1">
      <c r="A286" t="s" s="11">
        <v>34</v>
      </c>
      <c r="B286" s="15">
        <v>0.2165</v>
      </c>
      <c r="C286" s="14">
        <v>21</v>
      </c>
      <c r="D286" t="s" s="10">
        <v>34</v>
      </c>
      <c r="E286" s="15">
        <v>0.1008</v>
      </c>
      <c r="F286" s="14">
        <v>13</v>
      </c>
      <c r="G286" s="18">
        <f>E286-B286</f>
        <v>-0.1157</v>
      </c>
      <c r="H286" s="15">
        <f>(F286-C286)/C286</f>
        <v>-0.3809523809523809</v>
      </c>
      <c r="I286" s="4"/>
    </row>
    <row r="287" ht="20.35" customHeight="1">
      <c r="A287" t="s" s="11">
        <v>15</v>
      </c>
      <c r="B287" s="16">
        <v>1</v>
      </c>
      <c r="C287" s="14">
        <v>97</v>
      </c>
      <c r="D287" t="s" s="10">
        <v>15</v>
      </c>
      <c r="E287" s="16">
        <v>1</v>
      </c>
      <c r="F287" s="14">
        <v>129</v>
      </c>
      <c r="G287" s="18">
        <f>E287-B287</f>
        <v>0</v>
      </c>
      <c r="H287" s="15">
        <f>(F287-C287)/C287</f>
        <v>0.3298969072164948</v>
      </c>
      <c r="I287" s="4"/>
    </row>
    <row r="288" ht="20.35" customHeight="1">
      <c r="A288" s="4"/>
      <c r="B288" s="4"/>
      <c r="C288" s="5"/>
      <c r="D288" s="17"/>
      <c r="E288" s="7"/>
      <c r="F288" s="5"/>
      <c r="G288" s="8"/>
      <c r="H288" s="4"/>
      <c r="I288" s="4"/>
    </row>
    <row r="289" ht="20.35" customHeight="1">
      <c r="A289" t="s" s="3">
        <v>214</v>
      </c>
      <c r="B289" s="4"/>
      <c r="C289" s="5"/>
      <c r="D289" t="s" s="9">
        <v>214</v>
      </c>
      <c r="E289" s="7"/>
      <c r="F289" s="5"/>
      <c r="G289" s="8"/>
      <c r="H289" s="4"/>
      <c r="I289" s="4"/>
    </row>
    <row r="290" ht="20.35" customHeight="1">
      <c r="A290" t="s" s="11">
        <v>4</v>
      </c>
      <c r="B290" t="s" s="11">
        <v>5</v>
      </c>
      <c r="C290" t="s" s="12">
        <v>6</v>
      </c>
      <c r="D290" t="s" s="10">
        <v>4</v>
      </c>
      <c r="E290" t="s" s="11">
        <v>5</v>
      </c>
      <c r="F290" t="s" s="12">
        <v>6</v>
      </c>
      <c r="G290" t="s" s="10">
        <v>7</v>
      </c>
      <c r="H290" t="s" s="11">
        <v>8</v>
      </c>
      <c r="I290" t="s" s="11">
        <v>9</v>
      </c>
    </row>
    <row r="291" ht="20.35" customHeight="1">
      <c r="A291" t="s" s="11">
        <v>18</v>
      </c>
      <c r="B291" s="15">
        <v>0.3667</v>
      </c>
      <c r="C291" s="14">
        <v>44</v>
      </c>
      <c r="D291" t="s" s="10">
        <v>18</v>
      </c>
      <c r="E291" s="15">
        <v>0.3798</v>
      </c>
      <c r="F291" s="14">
        <v>49</v>
      </c>
      <c r="G291" s="18">
        <f>E291-B291</f>
        <v>0.01309999999999995</v>
      </c>
      <c r="H291" s="15">
        <f>(F291-C291)/C291</f>
        <v>0.1136363636363636</v>
      </c>
      <c r="I291" s="4"/>
    </row>
    <row r="292" ht="20.35" customHeight="1">
      <c r="A292" t="s" s="11">
        <v>215</v>
      </c>
      <c r="B292" s="15">
        <v>0.2417</v>
      </c>
      <c r="C292" s="14">
        <v>29</v>
      </c>
      <c r="D292" t="s" s="10">
        <v>215</v>
      </c>
      <c r="E292" s="15">
        <v>0.2868</v>
      </c>
      <c r="F292" s="14">
        <v>37</v>
      </c>
      <c r="G292" s="18">
        <f>E292-B292</f>
        <v>0.04509999999999997</v>
      </c>
      <c r="H292" s="15">
        <f>(F292-C292)/C292</f>
        <v>0.2758620689655172</v>
      </c>
      <c r="I292" s="4"/>
    </row>
    <row r="293" ht="20.35" customHeight="1">
      <c r="A293" t="s" s="11">
        <v>216</v>
      </c>
      <c r="B293" s="15">
        <v>0.1167</v>
      </c>
      <c r="C293" s="14">
        <v>14</v>
      </c>
      <c r="D293" t="s" s="10">
        <v>216</v>
      </c>
      <c r="E293" s="21">
        <v>0.124</v>
      </c>
      <c r="F293" s="14">
        <v>16</v>
      </c>
      <c r="G293" s="18">
        <f>E293-B293</f>
        <v>0.007300000000000001</v>
      </c>
      <c r="H293" s="15">
        <f>(F293-C293)/C293</f>
        <v>0.1428571428571428</v>
      </c>
      <c r="I293" s="4"/>
    </row>
    <row r="294" ht="20.35" customHeight="1">
      <c r="A294" t="s" s="11">
        <v>217</v>
      </c>
      <c r="B294" s="21">
        <v>0.225</v>
      </c>
      <c r="C294" s="14">
        <v>27</v>
      </c>
      <c r="D294" t="s" s="10">
        <v>217</v>
      </c>
      <c r="E294" s="15">
        <v>0.1628</v>
      </c>
      <c r="F294" s="14">
        <v>21</v>
      </c>
      <c r="G294" s="18">
        <f>E294-B294</f>
        <v>-0.06220000000000001</v>
      </c>
      <c r="H294" s="15">
        <f>(F294-C294)/C294</f>
        <v>-0.2222222222222222</v>
      </c>
      <c r="I294" s="4"/>
    </row>
    <row r="295" ht="20.35" customHeight="1">
      <c r="A295" t="s" s="11">
        <v>218</v>
      </c>
      <c r="B295" s="16">
        <v>0.05</v>
      </c>
      <c r="C295" s="14">
        <v>6</v>
      </c>
      <c r="D295" t="s" s="10">
        <v>218</v>
      </c>
      <c r="E295" s="15">
        <v>0.04650000000000001</v>
      </c>
      <c r="F295" s="14">
        <v>6</v>
      </c>
      <c r="G295" s="18">
        <f>E295-B295</f>
        <v>-0.003499999999999996</v>
      </c>
      <c r="H295" s="15">
        <f>(F295-C295)/C295</f>
        <v>0</v>
      </c>
      <c r="I295" s="4"/>
    </row>
    <row r="296" ht="20.35" customHeight="1">
      <c r="A296" t="s" s="11">
        <v>15</v>
      </c>
      <c r="B296" s="16">
        <v>1</v>
      </c>
      <c r="C296" s="14">
        <v>120</v>
      </c>
      <c r="D296" t="s" s="10">
        <v>15</v>
      </c>
      <c r="E296" s="16">
        <v>1</v>
      </c>
      <c r="F296" s="14">
        <v>129</v>
      </c>
      <c r="G296" s="18">
        <f>E296-B296</f>
        <v>0</v>
      </c>
      <c r="H296" s="15">
        <f>(F296-C296)/C296</f>
        <v>0.075</v>
      </c>
      <c r="I296" s="4"/>
    </row>
    <row r="297" ht="20.35" customHeight="1">
      <c r="A297" s="4"/>
      <c r="B297" s="4"/>
      <c r="C297" s="5"/>
      <c r="D297" s="17"/>
      <c r="E297" s="7"/>
      <c r="F297" s="5"/>
      <c r="G297" s="8"/>
      <c r="H297" s="4"/>
      <c r="I297" s="4"/>
    </row>
    <row r="298" ht="20.35" customHeight="1">
      <c r="A298" t="s" s="3">
        <v>219</v>
      </c>
      <c r="B298" s="4"/>
      <c r="C298" s="5"/>
      <c r="D298" t="s" s="9">
        <v>219</v>
      </c>
      <c r="E298" s="7"/>
      <c r="F298" s="5"/>
      <c r="G298" s="8"/>
      <c r="H298" s="4"/>
      <c r="I298" s="4"/>
    </row>
    <row r="299" ht="20.35" customHeight="1">
      <c r="A299" t="s" s="11">
        <v>4</v>
      </c>
      <c r="B299" t="s" s="11">
        <v>5</v>
      </c>
      <c r="C299" t="s" s="12">
        <v>6</v>
      </c>
      <c r="D299" t="s" s="10">
        <v>4</v>
      </c>
      <c r="E299" t="s" s="11">
        <v>5</v>
      </c>
      <c r="F299" t="s" s="12">
        <v>6</v>
      </c>
      <c r="G299" t="s" s="10">
        <v>7</v>
      </c>
      <c r="H299" t="s" s="11">
        <v>8</v>
      </c>
      <c r="I299" t="s" s="11">
        <v>9</v>
      </c>
    </row>
    <row r="300" ht="20.35" customHeight="1">
      <c r="A300" t="s" s="11">
        <v>220</v>
      </c>
      <c r="B300" s="15">
        <v>0.7805</v>
      </c>
      <c r="C300" s="14">
        <v>32</v>
      </c>
      <c r="D300" t="s" s="10">
        <v>220</v>
      </c>
      <c r="E300" s="21">
        <v>0.186</v>
      </c>
      <c r="F300" s="14">
        <v>24</v>
      </c>
      <c r="G300" s="18">
        <f>E300-B300</f>
        <v>-0.5944999999999999</v>
      </c>
      <c r="H300" s="15">
        <f>(F300-C300)/C300</f>
        <v>-0.25</v>
      </c>
      <c r="I300" s="4"/>
    </row>
    <row r="301" ht="20.35" customHeight="1">
      <c r="A301" t="s" s="11">
        <v>221</v>
      </c>
      <c r="B301" s="15">
        <v>0.1951</v>
      </c>
      <c r="C301" s="14">
        <v>8</v>
      </c>
      <c r="D301" t="s" s="10">
        <v>221</v>
      </c>
      <c r="E301" s="15">
        <v>0.0775</v>
      </c>
      <c r="F301" s="14">
        <v>10</v>
      </c>
      <c r="G301" s="18">
        <f>E301-B301</f>
        <v>-0.1176</v>
      </c>
      <c r="H301" s="15">
        <f>(F301-C301)/C301</f>
        <v>0.25</v>
      </c>
      <c r="I301" s="4"/>
    </row>
    <row r="302" ht="20.35" customHeight="1">
      <c r="A302" t="s" s="11">
        <v>222</v>
      </c>
      <c r="B302" s="15">
        <v>0.0244</v>
      </c>
      <c r="C302" s="14">
        <v>1</v>
      </c>
      <c r="D302" t="s" s="10">
        <v>222</v>
      </c>
      <c r="E302" s="15">
        <v>0.007800000000000001</v>
      </c>
      <c r="F302" s="14">
        <v>1</v>
      </c>
      <c r="G302" s="18">
        <f>E302-B302</f>
        <v>-0.0166</v>
      </c>
      <c r="H302" s="15">
        <f>(F302-C302)/C302</f>
        <v>0</v>
      </c>
      <c r="I302" s="4"/>
    </row>
    <row r="303" ht="20.35" customHeight="1">
      <c r="A303" s="4"/>
      <c r="B303" s="4"/>
      <c r="C303" s="5"/>
      <c r="D303" t="s" s="10">
        <v>223</v>
      </c>
      <c r="E303" s="15">
        <v>0.7287</v>
      </c>
      <c r="F303" s="14">
        <v>94</v>
      </c>
      <c r="G303" s="8"/>
      <c r="H303" s="4"/>
      <c r="I303" s="4"/>
    </row>
    <row r="304" ht="20.35" customHeight="1">
      <c r="A304" t="s" s="11">
        <v>34</v>
      </c>
      <c r="B304" s="15">
        <v>0.1707</v>
      </c>
      <c r="C304" s="14">
        <v>7</v>
      </c>
      <c r="D304" t="s" s="10">
        <v>34</v>
      </c>
      <c r="E304" s="15">
        <v>0.0388</v>
      </c>
      <c r="F304" s="14">
        <v>5</v>
      </c>
      <c r="G304" s="18">
        <f>E304-B304</f>
        <v>-0.1319</v>
      </c>
      <c r="H304" s="15">
        <f>(F304-C304)/C304</f>
        <v>-0.2857142857142857</v>
      </c>
      <c r="I304" s="4"/>
    </row>
    <row r="305" ht="20.35" customHeight="1">
      <c r="A305" t="s" s="11">
        <v>15</v>
      </c>
      <c r="B305" s="16">
        <v>1</v>
      </c>
      <c r="C305" s="14">
        <v>41</v>
      </c>
      <c r="D305" t="s" s="10">
        <v>15</v>
      </c>
      <c r="E305" s="16">
        <v>1</v>
      </c>
      <c r="F305" s="14">
        <v>129</v>
      </c>
      <c r="G305" s="18">
        <f>E305-B305</f>
        <v>0</v>
      </c>
      <c r="H305" s="15">
        <f>(F305-C305)/C305</f>
        <v>2.146341463414634</v>
      </c>
      <c r="I305" s="4"/>
    </row>
    <row r="306" ht="20.35" customHeight="1">
      <c r="A306" s="4"/>
      <c r="B306" s="4"/>
      <c r="C306" s="5"/>
      <c r="D306" s="17"/>
      <c r="E306" s="7"/>
      <c r="F306" s="5"/>
      <c r="G306" s="8"/>
      <c r="H306" s="4"/>
      <c r="I306" s="4"/>
    </row>
    <row r="307" ht="20.35" customHeight="1">
      <c r="A307" t="s" s="3">
        <v>224</v>
      </c>
      <c r="B307" s="4"/>
      <c r="C307" s="5"/>
      <c r="D307" t="s" s="9">
        <v>224</v>
      </c>
      <c r="E307" s="7"/>
      <c r="F307" s="5"/>
      <c r="G307" s="8"/>
      <c r="H307" s="4"/>
      <c r="I307" s="4"/>
    </row>
    <row r="308" ht="20.35" customHeight="1">
      <c r="A308" t="s" s="11">
        <v>4</v>
      </c>
      <c r="B308" t="s" s="11">
        <v>5</v>
      </c>
      <c r="C308" t="s" s="12">
        <v>6</v>
      </c>
      <c r="D308" t="s" s="10">
        <v>4</v>
      </c>
      <c r="E308" t="s" s="11">
        <v>5</v>
      </c>
      <c r="F308" t="s" s="12">
        <v>6</v>
      </c>
      <c r="G308" t="s" s="10">
        <v>7</v>
      </c>
      <c r="H308" t="s" s="11">
        <v>8</v>
      </c>
      <c r="I308" t="s" s="11">
        <v>9</v>
      </c>
    </row>
    <row r="309" ht="20.35" customHeight="1">
      <c r="A309" t="s" s="11">
        <v>225</v>
      </c>
      <c r="B309" s="15">
        <v>0.4592</v>
      </c>
      <c r="C309" s="14">
        <v>45</v>
      </c>
      <c r="D309" t="s" s="10">
        <v>225</v>
      </c>
      <c r="E309" s="15">
        <v>0.4496</v>
      </c>
      <c r="F309" s="14">
        <v>58</v>
      </c>
      <c r="G309" s="18">
        <f>E309-B309</f>
        <v>-0.009599999999999997</v>
      </c>
      <c r="H309" s="15">
        <f>(F309-C309)/C309</f>
        <v>0.2888888888888889</v>
      </c>
      <c r="I309" s="4"/>
    </row>
    <row r="310" ht="20.35" customHeight="1">
      <c r="A310" t="s" s="11">
        <v>226</v>
      </c>
      <c r="B310" s="15">
        <v>0.6531</v>
      </c>
      <c r="C310" s="14">
        <v>64</v>
      </c>
      <c r="D310" t="s" s="10">
        <v>226</v>
      </c>
      <c r="E310" s="15">
        <v>0.5271</v>
      </c>
      <c r="F310" s="14">
        <v>68</v>
      </c>
      <c r="G310" s="18">
        <f>E310-B310</f>
        <v>-0.126</v>
      </c>
      <c r="H310" s="15">
        <f>(F310-C310)/C310</f>
        <v>0.0625</v>
      </c>
      <c r="I310" s="4"/>
    </row>
    <row r="311" ht="20.35" customHeight="1">
      <c r="A311" t="s" s="11">
        <v>227</v>
      </c>
      <c r="B311" s="15">
        <v>0.4388</v>
      </c>
      <c r="C311" s="14">
        <v>43</v>
      </c>
      <c r="D311" t="s" s="10">
        <v>227</v>
      </c>
      <c r="E311" s="15">
        <v>0.4574</v>
      </c>
      <c r="F311" s="14">
        <v>59</v>
      </c>
      <c r="G311" s="18">
        <f>E311-B311</f>
        <v>0.01860000000000001</v>
      </c>
      <c r="H311" s="15">
        <f>(F311-C311)/C311</f>
        <v>0.3720930232558139</v>
      </c>
      <c r="I311" s="4"/>
    </row>
    <row r="312" ht="20.35" customHeight="1">
      <c r="A312" t="s" s="11">
        <v>122</v>
      </c>
      <c r="B312" s="15">
        <v>0.4694</v>
      </c>
      <c r="C312" s="14">
        <v>46</v>
      </c>
      <c r="D312" t="s" s="10">
        <v>122</v>
      </c>
      <c r="E312" s="15">
        <v>0.2636</v>
      </c>
      <c r="F312" s="14">
        <v>34</v>
      </c>
      <c r="G312" s="18">
        <f>E312-B312</f>
        <v>-0.2058</v>
      </c>
      <c r="H312" s="15">
        <f>(F312-C312)/C312</f>
        <v>-0.2608695652173913</v>
      </c>
      <c r="I312" s="4"/>
    </row>
    <row r="313" ht="20.35" customHeight="1">
      <c r="A313" t="s" s="11">
        <v>228</v>
      </c>
      <c r="B313" s="15">
        <v>0.4796</v>
      </c>
      <c r="C313" s="14">
        <v>47</v>
      </c>
      <c r="D313" t="s" s="10">
        <v>228</v>
      </c>
      <c r="E313" s="15">
        <v>0.4109</v>
      </c>
      <c r="F313" s="14">
        <v>53</v>
      </c>
      <c r="G313" s="18">
        <f>E313-B313</f>
        <v>-0.06869999999999998</v>
      </c>
      <c r="H313" s="15">
        <f>(F313-C313)/C313</f>
        <v>0.1276595744680851</v>
      </c>
      <c r="I313" s="4"/>
    </row>
    <row r="314" ht="20.35" customHeight="1">
      <c r="A314" t="s" s="11">
        <v>229</v>
      </c>
      <c r="B314" s="15">
        <v>0.1837</v>
      </c>
      <c r="C314" s="14">
        <v>18</v>
      </c>
      <c r="D314" t="s" s="10">
        <v>229</v>
      </c>
      <c r="E314" s="15">
        <v>0.2481</v>
      </c>
      <c r="F314" s="14">
        <v>32</v>
      </c>
      <c r="G314" s="18">
        <f>E314-B314</f>
        <v>0.06439999999999999</v>
      </c>
      <c r="H314" s="15">
        <f>(F314-C314)/C314</f>
        <v>0.7777777777777778</v>
      </c>
      <c r="I314" s="4"/>
    </row>
    <row r="315" ht="20.35" customHeight="1">
      <c r="A315" t="s" s="11">
        <v>230</v>
      </c>
      <c r="B315" s="15">
        <v>0.1531</v>
      </c>
      <c r="C315" s="14">
        <v>15</v>
      </c>
      <c r="D315" t="s" s="10">
        <v>230</v>
      </c>
      <c r="E315" s="15">
        <v>0.1008</v>
      </c>
      <c r="F315" s="14">
        <v>13</v>
      </c>
      <c r="G315" s="18">
        <f>E315-B315</f>
        <v>-0.05230000000000001</v>
      </c>
      <c r="H315" s="15">
        <f>(F315-C315)/C315</f>
        <v>-0.1333333333333333</v>
      </c>
      <c r="I315" s="4"/>
    </row>
    <row r="316" ht="20.35" customHeight="1">
      <c r="A316" t="s" s="11">
        <v>231</v>
      </c>
      <c r="B316" s="15">
        <v>0.1429</v>
      </c>
      <c r="C316" s="14">
        <v>14</v>
      </c>
      <c r="D316" t="s" s="10">
        <v>231</v>
      </c>
      <c r="E316" s="15">
        <v>0.1318</v>
      </c>
      <c r="F316" s="14">
        <v>17</v>
      </c>
      <c r="G316" s="18">
        <f>E316-B316</f>
        <v>-0.0111</v>
      </c>
      <c r="H316" s="15">
        <f>(F316-C316)/C316</f>
        <v>0.2142857142857143</v>
      </c>
      <c r="I316" s="4"/>
    </row>
    <row r="317" ht="20.35" customHeight="1">
      <c r="A317" t="s" s="11">
        <v>232</v>
      </c>
      <c r="B317" s="15">
        <v>0.5714</v>
      </c>
      <c r="C317" s="14">
        <v>56</v>
      </c>
      <c r="D317" t="s" s="10">
        <v>232</v>
      </c>
      <c r="E317" s="15">
        <v>0.5039</v>
      </c>
      <c r="F317" s="14">
        <v>65</v>
      </c>
      <c r="G317" s="18">
        <f>E317-B317</f>
        <v>-0.0675</v>
      </c>
      <c r="H317" s="15">
        <f>(F317-C317)/C317</f>
        <v>0.1607142857142857</v>
      </c>
      <c r="I317" s="4"/>
    </row>
    <row r="318" ht="20.35" customHeight="1">
      <c r="A318" t="s" s="11">
        <v>233</v>
      </c>
      <c r="B318" s="15">
        <v>0.3367</v>
      </c>
      <c r="C318" s="14">
        <v>33</v>
      </c>
      <c r="D318" t="s" s="10">
        <v>233</v>
      </c>
      <c r="E318" s="15">
        <v>0.2558</v>
      </c>
      <c r="F318" s="14">
        <v>33</v>
      </c>
      <c r="G318" s="18">
        <f>E318-B318</f>
        <v>-0.08090000000000003</v>
      </c>
      <c r="H318" s="15">
        <f>(F318-C318)/C318</f>
        <v>0</v>
      </c>
      <c r="I318" s="4"/>
    </row>
    <row r="319" ht="20.35" customHeight="1">
      <c r="A319" s="4"/>
      <c r="B319" s="4"/>
      <c r="C319" s="5"/>
      <c r="D319" t="s" s="10">
        <v>234</v>
      </c>
      <c r="E319" s="15">
        <v>0.08529999999999999</v>
      </c>
      <c r="F319" s="14">
        <v>11</v>
      </c>
      <c r="G319" s="8"/>
      <c r="H319" s="4"/>
      <c r="I319" s="4"/>
    </row>
    <row r="320" ht="20.35" customHeight="1">
      <c r="A320" t="s" s="11">
        <v>34</v>
      </c>
      <c r="B320" s="15">
        <v>0.1735</v>
      </c>
      <c r="C320" s="14">
        <v>17</v>
      </c>
      <c r="D320" t="s" s="10">
        <v>34</v>
      </c>
      <c r="E320" s="15">
        <v>0.08529999999999999</v>
      </c>
      <c r="F320" s="14">
        <v>11</v>
      </c>
      <c r="G320" s="18">
        <f>E320-B320</f>
        <v>-0.08820000000000003</v>
      </c>
      <c r="H320" s="15">
        <f>(F320-C320)/C320</f>
        <v>-0.3529411764705883</v>
      </c>
      <c r="I320" s="4"/>
    </row>
    <row r="321" ht="20.35" customHeight="1">
      <c r="A321" t="s" s="11">
        <v>15</v>
      </c>
      <c r="B321" s="16">
        <v>1</v>
      </c>
      <c r="C321" s="14">
        <v>98</v>
      </c>
      <c r="D321" t="s" s="10">
        <v>15</v>
      </c>
      <c r="E321" s="16">
        <v>1</v>
      </c>
      <c r="F321" s="14">
        <v>129</v>
      </c>
      <c r="G321" s="18">
        <f>E321-B321</f>
        <v>0</v>
      </c>
      <c r="H321" s="15">
        <f>(F321-C321)/C321</f>
        <v>0.3163265306122449</v>
      </c>
      <c r="I321" s="4"/>
    </row>
    <row r="322" ht="20.35" customHeight="1">
      <c r="A322" s="4"/>
      <c r="B322" s="4"/>
      <c r="C322" s="5"/>
      <c r="D322" s="17"/>
      <c r="E322" s="7"/>
      <c r="F322" s="5"/>
      <c r="G322" s="8"/>
      <c r="H322" s="4"/>
      <c r="I322" s="4"/>
    </row>
    <row r="323" ht="20.35" customHeight="1">
      <c r="A323" s="4"/>
      <c r="B323" s="4"/>
      <c r="C323" s="5"/>
      <c r="D323" t="s" s="9">
        <v>235</v>
      </c>
      <c r="E323" s="7"/>
      <c r="F323" s="5"/>
      <c r="G323" s="8"/>
      <c r="H323" s="4"/>
      <c r="I323" s="4"/>
    </row>
    <row r="324" ht="20.35" customHeight="1">
      <c r="A324" s="4"/>
      <c r="B324" s="4"/>
      <c r="C324" s="5"/>
      <c r="D324" t="s" s="10">
        <v>4</v>
      </c>
      <c r="E324" t="s" s="11">
        <v>5</v>
      </c>
      <c r="F324" t="s" s="12">
        <v>6</v>
      </c>
      <c r="G324" t="s" s="10">
        <v>7</v>
      </c>
      <c r="H324" t="s" s="11">
        <v>8</v>
      </c>
      <c r="I324" t="s" s="11">
        <v>9</v>
      </c>
    </row>
    <row r="325" ht="20.35" customHeight="1">
      <c r="A325" s="13"/>
      <c r="B325" s="13"/>
      <c r="C325" s="14"/>
      <c r="D325" t="s" s="10">
        <v>17</v>
      </c>
      <c r="E325" s="15">
        <v>0.6512</v>
      </c>
      <c r="F325" s="14">
        <v>84</v>
      </c>
      <c r="G325" s="8"/>
      <c r="H325" s="4"/>
      <c r="I325" s="4"/>
    </row>
    <row r="326" ht="20.35" customHeight="1">
      <c r="A326" s="13"/>
      <c r="B326" s="13"/>
      <c r="C326" s="14"/>
      <c r="D326" t="s" s="10">
        <v>18</v>
      </c>
      <c r="E326" s="15">
        <v>0.1938</v>
      </c>
      <c r="F326" s="14">
        <v>25</v>
      </c>
      <c r="G326" s="8"/>
      <c r="H326" s="4"/>
      <c r="I326" s="4"/>
    </row>
    <row r="327" ht="20.35" customHeight="1">
      <c r="A327" s="13"/>
      <c r="B327" s="13"/>
      <c r="C327" s="14"/>
      <c r="D327" t="s" s="10">
        <v>236</v>
      </c>
      <c r="E327" s="21">
        <v>0.124</v>
      </c>
      <c r="F327" s="14">
        <v>16</v>
      </c>
      <c r="G327" s="8"/>
      <c r="H327" s="4"/>
      <c r="I327" s="4"/>
    </row>
    <row r="328" ht="20.35" customHeight="1">
      <c r="A328" s="13"/>
      <c r="B328" s="13"/>
      <c r="C328" s="14"/>
      <c r="D328" t="s" s="10">
        <v>34</v>
      </c>
      <c r="E328" s="21">
        <v>0.031</v>
      </c>
      <c r="F328" s="14">
        <v>4</v>
      </c>
      <c r="G328" s="8"/>
      <c r="H328" s="4"/>
      <c r="I328" s="4"/>
    </row>
    <row r="329" ht="20.35" customHeight="1">
      <c r="A329" s="13"/>
      <c r="B329" s="13"/>
      <c r="C329" s="14"/>
      <c r="D329" t="s" s="10">
        <v>15</v>
      </c>
      <c r="E329" s="16">
        <v>1</v>
      </c>
      <c r="F329" s="14">
        <v>129</v>
      </c>
      <c r="G329" s="8"/>
      <c r="H329" s="4"/>
      <c r="I329" s="4"/>
    </row>
    <row r="330" ht="20.35" customHeight="1">
      <c r="A330" s="4"/>
      <c r="B330" s="4"/>
      <c r="C330" s="5"/>
      <c r="D330" s="17"/>
      <c r="E330" s="7"/>
      <c r="F330" s="5"/>
      <c r="G330" s="8"/>
      <c r="H330" s="4"/>
      <c r="I330" s="4"/>
    </row>
    <row r="331" ht="20.35" customHeight="1">
      <c r="A331" s="4"/>
      <c r="B331" s="4"/>
      <c r="C331" s="5"/>
      <c r="D331" t="s" s="9">
        <v>237</v>
      </c>
      <c r="E331" s="7"/>
      <c r="F331" s="5"/>
      <c r="G331" s="8"/>
      <c r="H331" s="4"/>
      <c r="I331" s="4"/>
    </row>
    <row r="332" ht="20.35" customHeight="1">
      <c r="A332" s="4"/>
      <c r="B332" s="4"/>
      <c r="C332" s="5"/>
      <c r="D332" t="s" s="10">
        <v>4</v>
      </c>
      <c r="E332" t="s" s="11">
        <v>5</v>
      </c>
      <c r="F332" t="s" s="12">
        <v>6</v>
      </c>
      <c r="G332" t="s" s="10">
        <v>7</v>
      </c>
      <c r="H332" t="s" s="11">
        <v>8</v>
      </c>
      <c r="I332" t="s" s="11">
        <v>9</v>
      </c>
    </row>
    <row r="333" ht="20.35" customHeight="1">
      <c r="A333" s="13"/>
      <c r="B333" s="13"/>
      <c r="C333" s="14"/>
      <c r="D333" t="s" s="10">
        <v>238</v>
      </c>
      <c r="E333" s="15">
        <v>0.1628</v>
      </c>
      <c r="F333" s="14">
        <v>21</v>
      </c>
      <c r="G333" s="8"/>
      <c r="H333" s="4"/>
      <c r="I333" s="4"/>
    </row>
    <row r="334" ht="20.35" customHeight="1">
      <c r="A334" s="13"/>
      <c r="B334" s="13"/>
      <c r="C334" s="14"/>
      <c r="D334" t="s" s="10">
        <v>239</v>
      </c>
      <c r="E334" s="15">
        <v>0.3643</v>
      </c>
      <c r="F334" s="14">
        <v>47</v>
      </c>
      <c r="G334" s="8"/>
      <c r="H334" s="4"/>
      <c r="I334" s="4"/>
    </row>
    <row r="335" ht="20.35" customHeight="1">
      <c r="A335" s="13"/>
      <c r="B335" s="13"/>
      <c r="C335" s="14"/>
      <c r="D335" t="s" s="10">
        <v>240</v>
      </c>
      <c r="E335" s="15">
        <v>0.3953</v>
      </c>
      <c r="F335" s="14">
        <v>51</v>
      </c>
      <c r="G335" s="8"/>
      <c r="H335" s="4"/>
      <c r="I335" s="4"/>
    </row>
    <row r="336" ht="20.35" customHeight="1">
      <c r="A336" s="13"/>
      <c r="B336" s="13"/>
      <c r="C336" s="14"/>
      <c r="D336" t="s" s="10">
        <v>241</v>
      </c>
      <c r="E336" s="15">
        <v>0.0775</v>
      </c>
      <c r="F336" s="14">
        <v>10</v>
      </c>
      <c r="G336" s="8"/>
      <c r="H336" s="4"/>
      <c r="I336" s="4"/>
    </row>
    <row r="337" ht="20.35" customHeight="1">
      <c r="A337" s="13"/>
      <c r="B337" s="13"/>
      <c r="C337" s="14"/>
      <c r="D337" t="s" s="10">
        <v>15</v>
      </c>
      <c r="E337" s="16">
        <v>1</v>
      </c>
      <c r="F337" s="14">
        <v>129</v>
      </c>
      <c r="G337" s="8"/>
      <c r="H337" s="4"/>
      <c r="I337" s="4"/>
    </row>
    <row r="338" ht="20.35" customHeight="1">
      <c r="A338" s="4"/>
      <c r="B338" s="4"/>
      <c r="C338" s="5"/>
      <c r="D338" s="17"/>
      <c r="E338" s="7"/>
      <c r="F338" s="5"/>
      <c r="G338" s="8"/>
      <c r="H338" s="4"/>
      <c r="I338" s="4"/>
    </row>
    <row r="339" ht="20.35" customHeight="1">
      <c r="A339" s="4"/>
      <c r="B339" s="4"/>
      <c r="C339" s="5"/>
      <c r="D339" t="s" s="9">
        <v>242</v>
      </c>
      <c r="E339" s="7"/>
      <c r="F339" s="5"/>
      <c r="G339" s="8"/>
      <c r="H339" s="4"/>
      <c r="I339" s="4"/>
    </row>
    <row r="340" ht="20.35" customHeight="1">
      <c r="A340" s="4"/>
      <c r="B340" s="4"/>
      <c r="C340" s="5"/>
      <c r="D340" t="s" s="10">
        <v>4</v>
      </c>
      <c r="E340" t="s" s="11">
        <v>5</v>
      </c>
      <c r="F340" t="s" s="12">
        <v>6</v>
      </c>
      <c r="G340" t="s" s="10">
        <v>7</v>
      </c>
      <c r="H340" t="s" s="11">
        <v>8</v>
      </c>
      <c r="I340" t="s" s="11">
        <v>9</v>
      </c>
    </row>
    <row r="341" ht="20.35" customHeight="1">
      <c r="A341" s="13"/>
      <c r="B341" s="13"/>
      <c r="C341" s="14"/>
      <c r="D341" t="s" s="10">
        <v>243</v>
      </c>
      <c r="E341" s="15">
        <v>0.5115999999999999</v>
      </c>
      <c r="F341" s="14">
        <v>66</v>
      </c>
      <c r="G341" s="8"/>
      <c r="H341" s="4"/>
      <c r="I341" s="4"/>
    </row>
    <row r="342" ht="20.35" customHeight="1">
      <c r="A342" s="13"/>
      <c r="B342" s="13"/>
      <c r="C342" s="14"/>
      <c r="D342" t="s" s="10">
        <v>244</v>
      </c>
      <c r="E342" s="15">
        <v>0.3721</v>
      </c>
      <c r="F342" s="14">
        <v>48</v>
      </c>
      <c r="G342" s="8"/>
      <c r="H342" s="4"/>
      <c r="I342" s="4"/>
    </row>
    <row r="343" ht="20.35" customHeight="1">
      <c r="A343" s="13"/>
      <c r="B343" s="13"/>
      <c r="C343" s="14"/>
      <c r="D343" t="s" s="10">
        <v>245</v>
      </c>
      <c r="E343" s="21">
        <v>0.09300000000000001</v>
      </c>
      <c r="F343" s="14">
        <v>12</v>
      </c>
      <c r="G343" s="8"/>
      <c r="H343" s="4"/>
      <c r="I343" s="4"/>
    </row>
    <row r="344" ht="20.35" customHeight="1">
      <c r="A344" s="13"/>
      <c r="B344" s="13"/>
      <c r="C344" s="14"/>
      <c r="D344" t="s" s="10">
        <v>236</v>
      </c>
      <c r="E344" s="15">
        <v>0.0233</v>
      </c>
      <c r="F344" s="14">
        <v>3</v>
      </c>
      <c r="G344" s="8"/>
      <c r="H344" s="4"/>
      <c r="I344" s="4"/>
    </row>
    <row r="345" ht="20.35" customHeight="1">
      <c r="A345" s="13"/>
      <c r="B345" s="13"/>
      <c r="C345" s="14"/>
      <c r="D345" t="s" s="10">
        <v>15</v>
      </c>
      <c r="E345" s="16">
        <v>1</v>
      </c>
      <c r="F345" s="14">
        <v>129</v>
      </c>
      <c r="G345" s="8"/>
      <c r="H345" s="4"/>
      <c r="I345" s="4"/>
    </row>
    <row r="346" ht="20.35" customHeight="1">
      <c r="A346" s="4"/>
      <c r="B346" s="4"/>
      <c r="C346" s="5"/>
      <c r="D346" s="17"/>
      <c r="E346" s="7"/>
      <c r="F346" s="5"/>
      <c r="G346" s="8"/>
      <c r="H346" s="4"/>
      <c r="I346" s="4"/>
    </row>
    <row r="347" ht="20.35" customHeight="1">
      <c r="A347" t="s" s="3">
        <v>246</v>
      </c>
      <c r="B347" s="4"/>
      <c r="C347" s="5"/>
      <c r="D347" t="s" s="9">
        <v>246</v>
      </c>
      <c r="E347" s="7"/>
      <c r="F347" s="5"/>
      <c r="G347" s="8"/>
      <c r="H347" s="4"/>
      <c r="I347" s="4"/>
    </row>
    <row r="348" ht="20.35" customHeight="1">
      <c r="A348" t="s" s="11">
        <v>4</v>
      </c>
      <c r="B348" t="s" s="11">
        <v>5</v>
      </c>
      <c r="C348" t="s" s="12">
        <v>6</v>
      </c>
      <c r="D348" t="s" s="10">
        <v>4</v>
      </c>
      <c r="E348" t="s" s="11">
        <v>5</v>
      </c>
      <c r="F348" t="s" s="12">
        <v>6</v>
      </c>
      <c r="G348" t="s" s="10">
        <v>7</v>
      </c>
      <c r="H348" t="s" s="11">
        <v>8</v>
      </c>
      <c r="I348" t="s" s="11">
        <v>9</v>
      </c>
    </row>
    <row r="349" ht="20.35" customHeight="1">
      <c r="A349" t="s" s="11">
        <v>247</v>
      </c>
      <c r="B349" s="15">
        <v>0.1639</v>
      </c>
      <c r="C349" s="14">
        <v>20</v>
      </c>
      <c r="D349" t="s" s="10">
        <v>247</v>
      </c>
      <c r="E349" s="15">
        <v>0.1732</v>
      </c>
      <c r="F349" s="14">
        <v>22</v>
      </c>
      <c r="G349" s="18">
        <f>E349-B349</f>
        <v>0.009299999999999975</v>
      </c>
      <c r="H349" s="15">
        <f>(F349-C349)/C349</f>
        <v>0.1</v>
      </c>
      <c r="I349" s="4"/>
    </row>
    <row r="350" ht="20.35" customHeight="1">
      <c r="A350" t="s" s="11">
        <v>248</v>
      </c>
      <c r="B350" s="15">
        <v>0.5656</v>
      </c>
      <c r="C350" s="14">
        <v>69</v>
      </c>
      <c r="D350" t="s" s="10">
        <v>248</v>
      </c>
      <c r="E350" s="15">
        <v>0.4882</v>
      </c>
      <c r="F350" s="14">
        <v>62</v>
      </c>
      <c r="G350" s="18">
        <f>E350-B350</f>
        <v>-0.07739999999999997</v>
      </c>
      <c r="H350" s="15">
        <f>(F350-C350)/C350</f>
        <v>-0.1014492753623188</v>
      </c>
      <c r="I350" s="4"/>
    </row>
    <row r="351" ht="20.35" customHeight="1">
      <c r="A351" t="s" s="11">
        <v>18</v>
      </c>
      <c r="B351" s="15">
        <v>0.2705</v>
      </c>
      <c r="C351" s="14">
        <v>33</v>
      </c>
      <c r="D351" t="s" s="10">
        <v>18</v>
      </c>
      <c r="E351" s="15">
        <v>0.3386</v>
      </c>
      <c r="F351" s="14">
        <v>43</v>
      </c>
      <c r="G351" s="18">
        <f>E351-B351</f>
        <v>0.06809999999999999</v>
      </c>
      <c r="H351" s="15">
        <f>(F351-C351)/C351</f>
        <v>0.303030303030303</v>
      </c>
      <c r="I351" s="4"/>
    </row>
    <row r="352" ht="20.35" customHeight="1">
      <c r="A352" t="s" s="11">
        <v>15</v>
      </c>
      <c r="B352" s="16">
        <v>1</v>
      </c>
      <c r="C352" s="14">
        <v>122</v>
      </c>
      <c r="D352" t="s" s="10">
        <v>15</v>
      </c>
      <c r="E352" s="16">
        <v>1</v>
      </c>
      <c r="F352" s="14">
        <v>127</v>
      </c>
      <c r="G352" s="18">
        <f>E352-B352</f>
        <v>0</v>
      </c>
      <c r="H352" s="15">
        <f>(F352-C352)/C352</f>
        <v>0.04098360655737705</v>
      </c>
      <c r="I352" s="4"/>
    </row>
    <row r="353" ht="20.35" customHeight="1">
      <c r="A353" s="4"/>
      <c r="B353" s="4"/>
      <c r="C353" s="5"/>
      <c r="D353" s="17"/>
      <c r="E353" s="7"/>
      <c r="F353" s="5"/>
      <c r="G353" s="8"/>
      <c r="H353" s="4"/>
      <c r="I353" s="4"/>
    </row>
    <row r="354" ht="20.35" customHeight="1">
      <c r="A354" t="s" s="3">
        <v>249</v>
      </c>
      <c r="B354" s="4"/>
      <c r="C354" s="5"/>
      <c r="D354" t="s" s="9">
        <v>249</v>
      </c>
      <c r="E354" s="7"/>
      <c r="F354" s="5"/>
      <c r="G354" s="8"/>
      <c r="H354" s="4"/>
      <c r="I354" s="4"/>
    </row>
    <row r="355" ht="20.35" customHeight="1">
      <c r="A355" t="s" s="11">
        <v>4</v>
      </c>
      <c r="B355" t="s" s="11">
        <v>5</v>
      </c>
      <c r="C355" t="s" s="12">
        <v>6</v>
      </c>
      <c r="D355" t="s" s="10">
        <v>4</v>
      </c>
      <c r="E355" t="s" s="11">
        <v>5</v>
      </c>
      <c r="F355" t="s" s="12">
        <v>6</v>
      </c>
      <c r="G355" t="s" s="10">
        <v>7</v>
      </c>
      <c r="H355" t="s" s="11">
        <v>8</v>
      </c>
      <c r="I355" t="s" s="11">
        <v>9</v>
      </c>
    </row>
    <row r="356" ht="20.35" customHeight="1">
      <c r="A356" t="s" s="11">
        <v>17</v>
      </c>
      <c r="B356" s="15">
        <v>0.6911</v>
      </c>
      <c r="C356" s="14">
        <v>85</v>
      </c>
      <c r="D356" t="s" s="10">
        <v>17</v>
      </c>
      <c r="E356" s="15">
        <v>0.7087</v>
      </c>
      <c r="F356" s="14">
        <v>90</v>
      </c>
      <c r="G356" s="18">
        <f>E356-B356</f>
        <v>0.01759999999999995</v>
      </c>
      <c r="H356" s="15">
        <f>(F356-C356)/C356</f>
        <v>0.05882352941176471</v>
      </c>
      <c r="I356" s="4"/>
    </row>
    <row r="357" ht="20.35" customHeight="1">
      <c r="A357" t="s" s="11">
        <v>18</v>
      </c>
      <c r="B357" s="15">
        <v>0.3089</v>
      </c>
      <c r="C357" s="14">
        <v>38</v>
      </c>
      <c r="D357" t="s" s="10">
        <v>18</v>
      </c>
      <c r="E357" s="15">
        <v>0.2913</v>
      </c>
      <c r="F357" s="14">
        <v>37</v>
      </c>
      <c r="G357" s="18">
        <f>E357-B357</f>
        <v>-0.0176</v>
      </c>
      <c r="H357" s="15">
        <f>(F357-C357)/C357</f>
        <v>-0.02631578947368421</v>
      </c>
      <c r="I357" s="4"/>
    </row>
    <row r="358" ht="20.35" customHeight="1">
      <c r="A358" t="s" s="11">
        <v>15</v>
      </c>
      <c r="B358" s="16">
        <v>1</v>
      </c>
      <c r="C358" s="14">
        <v>123</v>
      </c>
      <c r="D358" t="s" s="10">
        <v>15</v>
      </c>
      <c r="E358" s="16">
        <v>1</v>
      </c>
      <c r="F358" s="14">
        <v>127</v>
      </c>
      <c r="G358" s="18">
        <f>E358-B358</f>
        <v>0</v>
      </c>
      <c r="H358" s="15">
        <f>(F358-C358)/C358</f>
        <v>0.03252032520325204</v>
      </c>
      <c r="I358" s="4"/>
    </row>
    <row r="359" ht="20.35" customHeight="1">
      <c r="A359" s="4"/>
      <c r="B359" s="4"/>
      <c r="C359" s="5"/>
      <c r="D359" s="17"/>
      <c r="E359" s="7"/>
      <c r="F359" s="5"/>
      <c r="G359" s="8"/>
      <c r="H359" s="4"/>
      <c r="I359" s="4"/>
    </row>
    <row r="360" ht="20.35" customHeight="1">
      <c r="A360" t="s" s="3">
        <v>250</v>
      </c>
      <c r="B360" s="4"/>
      <c r="C360" s="5"/>
      <c r="D360" t="s" s="9">
        <v>250</v>
      </c>
      <c r="E360" s="7"/>
      <c r="F360" s="5"/>
      <c r="G360" s="8"/>
      <c r="H360" s="4"/>
      <c r="I360" s="4"/>
    </row>
    <row r="361" ht="20.35" customHeight="1">
      <c r="A361" t="s" s="11">
        <v>4</v>
      </c>
      <c r="B361" t="s" s="11">
        <v>5</v>
      </c>
      <c r="C361" t="s" s="12">
        <v>6</v>
      </c>
      <c r="D361" t="s" s="10">
        <v>4</v>
      </c>
      <c r="E361" t="s" s="11">
        <v>5</v>
      </c>
      <c r="F361" t="s" s="12">
        <v>6</v>
      </c>
      <c r="G361" t="s" s="10">
        <v>7</v>
      </c>
      <c r="H361" t="s" s="11">
        <v>8</v>
      </c>
      <c r="I361" t="s" s="11">
        <v>9</v>
      </c>
    </row>
    <row r="362" ht="20.35" customHeight="1">
      <c r="A362" t="s" s="11">
        <v>251</v>
      </c>
      <c r="B362" s="15">
        <v>0.0738</v>
      </c>
      <c r="C362" s="14">
        <v>9</v>
      </c>
      <c r="D362" t="s" s="10">
        <v>252</v>
      </c>
      <c r="E362" s="15">
        <v>0.0709</v>
      </c>
      <c r="F362" s="14">
        <v>9</v>
      </c>
      <c r="G362" s="18">
        <f>E362-B362</f>
        <v>-0.0029</v>
      </c>
      <c r="H362" s="15">
        <f>(F362-C362)/C362</f>
        <v>0</v>
      </c>
      <c r="I362" s="4"/>
    </row>
    <row r="363" ht="20.35" customHeight="1">
      <c r="A363" t="s" s="11">
        <v>253</v>
      </c>
      <c r="B363" s="15">
        <v>0.1967</v>
      </c>
      <c r="C363" s="14">
        <v>24</v>
      </c>
      <c r="D363" t="s" s="10">
        <v>253</v>
      </c>
      <c r="E363" s="15">
        <v>0.2283</v>
      </c>
      <c r="F363" s="14">
        <v>29</v>
      </c>
      <c r="G363" s="18">
        <f>E363-B363</f>
        <v>0.03159999999999996</v>
      </c>
      <c r="H363" s="15">
        <f>(F363-C363)/C363</f>
        <v>0.2083333333333333</v>
      </c>
      <c r="I363" s="4"/>
    </row>
    <row r="364" ht="20.35" customHeight="1">
      <c r="A364" t="s" s="11">
        <v>254</v>
      </c>
      <c r="B364" s="21">
        <v>0.5</v>
      </c>
      <c r="C364" s="14">
        <v>61</v>
      </c>
      <c r="D364" t="s" s="10">
        <v>254</v>
      </c>
      <c r="E364" s="15">
        <v>0.4172999999999999</v>
      </c>
      <c r="F364" s="14">
        <v>53</v>
      </c>
      <c r="G364" s="18">
        <f>E364-B364</f>
        <v>-0.08270000000000005</v>
      </c>
      <c r="H364" s="15">
        <f>(F364-C364)/C364</f>
        <v>-0.1311475409836066</v>
      </c>
      <c r="I364" s="4"/>
    </row>
    <row r="365" ht="20.35" customHeight="1">
      <c r="A365" t="s" s="11">
        <v>255</v>
      </c>
      <c r="B365" s="15">
        <v>0.2295</v>
      </c>
      <c r="C365" s="14">
        <v>28</v>
      </c>
      <c r="D365" t="s" s="10">
        <v>255</v>
      </c>
      <c r="E365" s="21">
        <v>0.252</v>
      </c>
      <c r="F365" s="14">
        <v>32</v>
      </c>
      <c r="G365" s="18">
        <f>E365-B365</f>
        <v>0.02250000000000002</v>
      </c>
      <c r="H365" s="15">
        <f>(F365-C365)/C365</f>
        <v>0.1428571428571428</v>
      </c>
      <c r="I365" s="4"/>
    </row>
    <row r="366" ht="20.35" customHeight="1">
      <c r="A366" s="4"/>
      <c r="B366" s="4"/>
      <c r="C366" s="5"/>
      <c r="D366" t="s" s="10">
        <v>236</v>
      </c>
      <c r="E366" s="15">
        <v>0.0315</v>
      </c>
      <c r="F366" s="14">
        <v>4</v>
      </c>
      <c r="G366" s="8"/>
      <c r="H366" s="4"/>
      <c r="I366" s="4"/>
    </row>
    <row r="367" ht="20.35" customHeight="1">
      <c r="A367" t="s" s="11">
        <v>15</v>
      </c>
      <c r="B367" s="16">
        <v>1</v>
      </c>
      <c r="C367" s="14">
        <v>122</v>
      </c>
      <c r="D367" t="s" s="10">
        <v>15</v>
      </c>
      <c r="E367" s="16">
        <v>1</v>
      </c>
      <c r="F367" s="14">
        <v>127</v>
      </c>
      <c r="G367" s="18">
        <f>E367-B367</f>
        <v>0</v>
      </c>
      <c r="H367" s="15">
        <f>(F367-C367)/C367</f>
        <v>0.04098360655737705</v>
      </c>
      <c r="I367" s="4"/>
    </row>
    <row r="368" ht="20.35" customHeight="1">
      <c r="A368" s="4"/>
      <c r="B368" s="4"/>
      <c r="C368" s="5"/>
      <c r="D368" s="17"/>
      <c r="E368" s="7"/>
      <c r="F368" s="5"/>
      <c r="G368" s="8"/>
      <c r="H368" s="4"/>
      <c r="I368" s="4"/>
    </row>
    <row r="369" ht="20.35" customHeight="1">
      <c r="A369" s="4"/>
      <c r="B369" s="4"/>
      <c r="C369" s="5"/>
      <c r="D369" t="s" s="9">
        <v>256</v>
      </c>
      <c r="E369" s="7"/>
      <c r="F369" s="5"/>
      <c r="G369" s="8"/>
      <c r="H369" s="4"/>
      <c r="I369" s="4"/>
    </row>
    <row r="370" ht="20.35" customHeight="1">
      <c r="A370" s="4"/>
      <c r="B370" s="4"/>
      <c r="C370" s="5"/>
      <c r="D370" t="s" s="10">
        <v>4</v>
      </c>
      <c r="E370" t="s" s="11">
        <v>5</v>
      </c>
      <c r="F370" t="s" s="12">
        <v>6</v>
      </c>
      <c r="G370" t="s" s="10">
        <v>7</v>
      </c>
      <c r="H370" t="s" s="11">
        <v>8</v>
      </c>
      <c r="I370" t="s" s="11">
        <v>9</v>
      </c>
    </row>
    <row r="371" ht="20.35" customHeight="1">
      <c r="A371" s="13"/>
      <c r="B371" s="13"/>
      <c r="C371" s="14"/>
      <c r="D371" t="s" s="10">
        <v>257</v>
      </c>
      <c r="E371" s="15">
        <v>0.1339</v>
      </c>
      <c r="F371" s="14">
        <v>17</v>
      </c>
      <c r="G371" s="8"/>
      <c r="H371" s="4"/>
      <c r="I371" s="4"/>
    </row>
    <row r="372" ht="20.35" customHeight="1">
      <c r="A372" s="13"/>
      <c r="B372" s="13"/>
      <c r="C372" s="14"/>
      <c r="D372" t="s" s="10">
        <v>258</v>
      </c>
      <c r="E372" s="15">
        <v>0.2913</v>
      </c>
      <c r="F372" s="14">
        <v>37</v>
      </c>
      <c r="G372" s="8"/>
      <c r="H372" s="4"/>
      <c r="I372" s="4"/>
    </row>
    <row r="373" ht="20.35" customHeight="1">
      <c r="A373" s="13"/>
      <c r="B373" s="13"/>
      <c r="C373" s="14"/>
      <c r="D373" t="s" s="10">
        <v>259</v>
      </c>
      <c r="E373" s="15">
        <v>0.3622</v>
      </c>
      <c r="F373" s="14">
        <v>46</v>
      </c>
      <c r="G373" s="8"/>
      <c r="H373" s="4"/>
      <c r="I373" s="4"/>
    </row>
    <row r="374" ht="20.35" customHeight="1">
      <c r="A374" s="13"/>
      <c r="B374" s="13"/>
      <c r="C374" s="14"/>
      <c r="D374" t="s" s="10">
        <v>260</v>
      </c>
      <c r="E374" s="15">
        <v>0.2126</v>
      </c>
      <c r="F374" s="14">
        <v>27</v>
      </c>
      <c r="G374" s="8"/>
      <c r="H374" s="4"/>
      <c r="I374" s="4"/>
    </row>
    <row r="375" ht="20.35" customHeight="1">
      <c r="A375" s="13"/>
      <c r="B375" s="13"/>
      <c r="C375" s="14"/>
      <c r="D375" t="s" s="10">
        <v>15</v>
      </c>
      <c r="E375" s="16">
        <v>1</v>
      </c>
      <c r="F375" s="14">
        <v>127</v>
      </c>
      <c r="G375" s="8"/>
      <c r="H375" s="4"/>
      <c r="I375" s="4"/>
    </row>
    <row r="376" ht="20.35" customHeight="1">
      <c r="A376" s="4"/>
      <c r="B376" s="4"/>
      <c r="C376" s="5"/>
      <c r="D376" s="17"/>
      <c r="E376" s="7"/>
      <c r="F376" s="5"/>
      <c r="G376" s="8"/>
      <c r="H376" s="4"/>
      <c r="I376" s="4"/>
    </row>
    <row r="377" ht="20.35" customHeight="1">
      <c r="A377" s="4"/>
      <c r="B377" s="4"/>
      <c r="C377" s="5"/>
      <c r="D377" t="s" s="9">
        <v>261</v>
      </c>
      <c r="E377" s="7"/>
      <c r="F377" s="5"/>
      <c r="G377" s="8"/>
      <c r="H377" s="4"/>
      <c r="I377" s="4"/>
    </row>
    <row r="378" ht="20.35" customHeight="1">
      <c r="A378" s="4"/>
      <c r="B378" s="4"/>
      <c r="C378" s="5"/>
      <c r="D378" s="17"/>
      <c r="E378" s="7"/>
      <c r="F378" s="5"/>
      <c r="G378" s="8"/>
      <c r="H378" s="4"/>
      <c r="I378" s="4"/>
    </row>
    <row r="379" ht="20.35" customHeight="1">
      <c r="A379" t="s" s="3">
        <v>262</v>
      </c>
      <c r="B379" s="4"/>
      <c r="C379" s="5"/>
      <c r="D379" t="s" s="9">
        <v>262</v>
      </c>
      <c r="E379" s="7"/>
      <c r="F379" s="5"/>
      <c r="G379" s="8"/>
      <c r="H379" s="4"/>
      <c r="I379" s="4"/>
    </row>
    <row r="380" ht="20.35" customHeight="1">
      <c r="A380" t="s" s="11">
        <v>4</v>
      </c>
      <c r="B380" t="s" s="11">
        <v>5</v>
      </c>
      <c r="C380" t="s" s="12">
        <v>6</v>
      </c>
      <c r="D380" t="s" s="23">
        <v>4</v>
      </c>
      <c r="E380" t="s" s="24">
        <v>5</v>
      </c>
      <c r="F380" t="s" s="12">
        <v>6</v>
      </c>
      <c r="G380" t="s" s="10">
        <v>7</v>
      </c>
      <c r="H380" t="s" s="11">
        <v>8</v>
      </c>
      <c r="I380" t="s" s="11">
        <v>9</v>
      </c>
    </row>
    <row r="381" ht="20.35" customHeight="1">
      <c r="A381" t="s" s="11">
        <v>263</v>
      </c>
      <c r="B381" s="15">
        <v>0.4706</v>
      </c>
      <c r="C381" s="14">
        <v>56</v>
      </c>
      <c r="D381" t="s" s="23">
        <v>263</v>
      </c>
      <c r="E381" s="25">
        <v>0.379</v>
      </c>
      <c r="F381" s="14">
        <v>47</v>
      </c>
      <c r="G381" s="18">
        <f>E381-B381</f>
        <v>-0.09160000000000001</v>
      </c>
      <c r="H381" s="15">
        <f>(F381-C381)/C381</f>
        <v>-0.1607142857142857</v>
      </c>
      <c r="I381" s="4"/>
    </row>
    <row r="382" ht="20.35" customHeight="1">
      <c r="A382" t="s" s="11">
        <v>264</v>
      </c>
      <c r="B382" s="15">
        <v>0.2185</v>
      </c>
      <c r="C382" s="14">
        <v>26</v>
      </c>
      <c r="D382" t="s" s="23">
        <v>264</v>
      </c>
      <c r="E382" s="26">
        <v>0.3468</v>
      </c>
      <c r="F382" s="14">
        <v>43</v>
      </c>
      <c r="G382" s="18">
        <f>E382-B382</f>
        <v>0.1283</v>
      </c>
      <c r="H382" s="15">
        <f>(F382-C382)/C382</f>
        <v>0.6538461538461539</v>
      </c>
      <c r="I382" s="4"/>
    </row>
    <row r="383" ht="20.35" customHeight="1">
      <c r="A383" t="s" s="11">
        <v>265</v>
      </c>
      <c r="B383" s="15">
        <v>0.2857</v>
      </c>
      <c r="C383" s="14">
        <v>34</v>
      </c>
      <c r="D383" t="s" s="23">
        <v>265</v>
      </c>
      <c r="E383" s="26">
        <v>0.2581</v>
      </c>
      <c r="F383" s="14">
        <v>32</v>
      </c>
      <c r="G383" s="18">
        <f>E383-B383</f>
        <v>-0.02760000000000001</v>
      </c>
      <c r="H383" s="15">
        <f>(F383-C383)/C383</f>
        <v>-0.05882352941176471</v>
      </c>
      <c r="I383" s="4"/>
    </row>
    <row r="384" ht="20.35" customHeight="1">
      <c r="A384" t="s" s="11">
        <v>266</v>
      </c>
      <c r="B384" s="15">
        <v>0.0252</v>
      </c>
      <c r="C384" s="14">
        <v>3</v>
      </c>
      <c r="D384" t="s" s="23">
        <v>266</v>
      </c>
      <c r="E384" s="26">
        <v>0.0161</v>
      </c>
      <c r="F384" s="14">
        <v>2</v>
      </c>
      <c r="G384" s="18">
        <f>E384-B384</f>
        <v>-0.0091</v>
      </c>
      <c r="H384" s="15">
        <f>(F384-C384)/C384</f>
        <v>-0.3333333333333333</v>
      </c>
      <c r="I384" s="4"/>
    </row>
    <row r="385" ht="20.35" customHeight="1">
      <c r="A385" t="s" s="11">
        <v>267</v>
      </c>
      <c r="B385" s="16">
        <v>0</v>
      </c>
      <c r="C385" s="14">
        <v>0</v>
      </c>
      <c r="D385" t="s" s="23">
        <v>267</v>
      </c>
      <c r="E385" s="27">
        <v>0</v>
      </c>
      <c r="F385" s="14">
        <v>0</v>
      </c>
      <c r="G385" s="18">
        <f>E385-B385</f>
        <v>0</v>
      </c>
      <c r="H385" s="4">
        <f>(F385-C385)/C385</f>
      </c>
      <c r="I385" s="4"/>
    </row>
    <row r="386" ht="20.35" customHeight="1">
      <c r="A386" t="s" s="11">
        <v>15</v>
      </c>
      <c r="B386" s="16">
        <v>1</v>
      </c>
      <c r="C386" s="14">
        <v>119</v>
      </c>
      <c r="D386" t="s" s="23">
        <v>15</v>
      </c>
      <c r="E386" s="27">
        <v>1</v>
      </c>
      <c r="F386" s="14">
        <v>124</v>
      </c>
      <c r="G386" s="18">
        <f>E386-B386</f>
        <v>0</v>
      </c>
      <c r="H386" s="15">
        <f>(F386-C386)/C386</f>
        <v>0.04201680672268908</v>
      </c>
      <c r="I386" s="4"/>
    </row>
    <row r="387" ht="20.35" customHeight="1">
      <c r="A387" s="4"/>
      <c r="B387" s="4"/>
      <c r="C387" s="5"/>
      <c r="D387" s="8"/>
      <c r="E387" s="4"/>
      <c r="F387" s="5"/>
      <c r="G387" s="8"/>
      <c r="H387" s="4"/>
      <c r="I387" s="4"/>
    </row>
    <row r="388" ht="20.35" customHeight="1">
      <c r="A388" s="4"/>
      <c r="B388" s="4"/>
      <c r="C388" s="5"/>
      <c r="D388" t="s" s="28">
        <v>268</v>
      </c>
      <c r="E388" s="4"/>
      <c r="F388" s="5"/>
      <c r="G388" s="8"/>
      <c r="H388" s="4"/>
      <c r="I388" s="4"/>
    </row>
    <row r="389" ht="20.35" customHeight="1">
      <c r="A389" s="4"/>
      <c r="B389" s="4"/>
      <c r="C389" s="5"/>
      <c r="D389" t="s" s="10">
        <v>4</v>
      </c>
      <c r="E389" t="s" s="11">
        <v>5</v>
      </c>
      <c r="F389" t="s" s="12">
        <v>6</v>
      </c>
      <c r="G389" t="s" s="10">
        <v>7</v>
      </c>
      <c r="H389" t="s" s="11">
        <v>8</v>
      </c>
      <c r="I389" t="s" s="11">
        <v>9</v>
      </c>
    </row>
    <row r="390" ht="20.35" customHeight="1">
      <c r="A390" s="13"/>
      <c r="B390" s="13"/>
      <c r="C390" s="14"/>
      <c r="D390" t="s" s="10">
        <v>269</v>
      </c>
      <c r="E390" s="15">
        <v>0.1395</v>
      </c>
      <c r="F390" s="14">
        <v>18</v>
      </c>
      <c r="G390" s="8"/>
      <c r="H390" s="4"/>
      <c r="I390" s="4"/>
    </row>
    <row r="391" ht="20.35" customHeight="1">
      <c r="A391" s="13"/>
      <c r="B391" s="13"/>
      <c r="C391" s="14"/>
      <c r="D391" t="s" s="10">
        <v>270</v>
      </c>
      <c r="E391" s="16">
        <v>0</v>
      </c>
      <c r="F391" s="14">
        <v>0</v>
      </c>
      <c r="G391" s="8"/>
      <c r="H391" s="4"/>
      <c r="I391" s="4"/>
    </row>
    <row r="392" ht="20.35" customHeight="1">
      <c r="A392" s="13"/>
      <c r="B392" s="13"/>
      <c r="C392" s="14"/>
      <c r="D392" t="s" s="10">
        <v>271</v>
      </c>
      <c r="E392" s="15">
        <v>0.0155</v>
      </c>
      <c r="F392" s="14">
        <v>2</v>
      </c>
      <c r="G392" s="8"/>
      <c r="H392" s="4"/>
      <c r="I392" s="4"/>
    </row>
    <row r="393" ht="20.35" customHeight="1">
      <c r="A393" s="13"/>
      <c r="B393" s="13"/>
      <c r="C393" s="14"/>
      <c r="D393" t="s" s="10">
        <v>272</v>
      </c>
      <c r="E393" s="15">
        <v>0.04650000000000001</v>
      </c>
      <c r="F393" s="14">
        <v>6</v>
      </c>
      <c r="G393" s="8"/>
      <c r="H393" s="4"/>
      <c r="I393" s="4"/>
    </row>
    <row r="394" ht="20.35" customHeight="1">
      <c r="A394" s="13"/>
      <c r="B394" s="13"/>
      <c r="C394" s="14"/>
      <c r="D394" t="s" s="10">
        <v>273</v>
      </c>
      <c r="E394" s="15">
        <v>0.0698</v>
      </c>
      <c r="F394" s="14">
        <v>9</v>
      </c>
      <c r="G394" s="8"/>
      <c r="H394" s="4"/>
      <c r="I394" s="4"/>
    </row>
    <row r="395" ht="20.35" customHeight="1">
      <c r="A395" s="13"/>
      <c r="B395" s="13"/>
      <c r="C395" s="14"/>
      <c r="D395" t="s" s="10">
        <v>133</v>
      </c>
      <c r="E395" s="15">
        <v>0.0155</v>
      </c>
      <c r="F395" s="14">
        <v>2</v>
      </c>
      <c r="G395" s="8"/>
      <c r="H395" s="4"/>
      <c r="I395" s="4"/>
    </row>
    <row r="396" ht="20.35" customHeight="1">
      <c r="A396" s="13"/>
      <c r="B396" s="13"/>
      <c r="C396" s="14"/>
      <c r="D396" t="s" s="10">
        <v>274</v>
      </c>
      <c r="E396" s="15">
        <v>0.6667000000000001</v>
      </c>
      <c r="F396" s="14">
        <v>86</v>
      </c>
      <c r="G396" s="8"/>
      <c r="H396" s="4"/>
      <c r="I396" s="4"/>
    </row>
    <row r="397" ht="20.35" customHeight="1">
      <c r="A397" s="13"/>
      <c r="B397" s="13"/>
      <c r="C397" s="14"/>
      <c r="D397" t="s" s="10">
        <v>34</v>
      </c>
      <c r="E397" s="15">
        <v>0.1085</v>
      </c>
      <c r="F397" s="14">
        <v>14</v>
      </c>
      <c r="G397" s="8"/>
      <c r="H397" s="4"/>
      <c r="I397" s="4"/>
    </row>
    <row r="398" ht="20.35" customHeight="1">
      <c r="A398" s="13"/>
      <c r="B398" s="13"/>
      <c r="C398" s="14"/>
      <c r="D398" t="s" s="10">
        <v>15</v>
      </c>
      <c r="E398" s="16">
        <v>1</v>
      </c>
      <c r="F398" s="14">
        <v>129</v>
      </c>
      <c r="G398" s="8"/>
      <c r="H398" s="4"/>
      <c r="I398" s="4"/>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