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2660" yWindow="0" windowWidth="17400" windowHeight="15460" tabRatio="500"/>
  </bookViews>
  <sheets>
    <sheet name="1" sheetId="1" r:id="rId1"/>
    <sheet name="Ref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6" i="1" l="1"/>
  <c r="F17" i="1"/>
  <c r="F15" i="1"/>
  <c r="C17" i="1"/>
  <c r="D17" i="1"/>
  <c r="E17" i="1"/>
  <c r="B17" i="1"/>
  <c r="C16" i="1"/>
  <c r="D16" i="1"/>
  <c r="E16" i="1"/>
  <c r="B16" i="1"/>
  <c r="C15" i="1"/>
  <c r="D15" i="1"/>
  <c r="E15" i="1"/>
  <c r="B15" i="1"/>
  <c r="I5" i="1"/>
  <c r="I4" i="1"/>
  <c r="I3" i="1"/>
  <c r="C5" i="1"/>
  <c r="C11" i="1"/>
  <c r="C12" i="1"/>
  <c r="D5" i="1"/>
  <c r="D11" i="1"/>
  <c r="D12" i="1"/>
  <c r="E5" i="1"/>
  <c r="E11" i="1"/>
  <c r="E12" i="1"/>
  <c r="B5" i="1"/>
  <c r="B11" i="1"/>
  <c r="B12" i="1"/>
  <c r="C10" i="1"/>
  <c r="D10" i="1"/>
  <c r="E10" i="1"/>
  <c r="B10" i="1"/>
</calcChain>
</file>

<file path=xl/sharedStrings.xml><?xml version="1.0" encoding="utf-8"?>
<sst xmlns="http://schemas.openxmlformats.org/spreadsheetml/2006/main" count="27" uniqueCount="27">
  <si>
    <t>2018Q1</t>
    <phoneticPr fontId="1" type="noConversion"/>
  </si>
  <si>
    <t>2018Q2</t>
    <phoneticPr fontId="1" type="noConversion"/>
  </si>
  <si>
    <t>2018Q3</t>
    <phoneticPr fontId="1" type="noConversion"/>
  </si>
  <si>
    <t>2018Q4</t>
    <phoneticPr fontId="1" type="noConversion"/>
  </si>
  <si>
    <t>America segment</t>
    <phoneticPr fontId="1" type="noConversion"/>
  </si>
  <si>
    <t>Revenue</t>
    <phoneticPr fontId="1" type="noConversion"/>
  </si>
  <si>
    <t>Total revenue</t>
    <phoneticPr fontId="1" type="noConversion"/>
  </si>
  <si>
    <t>Percentage</t>
    <phoneticPr fontId="1" type="noConversion"/>
  </si>
  <si>
    <t>Iphone</t>
    <phoneticPr fontId="1" type="noConversion"/>
  </si>
  <si>
    <t>unit(thousands)</t>
    <phoneticPr fontId="1" type="noConversion"/>
  </si>
  <si>
    <t>Total Revenue(M)</t>
    <phoneticPr fontId="1" type="noConversion"/>
  </si>
  <si>
    <t>Average sales price</t>
    <phoneticPr fontId="1" type="noConversion"/>
  </si>
  <si>
    <t>Reference</t>
    <phoneticPr fontId="1" type="noConversion"/>
  </si>
  <si>
    <t>Unit sold in America(thousands)</t>
    <phoneticPr fontId="1" type="noConversion"/>
  </si>
  <si>
    <t>XS max</t>
    <phoneticPr fontId="1" type="noConversion"/>
  </si>
  <si>
    <t>XS</t>
    <phoneticPr fontId="1" type="noConversion"/>
  </si>
  <si>
    <t>XR</t>
    <phoneticPr fontId="1" type="noConversion"/>
  </si>
  <si>
    <t>https://www.cultofmac.com/621524/iphone-xr-apple-us-sales-q1-2019/</t>
  </si>
  <si>
    <t>Iphone XS max unit sold</t>
    <phoneticPr fontId="1" type="noConversion"/>
  </si>
  <si>
    <t>Selling price in 2018</t>
    <phoneticPr fontId="1" type="noConversion"/>
  </si>
  <si>
    <t>Percentage</t>
    <phoneticPr fontId="1" type="noConversion"/>
  </si>
  <si>
    <t>China factory (60%)</t>
    <phoneticPr fontId="1" type="noConversion"/>
  </si>
  <si>
    <t>https://kr-asia.com/apple-supplier-foxconn-to-shift-iphone-production-to-india</t>
  </si>
  <si>
    <t>Brazil factory (10%)</t>
    <phoneticPr fontId="1" type="noConversion"/>
  </si>
  <si>
    <t>https://www.ndtv.com/india-news/apple-iphone-amazon-echo-production-to-move-from-china-to-india-2092547</t>
  </si>
  <si>
    <t>India factory (30%)</t>
    <phoneticPr fontId="1" type="noConversion"/>
  </si>
  <si>
    <t>Supply (thousands)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</si>
</sst>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7" formatCode="#,##0_);[Red]\(#,##0\)"/>
    <numFmt numFmtId="178" formatCode="#,##0.00_);[Red]\(#,##0.00\)"/>
    <numFmt numFmtId="179" formatCode="#,##0_ "/>
  </numFmts>
  <fonts count="5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b/>
      <u/>
      <sz val="12"/>
      <color theme="1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177" fontId="0" fillId="0" borderId="0" xfId="0" applyNumberFormat="1"/>
    <xf numFmtId="178" fontId="0" fillId="0" borderId="0" xfId="0" applyNumberFormat="1"/>
    <xf numFmtId="179" fontId="0" fillId="0" borderId="0" xfId="0" applyNumberFormat="1"/>
    <xf numFmtId="0" fontId="2" fillId="0" borderId="0" xfId="23"/>
    <xf numFmtId="0" fontId="0" fillId="0" borderId="0" xfId="0" applyAlignment="1">
      <alignment horizontal="center"/>
    </xf>
    <xf numFmtId="179" fontId="4" fillId="0" borderId="0" xfId="0" applyNumberFormat="1" applyFont="1" applyAlignment="1">
      <alignment horizontal="center"/>
    </xf>
  </cellXfs>
  <cellStyles count="24">
    <cellStyle name="普通" xfId="0" builtinId="0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152399</xdr:colOff>
      <xdr:row>1</xdr:row>
      <xdr:rowOff>127000</xdr:rowOff>
    </xdr:from>
    <xdr:to>
      <xdr:col>9</xdr:col>
      <xdr:colOff>689336</xdr:colOff>
      <xdr:row>19</xdr:row>
      <xdr:rowOff>63500</xdr:rowOff>
    </xdr:to>
    <xdr:pic>
      <xdr:nvPicPr>
        <xdr:cNvPr id="2" name="图片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399" y="317500"/>
          <a:ext cx="7966437" cy="3365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FFFFFF"/>
              </a:solidFill>
              <a:miter lim="800000"/>
              <a:headEnd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kr-asia.com/apple-supplier-foxconn-to-shift-iphone-production-to-india" TargetMode="External"/><Relationship Id="rId2" Type="http://schemas.openxmlformats.org/officeDocument/2006/relationships/hyperlink" Target="https://www.ndtv.com/india-news/apple-iphone-amazon-echo-production-to-move-from-china-to-india-2092547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cultofmac.com/621524/iphone-xr-apple-us-sales-q1-2019/" TargetMode="Externa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7"/>
  <sheetViews>
    <sheetView tabSelected="1" workbookViewId="0">
      <selection activeCell="G26" sqref="G26"/>
    </sheetView>
  </sheetViews>
  <sheetFormatPr baseColWidth="10" defaultRowHeight="15" x14ac:dyDescent="0"/>
  <cols>
    <col min="1" max="1" width="33.33203125" customWidth="1"/>
    <col min="6" max="6" width="19.83203125" customWidth="1"/>
    <col min="8" max="8" width="10" customWidth="1"/>
    <col min="9" max="9" width="22.6640625" customWidth="1"/>
  </cols>
  <sheetData>
    <row r="2" spans="1:9">
      <c r="A2" t="s">
        <v>5</v>
      </c>
      <c r="B2" t="s">
        <v>0</v>
      </c>
      <c r="C2" t="s">
        <v>1</v>
      </c>
      <c r="D2" t="s">
        <v>2</v>
      </c>
      <c r="E2" t="s">
        <v>3</v>
      </c>
      <c r="H2" t="s">
        <v>12</v>
      </c>
      <c r="I2" t="s">
        <v>19</v>
      </c>
    </row>
    <row r="3" spans="1:9">
      <c r="A3" t="s">
        <v>4</v>
      </c>
      <c r="B3" s="1">
        <v>35193</v>
      </c>
      <c r="C3" s="1">
        <v>24841</v>
      </c>
      <c r="D3" s="1">
        <v>24542</v>
      </c>
      <c r="E3" s="1">
        <v>27517</v>
      </c>
      <c r="H3" t="s">
        <v>14</v>
      </c>
      <c r="I3">
        <f>1099</f>
        <v>1099</v>
      </c>
    </row>
    <row r="4" spans="1:9">
      <c r="A4" t="s">
        <v>6</v>
      </c>
      <c r="B4" s="1">
        <v>88293</v>
      </c>
      <c r="C4" s="1">
        <v>61137</v>
      </c>
      <c r="D4" s="1">
        <v>53265</v>
      </c>
      <c r="E4" s="1">
        <v>62900</v>
      </c>
      <c r="H4" t="s">
        <v>15</v>
      </c>
      <c r="I4">
        <f>999</f>
        <v>999</v>
      </c>
    </row>
    <row r="5" spans="1:9">
      <c r="A5" t="s">
        <v>7</v>
      </c>
      <c r="B5" s="2">
        <f>B3/B4</f>
        <v>0.39859331996874042</v>
      </c>
      <c r="C5" s="2">
        <f>C3/C4</f>
        <v>0.40631696026955855</v>
      </c>
      <c r="D5" s="2">
        <f>D3/D4</f>
        <v>0.4607528395757064</v>
      </c>
      <c r="E5" s="2">
        <f>E3/E4</f>
        <v>0.43747217806041333</v>
      </c>
      <c r="H5" t="s">
        <v>16</v>
      </c>
      <c r="I5">
        <f>749</f>
        <v>749</v>
      </c>
    </row>
    <row r="6" spans="1:9">
      <c r="B6" s="1"/>
      <c r="C6" s="1"/>
      <c r="D6" s="1"/>
      <c r="E6" s="1"/>
    </row>
    <row r="7" spans="1:9">
      <c r="A7" t="s">
        <v>8</v>
      </c>
      <c r="B7" s="1"/>
      <c r="C7" s="1"/>
      <c r="D7" s="1"/>
      <c r="E7" s="1"/>
    </row>
    <row r="8" spans="1:9">
      <c r="A8" t="s">
        <v>9</v>
      </c>
      <c r="B8" s="1">
        <v>77316</v>
      </c>
      <c r="C8" s="1">
        <v>52217</v>
      </c>
      <c r="D8" s="1">
        <v>41300</v>
      </c>
      <c r="E8" s="1">
        <v>46889</v>
      </c>
    </row>
    <row r="9" spans="1:9">
      <c r="A9" t="s">
        <v>10</v>
      </c>
      <c r="B9" s="1">
        <v>61576</v>
      </c>
      <c r="C9" s="1">
        <v>38032</v>
      </c>
      <c r="D9" s="1">
        <v>29906</v>
      </c>
      <c r="E9" s="1">
        <v>37185</v>
      </c>
    </row>
    <row r="10" spans="1:9">
      <c r="A10" t="s">
        <v>11</v>
      </c>
      <c r="B10" s="2">
        <f>B9*10^6/(B8*10^3)</f>
        <v>796.41988721610016</v>
      </c>
      <c r="C10" s="2">
        <f t="shared" ref="C10:E10" si="0">C9*10^6/(C8*10^3)</f>
        <v>728.34517494302622</v>
      </c>
      <c r="D10" s="2">
        <f t="shared" si="0"/>
        <v>724.11622276029061</v>
      </c>
      <c r="E10" s="2">
        <f t="shared" si="0"/>
        <v>793.04314444752504</v>
      </c>
    </row>
    <row r="11" spans="1:9">
      <c r="A11" t="s">
        <v>13</v>
      </c>
      <c r="B11" s="3">
        <f>B8*B5</f>
        <v>30817.641126703136</v>
      </c>
      <c r="C11" s="3">
        <f t="shared" ref="C11:E11" si="1">C8*C5</f>
        <v>21216.652714395539</v>
      </c>
      <c r="D11" s="3">
        <f t="shared" si="1"/>
        <v>19029.092274476676</v>
      </c>
      <c r="E11" s="3">
        <f t="shared" si="1"/>
        <v>20512.632957074722</v>
      </c>
    </row>
    <row r="12" spans="1:9">
      <c r="A12" t="s">
        <v>18</v>
      </c>
      <c r="B12" s="3">
        <f>B11*0.135</f>
        <v>4160.3815521049237</v>
      </c>
      <c r="C12" s="3">
        <f t="shared" ref="C12:E12" si="2">C11*0.135</f>
        <v>2864.248116443398</v>
      </c>
      <c r="D12" s="3">
        <f t="shared" si="2"/>
        <v>2568.9274570543512</v>
      </c>
      <c r="E12" s="3">
        <f t="shared" si="2"/>
        <v>2769.2054492050875</v>
      </c>
    </row>
    <row r="13" spans="1:9">
      <c r="B13" s="3"/>
      <c r="C13" s="3"/>
      <c r="D13" s="3"/>
      <c r="E13" s="3"/>
    </row>
    <row r="14" spans="1:9">
      <c r="A14" t="s">
        <v>20</v>
      </c>
      <c r="F14" s="5" t="s">
        <v>26</v>
      </c>
    </row>
    <row r="15" spans="1:9">
      <c r="A15" t="s">
        <v>21</v>
      </c>
      <c r="B15" s="3">
        <f>B12*60%</f>
        <v>2496.2289312629541</v>
      </c>
      <c r="C15" s="3">
        <f t="shared" ref="C15:E15" si="3">C12*60%</f>
        <v>1718.5488698660388</v>
      </c>
      <c r="D15" s="3">
        <f t="shared" si="3"/>
        <v>1541.3564742326107</v>
      </c>
      <c r="E15" s="3">
        <f t="shared" si="3"/>
        <v>1661.5232695230525</v>
      </c>
      <c r="F15" s="6">
        <f>B15+C15+D15+E15</f>
        <v>7417.6575448846561</v>
      </c>
      <c r="H15" s="4" t="s">
        <v>22</v>
      </c>
    </row>
    <row r="16" spans="1:9">
      <c r="A16" t="s">
        <v>25</v>
      </c>
      <c r="B16" s="3">
        <f>B12*30%</f>
        <v>1248.1144656314771</v>
      </c>
      <c r="C16" s="3">
        <f t="shared" ref="C16:E16" si="4">C12*30%</f>
        <v>859.27443493301939</v>
      </c>
      <c r="D16" s="3">
        <f t="shared" si="4"/>
        <v>770.67823711630535</v>
      </c>
      <c r="E16" s="3">
        <f t="shared" si="4"/>
        <v>830.76163476152624</v>
      </c>
      <c r="F16" s="6">
        <f t="shared" ref="F16:F17" si="5">B16+C16+D16+E16</f>
        <v>3708.828772442328</v>
      </c>
      <c r="H16" s="4" t="s">
        <v>24</v>
      </c>
    </row>
    <row r="17" spans="1:6">
      <c r="A17" t="s">
        <v>23</v>
      </c>
      <c r="B17" s="3">
        <f>B12*10%</f>
        <v>416.03815521049239</v>
      </c>
      <c r="C17" s="3">
        <f t="shared" ref="C17:E17" si="6">C12*10%</f>
        <v>286.4248116443398</v>
      </c>
      <c r="D17" s="3">
        <f t="shared" si="6"/>
        <v>256.89274570543512</v>
      </c>
      <c r="E17" s="3">
        <f t="shared" si="6"/>
        <v>276.92054492050875</v>
      </c>
      <c r="F17" s="6">
        <f t="shared" si="5"/>
        <v>1236.2762574807762</v>
      </c>
    </row>
  </sheetData>
  <phoneticPr fontId="1" type="noConversion"/>
  <hyperlinks>
    <hyperlink ref="H15" r:id="rId1"/>
    <hyperlink ref="H16" r:id="rId2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2"/>
  <sheetViews>
    <sheetView workbookViewId="0">
      <selection activeCell="A22" sqref="A22"/>
    </sheetView>
  </sheetViews>
  <sheetFormatPr baseColWidth="10" defaultRowHeight="15" x14ac:dyDescent="0"/>
  <sheetData>
    <row r="22" spans="1:1">
      <c r="A22" s="4" t="s">
        <v>17</v>
      </c>
    </row>
  </sheetData>
  <phoneticPr fontId="1" type="noConversion"/>
  <hyperlinks>
    <hyperlink ref="A22" r:id="rId1"/>
  </hyperlinks>
  <pageMargins left="0.75" right="0.75" top="1" bottom="1" header="0.5" footer="0.5"/>
  <drawing r:id="rId2"/>
  <legacyDrawing r:id="rId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1</vt:lpstr>
      <vt:lpstr>Ref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</dc:creator>
  <cp:lastModifiedBy>Simon</cp:lastModifiedBy>
  <dcterms:created xsi:type="dcterms:W3CDTF">2019-11-01T06:42:16Z</dcterms:created>
  <dcterms:modified xsi:type="dcterms:W3CDTF">2019-11-01T07:50:45Z</dcterms:modified>
</cp:coreProperties>
</file>