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70E1C5B6-E706-410E-88E3-8661A2BF0AEE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0" l="1"/>
  <c r="R27" i="10"/>
  <c r="H16" i="10"/>
  <c r="R26" i="10"/>
  <c r="Q26" i="10"/>
  <c r="Q24" i="10"/>
  <c r="Q25" i="10"/>
  <c r="R25" i="10"/>
  <c r="S25" i="10" s="1"/>
  <c r="R24" i="10"/>
  <c r="Q23" i="10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R33" i="9"/>
  <c r="Q33" i="9"/>
  <c r="R118" i="9"/>
  <c r="R149" i="9"/>
  <c r="R32" i="9"/>
  <c r="Q32" i="9"/>
  <c r="R31" i="9"/>
  <c r="Q31" i="9"/>
  <c r="R30" i="9"/>
  <c r="Q30" i="9"/>
  <c r="R29" i="9"/>
  <c r="Q29" i="9"/>
  <c r="S29" i="9" s="1"/>
  <c r="R28" i="9"/>
  <c r="Q28" i="9"/>
  <c r="R27" i="9"/>
  <c r="Q27" i="9"/>
  <c r="Q25" i="9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7" i="10" l="1"/>
  <c r="S24" i="10"/>
  <c r="S27" i="9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<sst xmlns="http://schemas.openxmlformats.org/spreadsheetml/2006/main" count="1252" uniqueCount="608">
  <si>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</si>
  <si>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</si>
  <si>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</si>
  <si>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</si>
  <si>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</si>
  <si>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</si>
  <si>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</si>
  <si>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</si>
  <si>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</si>
  <si>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</si>
  <si>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</si>
  <si>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</si>
  <si>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</si>
  <si>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</si>
  <si>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</si>
  <si>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</si>
  <si>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</si>
  <si>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</si>
  <si>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</si>
  <si>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</si>
  <si>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</si>
  <si>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</si>
  <si>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</si>
  <si>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</si>
  <si>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</si>
  <si>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</si>
  <si>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</si>
  <si>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</si>
  <si>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</si>
  <si>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</si>
  <si>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</si>
  <si>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</si>
  <si>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</si>
  <si>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</si>
  <si>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</si>
  <si>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</si>
  <si>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</si>
  <si>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</si>
  <si>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</si>
  <si>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</si>
  <si>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</si>
  <si>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</si>
  <si>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</si>
  <si>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</si>
  <si>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</si>
  <si>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</si>
  <si>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</si>
  <si>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</si>
  <si>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</si>
  <si>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</si>
  <si>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</si>
  <si>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</si>
  <si>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</si>
  <si>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</si>
  <si>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</si>
  <si>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</si>
  <si>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</si>
  <si>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</si>
  <si>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</si>
  <si>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</si>
  <si>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</si>
  <si>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</si>
  <si>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</si>
  <si>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</si>
  <si>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</si>
  <si>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</si>
  <si>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</si>
  <si>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</si>
  <si>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</si>
  <si>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</si>
  <si>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</si>
  <si>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</si>
  <si>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</si>
  <si>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</si>
  <si>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</si>
  <si>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</si>
  <si>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</si>
  <si>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</si>
  <si>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</si>
  <si>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</si>
  <si>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</si>
  <si>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</si>
  <si>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</si>
  <si>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</si>
  <si>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</si>
  <si>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</si>
  <si>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</si>
  <si>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</si>
  <si>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</si>
  <si>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</si>
  <si>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</si>
  <si>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</si>
  <si>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</si>
  <si>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</si>
  <si>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</si>
  <si>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</si>
  <si>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</si>
  <si>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</si>
  <si>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</si>
  <si>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</si>
  <si>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</si>
  <si>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</si>
  <si>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</si>
  <si>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</si>
  <si>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</si>
  <si>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</si>
  <si>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</si>
  <si>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</si>
  <si>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</si>
  <si>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</si>
  <si>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</si>
  <si>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</si>
  <si>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</si>
  <si>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</si>
  <si>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</si>
  <si>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</si>
  <si>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</si>
  <si>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</si>
  <si>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</si>
  <si>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</si>
  <si>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</si>
  <si>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</si>
  <si>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</si>
  <si>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</si>
  <si>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</si>
  <si>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</si>
  <si>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</si>
  <si>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</si>
  <si>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</si>
  <si>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</si>
  <si>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</si>
  <si>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</si>
  <si>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</si>
  <si>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</si>
  <si>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</si>
  <si>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</si>
  <si>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</si>
  <si>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</si>
  <si>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</si>
  <si>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</si>
  <si>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</si>
  <si>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</si>
  <si>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</si>
  <si>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</si>
  <si>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</si>
  <si>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</si>
  <si>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</si>
  <si>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</si>
  <si>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</si>
  <si>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</si>
  <si>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</si>
  <si>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</si>
  <si>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</si>
  <si>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</si>
  <si>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</si>
  <si>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</si>
  <si>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</si>
  <si>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</si>
  <si>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</si>
  <si>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</si>
  <si>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</si>
  <si>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</si>
  <si>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</si>
  <si>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</si>
  <si>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</si>
  <si>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</si>
  <si>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</si>
  <si>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</si>
  <si>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</si>
  <si>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</si>
  <si>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</si>
  <si>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</si>
  <si>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</si>
  <si>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</si>
  <si>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</si>
  <si>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</si>
  <si>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</si>
  <si>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</si>
  <si>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</si>
  <si>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</si>
  <si>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</si>
  <si>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</si>
  <si>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</si>
  <si>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</si>
  <si>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</si>
  <si>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</si>
  <si>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</si>
  <si>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</si>
  <si>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</si>
  <si>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</si>
  <si>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</si>
  <si>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</si>
  <si>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</si>
  <si>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</si>
  <si>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</si>
  <si>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</si>
  <si>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</si>
  <si>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</si>
  <si>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</si>
  <si>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</si>
  <si>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</si>
  <si>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</si>
  <si>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</si>
  <si>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</si>
  <si>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</si>
  <si>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</si>
  <si>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</si>
  <si>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</si>
  <si>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</si>
  <si>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</si>
  <si>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</si>
  <si>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</si>
  <si>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</si>
  <si>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</si>
  <si>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</si>
  <si>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</si>
  <si>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</si>
  <si>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</si>
  <si>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</si>
  <si>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</si>
  <si>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</si>
  <si>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</si>
  <si>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</si>
  <si>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</si>
  <si>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</si>
  <si>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</si>
  <si>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</si>
  <si>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</si>
  <si>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</si>
  <si>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</si>
  <si>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</si>
  <si>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</si>
  <si>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</si>
  <si>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</si>
  <si>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</si>
  <si>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</si>
  <si>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</si>
  <si>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</si>
  <si>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</si>
  <si>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</si>
  <si>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</si>
  <si>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</si>
  <si>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</si>
  <si>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</si>
  <si>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</si>
  <si>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</si>
  <si>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</si>
  <si>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</si>
  <si>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</si>
  <si>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</si>
  <si>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</si>
  <si>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</si>
  <si>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</si>
  <si>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</si>
  <si>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</si>
  <si>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</si>
  <si>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</si>
  <si>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</si>
  <si>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</si>
  <si>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</si>
  <si>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</si>
  <si>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</si>
  <si>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</si>
  <si>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</si>
  <si>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</si>
  <si>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</si>
  <si>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</si>
  <si>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</si>
  <si>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</si>
  <si>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</si>
  <si>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</si>
  <si>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</si>
  <si>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</si>
  <si>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</si>
  <si>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</si>
  <si>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</si>
  <si>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</si>
  <si>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</si>
  <si>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</si>
  <si>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</si>
  <si>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</si>
  <si>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</si>
  <si>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</si>
  <si>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</si>
  <si>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</si>
  <si>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</si>
  <si>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</si>
  <si>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</si>
  <si>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</si>
  <si>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</si>
  <si>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</si>
  <si>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</si>
  <si>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</si>
  <si>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</si>
  <si>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</si>
  <si>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</si>
  <si>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</si>
  <si>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</si>
  <si>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</si>
  <si>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</si>
  <si>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</si>
  <si>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</si>
  <si>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</si>
  <si>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</si>
  <si>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</si>
  <si>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</si>
  <si>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</si>
  <si>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</si>
  <si>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</si>
  <si>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</si>
  <si>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</si>
  <si>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</si>
  <si>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</si>
  <si>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</si>
  <si>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</si>
  <si>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</si>
  <si>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</si>
  <si>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</si>
  <si>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</si>
  <si>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</si>
  <si>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</si>
  <si>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</si>
  <si>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</si>
  <si>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</si>
  <si>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</si>
  <si>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</si>
  <si>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</si>
  <si>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</si>
  <si>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</si>
  <si>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</si>
  <si>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</si>
  <si>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</si>
  <si>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</si>
  <si>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</si>
  <si>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</si>
  <si>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</si>
  <si>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</si>
  <si>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</si>
  <si>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</si>
  <si>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</si>
  <si>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</si>
  <si>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</si>
  <si>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</si>
  <si>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</si>
  <si>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</si>
  <si>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</si>
  <si>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</si>
  <si>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</si>
  <si>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</si>
  <si>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</si>
  <si>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</si>
  <si>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</si>
  <si>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</si>
  <si>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</si>
  <si>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</si>
  <si>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</si>
  <si>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</si>
  <si>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</si>
  <si>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</si>
  <si>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</si>
  <si>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</si>
  <si>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</si>
  <si>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</si>
  <si>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</si>
  <si>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</si>
  <si>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</si>
  <si>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</si>
  <si>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</si>
  <si>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</si>
  <si>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</si>
  <si>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</si>
  <si>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</si>
  <si>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</si>
  <si>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</si>
  <si>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</si>
  <si>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</si>
  <si>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</si>
  <si>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</si>
  <si>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</si>
  <si>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</si>
  <si>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</si>
  <si>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</si>
  <si>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</si>
  <si>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</si>
  <si>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</si>
  <si>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</si>
  <si>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</si>
  <si>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</si>
  <si>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</si>
  <si>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</si>
  <si>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</si>
  <si>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</si>
  <si>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</si>
  <si>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</si>
  <si>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</si>
  <si>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</si>
  <si>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</si>
  <si>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</si>
  <si>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</si>
  <si>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</si>
  <si>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</si>
  <si>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</si>
  <si>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</si>
  <si>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</si>
  <si>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</si>
  <si>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</si>
  <si>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</si>
  <si>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</si>
  <si>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</si>
  <si>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</si>
  <si>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</si>
  <si>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</si>
  <si>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</si>
  <si>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</si>
  <si>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</si>
  <si>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</si>
  <si>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</si>
  <si>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</si>
  <si>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</si>
  <si>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</si>
  <si>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</si>
  <si>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</si>
  <si>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</si>
  <si>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</si>
  <si>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</si>
  <si>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</si>
  <si>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</si>
  <si>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</si>
  <si>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</si>
  <si>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</si>
  <si>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</si>
  <si>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</si>
  <si>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</si>
  <si>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</si>
  <si>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</si>
  <si>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</si>
  <si>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</si>
  <si>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</si>
  <si>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</si>
  <si>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</si>
  <si>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</si>
  <si>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</si>
  <si>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</si>
  <si>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</si>
  <si>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</si>
  <si>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</si>
  <si>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</si>
  <si>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</si>
  <si>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</si>
  <si>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</si>
  <si>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</si>
  <si>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</si>
  <si>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</si>
  <si>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</si>
  <si>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</si>
  <si>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</si>
  <si>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</si>
  <si>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</si>
  <si>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</si>
  <si>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</si>
  <si>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</si>
  <si>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</si>
  <si>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</si>
  <si>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</si>
  <si>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</si>
  <si>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</si>
  <si>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</si>
  <si>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</si>
  <si>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</si>
  <si>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</si>
  <si>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</si>
  <si>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</si>
  <si>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</si>
  <si>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</si>
  <si>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</si>
  <si>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</si>
  <si>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</si>
  <si>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</si>
  <si>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</si>
  <si>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</si>
  <si>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</si>
  <si>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</si>
  <si>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</si>
  <si>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</si>
  <si>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</si>
  <si>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</si>
  <si>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</si>
  <si>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</si>
  <si>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</si>
  <si>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</si>
  <si>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</si>
  <si>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</si>
  <si>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</si>
  <si>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</si>
  <si>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</si>
  <si>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</si>
  <si>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</si>
  <si>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</si>
  <si>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</si>
  <si>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</si>
  <si>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</si>
  <si>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</si>
  <si>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</si>
  <si>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</si>
  <si>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</si>
  <si>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</si>
  <si>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</si>
  <si>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</si>
  <si>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</si>
  <si>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</si>
  <si>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</si>
  <si>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</si>
  <si>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</si>
  <si>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</si>
  <si>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</si>
  <si>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</si>
  <si>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</si>
  <si>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</si>
  <si>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</si>
  <si>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</si>
  <si>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</si>
  <si>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</si>
  <si>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</si>
  <si>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</si>
  <si>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</si>
  <si>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</si>
  <si>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</si>
  <si>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</si>
  <si>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</si>
  <si>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</si>
  <si>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</si>
  <si>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</si>
  <si>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</si>
  <si>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</si>
  <si>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</si>
  <si>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</si>
  <si>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</si>
  <si>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</si>
  <si>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</si>
  <si>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</si>
  <si>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</si>
  <si>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</si>
  <si>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</si>
  <si>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</si>
  <si>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</si>
  <si>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</si>
  <si>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</si>
  <si>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</si>
  <si>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</si>
  <si>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</si>
  <si>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</si>
  <si>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</si>
  <si>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</si>
  <si>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</si>
  <si>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</si>
  <si>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</si>
  <si>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</si>
  <si>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</si>
  <si>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</si>
  <si>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</si>
  <si>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</si>
  <si>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</si>
  <si>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</si>
  <si>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</si>
  <si>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</si>
  <si>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</si>
  <si>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</si>
  <si>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</si>
  <si>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</si>
  <si>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</si>
  <si>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</si>
  <si>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</si>
  <si>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</si>
  <si>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</si>
  <si>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</si>
  <si>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</si>
  <si>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</si>
  <si>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</si>
  <si>
    <t>19-mar.</t>
  </si>
  <si>
    <t>R.E.P.O.</t>
  </si>
  <si>
    <t>Slay the Princess</t>
  </si>
  <si>
    <t>ENA: Dream BBQ Chapter 1</t>
  </si>
  <si>
    <t>Xenogears (39h 31m), Ruina (2h 00m)</t>
  </si>
  <si>
    <t>Ruina: Fairy Tale of the Forgotten Ruins</t>
  </si>
  <si>
    <t>Metroid Prime 2</t>
  </si>
  <si>
    <t>31st March, Midnight</t>
  </si>
  <si>
    <t>Clair Obscure: Expedition 33</t>
  </si>
  <si>
    <t>Picross e2</t>
  </si>
  <si>
    <t>28-abr.</t>
  </si>
  <si>
    <r>
      <t xml:space="preserve">Ruina (21h 21m), E33 (22h 45m), Picross e2 (2h 53), </t>
    </r>
    <r>
      <rPr>
        <sz val="10"/>
        <color theme="1"/>
        <rFont val="Ubuntu"/>
        <family val="2"/>
      </rPr>
      <t>Prime 2 (85%, Ingame 14h 33m)</t>
    </r>
  </si>
  <si>
    <t>9-may.</t>
  </si>
  <si>
    <t>Metroid Prime 3</t>
  </si>
  <si>
    <t>WII [EMU]</t>
  </si>
  <si>
    <t>13-may.</t>
  </si>
  <si>
    <t>16-may.</t>
  </si>
  <si>
    <t>Valkyrie Profile</t>
  </si>
  <si>
    <r>
      <rPr>
        <b/>
        <sz val="10"/>
        <color theme="1"/>
        <rFont val="Ubuntu"/>
        <family val="2"/>
      </rPr>
      <t>Picross e2 (10h 53m), E33 (28h 16m), Valkyrie Profile (13h 37m),</t>
    </r>
    <r>
      <rPr>
        <sz val="10"/>
        <color theme="1"/>
        <rFont val="Ubuntu"/>
        <family val="2"/>
      </rPr>
      <t xml:space="preserve"> E33 (44h 52m ingame), Prime 3 (100%, ingame 10h 35m)</t>
    </r>
  </si>
  <si>
    <t>Type Help</t>
  </si>
  <si>
    <t>1-jun.</t>
  </si>
  <si>
    <t>Deltarune Ch.3 &amp; 4</t>
  </si>
  <si>
    <t>One Way Heroics</t>
  </si>
  <si>
    <t>9-jun.</t>
  </si>
  <si>
    <t>Juufuutei Raden's Guide for Pixel Museum</t>
  </si>
  <si>
    <t>Felvidek</t>
  </si>
  <si>
    <t>18-jun.</t>
  </si>
  <si>
    <t>Rusted Moss</t>
  </si>
  <si>
    <t>Digimon Story: Hacker's Memory</t>
  </si>
  <si>
    <r>
      <t xml:space="preserve"> Valyrie Profile (13h 43), Digimon (11h 50m),</t>
    </r>
    <r>
      <rPr>
        <sz val="10"/>
        <color theme="1"/>
        <rFont val="Ubuntu"/>
        <family val="2"/>
      </rPr>
      <t xml:space="preserve"> ValPro (Normal, B Ending, 24h 40m ingame), DR3(about 6h), Raden (Autocheck hint numbers ON, everything else OFF)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</si>
</sst>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  <c:pt idx="2">
                  <c:v>2.1965277777777779</c:v>
                </c:pt>
                <c:pt idx="3">
                  <c:v>2.8715277777777777</c:v>
                </c:pt>
                <c:pt idx="4">
                  <c:v>2.8743055555555554</c:v>
                </c:pt>
                <c:pt idx="5">
                  <c:v>3.9812500000000002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  <c:pt idx="2">
                  <c:v>0.61250000000000004</c:v>
                </c:pt>
                <c:pt idx="3">
                  <c:v>0.91666666666666674</c:v>
                </c:pt>
                <c:pt idx="4">
                  <c:v>0.92986111111111103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8" zoomScaleNormal="100" workbookViewId="0">
      <selection activeCell="D24" sqref="D24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topLeftCell="A16" zoomScaleNormal="100" workbookViewId="0">
      <selection activeCell="F6" sqref="F6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2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3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3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3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3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3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2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3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3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3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3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2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3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3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3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3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4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2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4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3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3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3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3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4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2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3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3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3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4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2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3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3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3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3"/>
      <c r="K36" s="54" t="s">
        <v>141</v>
      </c>
      <c r="L36" s="60">
        <v>4.5138888888888888E-2</v>
      </c>
      <c r="M36" s="39"/>
      <c r="N36" s="185"/>
      <c r="O36" s="185"/>
      <c r="P36" s="185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3"/>
      <c r="K37" s="80" t="s">
        <v>196</v>
      </c>
      <c r="L37" s="75">
        <v>7.7777777777777779E-2</v>
      </c>
      <c r="M37" s="39"/>
      <c r="N37" s="185"/>
      <c r="O37" s="185"/>
      <c r="P37" s="185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4"/>
      <c r="K38" s="11" t="s">
        <v>202</v>
      </c>
      <c r="L38" s="102">
        <v>9.1666666666666674E-2</v>
      </c>
      <c r="M38" s="39"/>
      <c r="N38" s="185"/>
      <c r="O38" s="185"/>
      <c r="P38" s="185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2" t="s">
        <v>209</v>
      </c>
      <c r="K39" s="116" t="s">
        <v>211</v>
      </c>
      <c r="L39" s="72">
        <v>0.14583333333333334</v>
      </c>
      <c r="M39" s="39"/>
      <c r="N39" s="185"/>
      <c r="O39" s="185"/>
      <c r="P39" s="185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3"/>
      <c r="K40" s="113" t="s">
        <v>210</v>
      </c>
      <c r="L40" s="83">
        <v>0.3666666666666667</v>
      </c>
      <c r="M40" s="39"/>
      <c r="N40" s="185"/>
      <c r="O40" s="185"/>
      <c r="P40" s="185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3"/>
      <c r="K41" s="112" t="s">
        <v>179</v>
      </c>
      <c r="L41" s="75">
        <v>0.53333333333333333</v>
      </c>
      <c r="M41" s="39"/>
      <c r="N41" s="185"/>
      <c r="O41" s="185"/>
      <c r="P41" s="185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3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3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3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4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9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0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0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1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9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0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0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1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9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0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0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1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9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0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0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0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0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1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U34" sqref="U34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6" t="s">
        <v>286</v>
      </c>
      <c r="K9" s="188"/>
      <c r="L9" s="136"/>
      <c r="M9" s="188" t="s">
        <v>287</v>
      </c>
      <c r="N9" s="187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6" t="s">
        <v>288</v>
      </c>
      <c r="K14" s="187"/>
      <c r="L14" s="136"/>
      <c r="M14" s="186" t="s">
        <v>289</v>
      </c>
      <c r="N14" s="187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6" t="s">
        <v>290</v>
      </c>
      <c r="K21" s="187"/>
      <c r="L21" s="136"/>
      <c r="M21" s="186" t="s">
        <v>291</v>
      </c>
      <c r="N21" s="187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6" t="s">
        <v>294</v>
      </c>
      <c r="K35" s="187"/>
      <c r="L35" s="136"/>
      <c r="M35" s="186" t="s">
        <v>295</v>
      </c>
      <c r="N35" s="187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5"/>
      <c r="Q36" s="185"/>
      <c r="R36" s="185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9"/>
      <c r="Q37" s="189"/>
      <c r="R37" s="189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5"/>
      <c r="Q38" s="185"/>
      <c r="R38" s="185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5"/>
      <c r="Q39" s="185"/>
      <c r="R39" s="185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5"/>
      <c r="Q40" s="185"/>
      <c r="R40" s="185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5"/>
      <c r="Q41" s="185"/>
      <c r="R41" s="185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U36" sqref="U36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8"/>
      <c r="L2" s="136"/>
      <c r="M2" s="188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6" t="s">
        <v>286</v>
      </c>
      <c r="K10" s="187"/>
      <c r="L10" s="136"/>
      <c r="M10" s="186" t="s">
        <v>287</v>
      </c>
      <c r="N10" s="18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6" t="s">
        <v>288</v>
      </c>
      <c r="K17" s="187"/>
      <c r="L17" s="136"/>
      <c r="M17" s="186" t="s">
        <v>289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6" t="s">
        <v>290</v>
      </c>
      <c r="K22" s="187"/>
      <c r="L22" s="136"/>
      <c r="M22" s="186" t="s">
        <v>291</v>
      </c>
      <c r="N22" s="187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6" t="s">
        <v>292</v>
      </c>
      <c r="K28" s="187"/>
      <c r="L28" s="136"/>
      <c r="M28" s="186" t="s">
        <v>293</v>
      </c>
      <c r="N28" s="187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6" t="s">
        <v>294</v>
      </c>
      <c r="K34" s="187"/>
      <c r="L34" s="136"/>
      <c r="M34" s="186" t="s">
        <v>295</v>
      </c>
      <c r="N34" s="187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5"/>
      <c r="Q36" s="185"/>
      <c r="R36" s="185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9"/>
      <c r="Q37" s="185"/>
      <c r="R37" s="185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G28" sqref="G28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6" t="s">
        <v>290</v>
      </c>
      <c r="K18" s="187"/>
      <c r="L18" s="136"/>
      <c r="M18" s="186" t="s">
        <v>291</v>
      </c>
      <c r="N18" s="187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6" t="s">
        <v>292</v>
      </c>
      <c r="K23" s="187"/>
      <c r="L23" s="136"/>
      <c r="M23" s="186" t="s">
        <v>293</v>
      </c>
      <c r="N23" s="187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6" t="s">
        <v>294</v>
      </c>
      <c r="K29" s="187"/>
      <c r="L29" s="136"/>
      <c r="M29" s="186" t="s">
        <v>295</v>
      </c>
      <c r="N29" s="187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  <mergeCell ref="P37:R37"/>
    <mergeCell ref="P41:R41"/>
    <mergeCell ref="P39:R39"/>
    <mergeCell ref="P40:R40"/>
    <mergeCell ref="P38:R38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topLeftCell="A5" zoomScaleNormal="100" workbookViewId="0">
      <selection activeCell="I36" sqref="I36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6" t="s">
        <v>284</v>
      </c>
      <c r="K2" s="187"/>
      <c r="L2" s="136"/>
      <c r="M2" s="186" t="s">
        <v>285</v>
      </c>
      <c r="N2" s="187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578</v>
      </c>
      <c r="H7" s="75">
        <v>2.5249999999999999</v>
      </c>
      <c r="I7" s="6"/>
      <c r="J7" s="186" t="s">
        <v>286</v>
      </c>
      <c r="K7" s="187"/>
      <c r="L7" s="136"/>
      <c r="M7" s="186" t="s">
        <v>287</v>
      </c>
      <c r="N7" s="187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580</v>
      </c>
      <c r="D8" s="54">
        <v>2023</v>
      </c>
      <c r="E8" s="153" t="s">
        <v>440</v>
      </c>
      <c r="F8" s="69" t="s">
        <v>400</v>
      </c>
      <c r="G8" s="69" t="s">
        <v>147</v>
      </c>
      <c r="H8" s="60">
        <v>0.35416666666666669</v>
      </c>
      <c r="I8" s="6"/>
      <c r="J8" s="168" t="s">
        <v>579</v>
      </c>
      <c r="K8" s="72">
        <v>0.61250000000000004</v>
      </c>
      <c r="L8" s="137"/>
      <c r="M8" s="131" t="s">
        <v>555</v>
      </c>
      <c r="N8" s="72">
        <v>0.47986111111111113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581</v>
      </c>
      <c r="D9" s="73">
        <v>2025</v>
      </c>
      <c r="E9" s="152" t="s">
        <v>440</v>
      </c>
      <c r="F9" s="74" t="s">
        <v>396</v>
      </c>
      <c r="G9" s="74" t="s">
        <v>396</v>
      </c>
      <c r="H9" s="75">
        <v>0.1125</v>
      </c>
      <c r="I9" s="6"/>
      <c r="J9" s="114"/>
      <c r="K9" s="60"/>
      <c r="L9" s="137"/>
      <c r="M9" s="101" t="s">
        <v>579</v>
      </c>
      <c r="N9" s="60">
        <v>0.43680555555555556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583</v>
      </c>
      <c r="D10" s="54">
        <v>2008</v>
      </c>
      <c r="E10" s="153" t="s">
        <v>440</v>
      </c>
      <c r="F10" s="69" t="s">
        <v>399</v>
      </c>
      <c r="G10" s="69" t="s">
        <v>299</v>
      </c>
      <c r="H10" s="60">
        <v>0.97291666666666665</v>
      </c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584</v>
      </c>
      <c r="D11" s="73">
        <v>2004</v>
      </c>
      <c r="E11" s="152" t="s">
        <v>592</v>
      </c>
      <c r="F11" s="74" t="s">
        <v>154</v>
      </c>
      <c r="G11" s="74">
        <v>45768</v>
      </c>
      <c r="H11" s="75">
        <v>0.89583333333333337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585</v>
      </c>
      <c r="D12" s="54">
        <v>2024</v>
      </c>
      <c r="E12" s="153" t="s">
        <v>440</v>
      </c>
      <c r="F12" s="69" t="s">
        <v>509</v>
      </c>
      <c r="G12" s="69" t="s">
        <v>509</v>
      </c>
      <c r="H12" s="60">
        <v>1.8055555555555554E-2</v>
      </c>
      <c r="I12" s="6"/>
      <c r="J12" s="186" t="s">
        <v>288</v>
      </c>
      <c r="K12" s="187"/>
      <c r="L12" s="136"/>
      <c r="M12" s="186" t="s">
        <v>289</v>
      </c>
      <c r="N12" s="187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586</v>
      </c>
      <c r="D13" s="73">
        <v>2025</v>
      </c>
      <c r="E13" s="152" t="s">
        <v>440</v>
      </c>
      <c r="F13" s="74" t="s">
        <v>160</v>
      </c>
      <c r="G13" s="74" t="s">
        <v>590</v>
      </c>
      <c r="H13" s="75">
        <v>2.1256944444444446</v>
      </c>
      <c r="I13" s="6"/>
      <c r="J13" s="168" t="s">
        <v>555</v>
      </c>
      <c r="K13" s="72">
        <v>0.65694444444444444</v>
      </c>
      <c r="L13" s="137"/>
      <c r="M13" s="131" t="s">
        <v>555</v>
      </c>
      <c r="N13" s="72">
        <v>0.22638888888888889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587</v>
      </c>
      <c r="D14" s="54">
        <v>2011</v>
      </c>
      <c r="E14" s="153" t="s">
        <v>439</v>
      </c>
      <c r="F14" s="69" t="s">
        <v>588</v>
      </c>
      <c r="G14" s="69" t="s">
        <v>594</v>
      </c>
      <c r="H14" s="60">
        <v>0.57361111111111107</v>
      </c>
      <c r="I14" s="6"/>
      <c r="J14" s="114" t="s">
        <v>579</v>
      </c>
      <c r="K14" s="60">
        <v>0.27291666666666664</v>
      </c>
      <c r="L14" s="137"/>
      <c r="M14" s="101" t="s">
        <v>600</v>
      </c>
      <c r="N14" s="60">
        <v>0.12916666666666668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591</v>
      </c>
      <c r="D15" s="73">
        <v>2007</v>
      </c>
      <c r="E15" s="152" t="s">
        <v>592</v>
      </c>
      <c r="F15" s="74" t="s">
        <v>593</v>
      </c>
      <c r="G15" s="74" t="s">
        <v>168</v>
      </c>
      <c r="H15" s="75">
        <v>0.67569444444444449</v>
      </c>
      <c r="I15" s="6"/>
      <c r="J15" s="135"/>
      <c r="K15" s="77"/>
      <c r="L15" s="163"/>
      <c r="M15" s="135" t="s">
        <v>579</v>
      </c>
      <c r="N15" s="77">
        <v>9.4444444444444442E-2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595</v>
      </c>
      <c r="D16" s="54">
        <v>1999</v>
      </c>
      <c r="E16" s="153" t="s">
        <v>443</v>
      </c>
      <c r="F16" s="69" t="s">
        <v>312</v>
      </c>
      <c r="G16" s="69" t="s">
        <v>51</v>
      </c>
      <c r="H16" s="60">
        <f>SUM(Y26,W27)</f>
        <v>1.1388888888888888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597</v>
      </c>
      <c r="D17" s="73">
        <v>2025</v>
      </c>
      <c r="E17" s="152" t="s">
        <v>440</v>
      </c>
      <c r="F17" s="74" t="s">
        <v>598</v>
      </c>
      <c r="G17" s="74" t="s">
        <v>174</v>
      </c>
      <c r="H17" s="75">
        <v>0.30902777777777779</v>
      </c>
      <c r="I17" s="6"/>
      <c r="J17" s="186" t="s">
        <v>290</v>
      </c>
      <c r="K17" s="187"/>
      <c r="L17" s="136"/>
      <c r="M17" s="186" t="s">
        <v>291</v>
      </c>
      <c r="N17" s="187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599</v>
      </c>
      <c r="D18" s="54">
        <v>2025</v>
      </c>
      <c r="E18" s="153" t="s">
        <v>440</v>
      </c>
      <c r="F18" s="69" t="s">
        <v>174</v>
      </c>
      <c r="G18" s="69" t="s">
        <v>102</v>
      </c>
      <c r="H18" s="60">
        <v>0.5708333333333333</v>
      </c>
      <c r="I18" s="6"/>
      <c r="J18" s="168"/>
      <c r="K18" s="7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602</v>
      </c>
      <c r="D19" s="73">
        <v>2025</v>
      </c>
      <c r="E19" s="152" t="s">
        <v>440</v>
      </c>
      <c r="F19" s="74" t="s">
        <v>601</v>
      </c>
      <c r="G19" s="74" t="s">
        <v>516</v>
      </c>
      <c r="H19" s="75">
        <v>1.3368055555555556</v>
      </c>
      <c r="I19" s="6"/>
      <c r="J19" s="114"/>
      <c r="K19" s="60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603</v>
      </c>
      <c r="D20" s="54">
        <v>2024</v>
      </c>
      <c r="E20" s="153" t="s">
        <v>440</v>
      </c>
      <c r="F20" s="69" t="s">
        <v>604</v>
      </c>
      <c r="G20" s="69" t="s">
        <v>604</v>
      </c>
      <c r="H20" s="60">
        <v>0.2</v>
      </c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605</v>
      </c>
      <c r="D21" s="73">
        <v>2023</v>
      </c>
      <c r="E21" s="152" t="s">
        <v>440</v>
      </c>
      <c r="F21" s="74" t="s">
        <v>54</v>
      </c>
      <c r="G21" s="74" t="s">
        <v>328</v>
      </c>
      <c r="H21" s="75">
        <v>0.5</v>
      </c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606</v>
      </c>
      <c r="D22" s="54">
        <v>2017</v>
      </c>
      <c r="E22" s="153" t="s">
        <v>440</v>
      </c>
      <c r="F22" s="69" t="s">
        <v>181</v>
      </c>
      <c r="G22" s="69" t="s">
        <v>13</v>
      </c>
      <c r="H22" s="60" t="s">
        <v>13</v>
      </c>
      <c r="I22" s="6"/>
      <c r="J22" s="186" t="s">
        <v>292</v>
      </c>
      <c r="K22" s="187"/>
      <c r="L22" s="136"/>
      <c r="M22" s="186" t="s">
        <v>293</v>
      </c>
      <c r="N22" s="187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68"/>
      <c r="K23" s="72"/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14"/>
      <c r="K24" s="60"/>
      <c r="L24" s="137"/>
      <c r="M24" s="101"/>
      <c r="N24" s="60"/>
      <c r="O24" s="39"/>
      <c r="P24" s="93" t="s">
        <v>34</v>
      </c>
      <c r="Q24" s="81">
        <f>SUM(H8:H9,W24:X24)</f>
        <v>2.1965277777777779</v>
      </c>
      <c r="R24" s="81">
        <f>SUM(K8)</f>
        <v>0.61250000000000004</v>
      </c>
      <c r="S24" s="97">
        <f t="shared" si="0"/>
        <v>2.8090277777777777</v>
      </c>
      <c r="T24" s="39"/>
      <c r="U24" s="99" t="s">
        <v>582</v>
      </c>
      <c r="V24" s="146"/>
      <c r="W24" s="147">
        <v>1.6465277777777778</v>
      </c>
      <c r="X24" s="147">
        <v>8.3333333333333329E-2</v>
      </c>
      <c r="Y24" s="147"/>
    </row>
    <row r="25" spans="1:25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35"/>
      <c r="K25" s="77"/>
      <c r="L25" s="163"/>
      <c r="M25" s="135"/>
      <c r="N25" s="77"/>
      <c r="O25" s="39"/>
      <c r="P25" s="94" t="s">
        <v>35</v>
      </c>
      <c r="Q25" s="64">
        <f>SUM(H11:H12,W25:Y25)</f>
        <v>2.8715277777777777</v>
      </c>
      <c r="R25" s="64">
        <f>SUM(N8:N9)</f>
        <v>0.91666666666666674</v>
      </c>
      <c r="S25" s="90">
        <f t="shared" si="0"/>
        <v>3.7881944444444446</v>
      </c>
      <c r="T25" s="39"/>
      <c r="U25" s="98" t="s">
        <v>589</v>
      </c>
      <c r="V25" s="146"/>
      <c r="W25" s="147">
        <v>0.88958333333333328</v>
      </c>
      <c r="X25" s="147">
        <v>0.94791666666666663</v>
      </c>
      <c r="Y25" s="147">
        <v>0.12013888888888889</v>
      </c>
    </row>
    <row r="26" spans="1:25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O26" s="39"/>
      <c r="P26" s="93" t="s">
        <v>36</v>
      </c>
      <c r="Q26" s="81">
        <f>SUM(W26:Y26,H15)</f>
        <v>2.8743055555555554</v>
      </c>
      <c r="R26" s="81">
        <f>SUM(K13:K14)</f>
        <v>0.92986111111111103</v>
      </c>
      <c r="S26" s="97">
        <f t="shared" si="0"/>
        <v>3.8041666666666663</v>
      </c>
      <c r="T26" s="39"/>
      <c r="U26" s="100" t="s">
        <v>596</v>
      </c>
      <c r="V26" s="146"/>
      <c r="W26" s="147">
        <v>1.1777777777777778</v>
      </c>
      <c r="X26" s="147">
        <v>0.45347222222222222</v>
      </c>
      <c r="Y26" s="147">
        <v>0.56736111111111109</v>
      </c>
    </row>
    <row r="27" spans="1:25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6" t="s">
        <v>294</v>
      </c>
      <c r="K27" s="187"/>
      <c r="L27" s="136"/>
      <c r="M27" s="186" t="s">
        <v>295</v>
      </c>
      <c r="N27" s="187"/>
      <c r="O27" s="39"/>
      <c r="P27" s="94" t="s">
        <v>37</v>
      </c>
      <c r="Q27" s="64">
        <f>SUM(W27:X27,H17:H21)</f>
        <v>3.9812500000000002</v>
      </c>
      <c r="R27" s="64">
        <f>SUM(N13:N15)</f>
        <v>0.45</v>
      </c>
      <c r="S27" s="90">
        <f t="shared" si="0"/>
        <v>4.4312500000000004</v>
      </c>
      <c r="T27" s="39"/>
      <c r="U27" s="98" t="s">
        <v>607</v>
      </c>
      <c r="V27" s="146"/>
      <c r="W27" s="147">
        <v>0.57152777777777775</v>
      </c>
      <c r="X27" s="111">
        <v>0.49305555555555558</v>
      </c>
      <c r="Y27" s="147"/>
    </row>
    <row r="28" spans="1:25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68"/>
      <c r="K28" s="7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7"/>
    </row>
    <row r="29" spans="1:25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4"/>
      <c r="K29" s="60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98"/>
      <c r="V29" s="146"/>
      <c r="W29" s="111"/>
      <c r="X29" s="147"/>
      <c r="Y29" s="147"/>
    </row>
    <row r="30" spans="1:25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7"/>
    </row>
    <row r="31" spans="1:25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123">
        <v>30</v>
      </c>
      <c r="C32" s="11"/>
      <c r="D32" s="11"/>
      <c r="E32" s="154"/>
      <c r="F32" s="21"/>
      <c r="G32" s="21"/>
      <c r="H32" s="102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14.81388888888889</v>
      </c>
      <c r="R34" s="126">
        <f>SUM(R22:R33)</f>
        <v>4.1902777777777782</v>
      </c>
      <c r="S34" s="127">
        <f>SUM(S22:S33)</f>
        <v>19.00416666666667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5"/>
      <c r="Q36" s="185"/>
      <c r="R36" s="185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9"/>
      <c r="Q37" s="185"/>
      <c r="R37" s="185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5"/>
      <c r="Q38" s="185"/>
      <c r="R38" s="185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5"/>
      <c r="Q39" s="185"/>
      <c r="R39" s="185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5"/>
      <c r="Q40" s="185"/>
      <c r="R40" s="185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5"/>
      <c r="Q41" s="185"/>
      <c r="R41" s="185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5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3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1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15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  <mergeCell ref="J17:K17"/>
    <mergeCell ref="M17:N17"/>
    <mergeCell ref="J2:K2"/>
    <mergeCell ref="M2:N2"/>
    <mergeCell ref="J7:K7"/>
    <mergeCell ref="M7:N7"/>
    <mergeCell ref="J12:K12"/>
    <mergeCell ref="M12:N12"/>
  </mergeCells>
  <phoneticPr fontId="21" type="noConversion"/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ignoredErrors>
    <ignoredError sqref="Q24:Q2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2025-06-30T20:30:15Z</dcterms:modified>
</cp:coreProperties>
</file>