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61D75DCF-F9C0-4D11-B32E-3A6456A709F5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0" l="1"/>
  <c r="Q26" i="10"/>
  <c r="Q24" i="10"/>
  <c r="Q25" i="10"/>
  <c r="R25" i="10"/>
  <c r="S25" i="10" s="1"/>
  <c r="R24" i="10"/>
  <c r="Q23" i="10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S27" i="10"/>
  <c r="R33" i="9"/>
  <c r="Q33" i="9"/>
  <c r="R118" i="9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Q27" i="9"/>
  <c r="Q25" i="9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4" i="10" l="1"/>
  <c r="S27" i="9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<sst xmlns="http://schemas.openxmlformats.org/spreadsheetml/2006/main" count="1226" uniqueCount="599">
  <si>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</si>
  <si>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</si>
  <si>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</si>
  <si>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</si>
  <si>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</si>
  <si>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</si>
  <si>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</si>
  <si>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</si>
  <si>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</si>
  <si>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</si>
  <si>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</si>
  <si>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</si>
  <si>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</si>
  <si>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</si>
  <si>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</si>
  <si>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</si>
  <si>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</si>
  <si>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</si>
  <si>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</si>
  <si>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</si>
  <si>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</si>
  <si>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</si>
  <si>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</si>
  <si>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</si>
  <si>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</si>
  <si>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</si>
  <si>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</si>
  <si>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</si>
  <si>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</si>
  <si>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</si>
  <si>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</si>
  <si>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</si>
  <si>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</si>
  <si>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</si>
  <si>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</si>
  <si>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</si>
  <si>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</si>
  <si>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</si>
  <si>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</si>
  <si>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</si>
  <si>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</si>
  <si>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</si>
  <si>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</si>
  <si>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</si>
  <si>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</si>
  <si>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</si>
  <si>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</si>
  <si>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</si>
  <si>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</si>
  <si>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</si>
  <si>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</si>
  <si>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</si>
  <si>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</si>
  <si>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</si>
  <si>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</si>
  <si>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</si>
  <si>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</si>
  <si>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</si>
  <si>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</si>
  <si>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</si>
  <si>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</si>
  <si>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</si>
  <si>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</si>
  <si>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</si>
  <si>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</si>
  <si>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</si>
  <si>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</si>
  <si>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</si>
  <si>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</si>
  <si>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</si>
  <si>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</si>
  <si>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</si>
  <si>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</si>
  <si>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</si>
  <si>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</si>
  <si>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</si>
  <si>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</si>
  <si>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</si>
  <si>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</si>
  <si>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</si>
  <si>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</si>
  <si>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</si>
  <si>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</si>
  <si>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</si>
  <si>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</si>
  <si>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</si>
  <si>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</si>
  <si>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</si>
  <si>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</si>
  <si>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</si>
  <si>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</si>
  <si>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</si>
  <si>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</si>
  <si>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</si>
  <si>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</si>
  <si>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</si>
  <si>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</si>
  <si>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</si>
  <si>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</si>
  <si>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</si>
  <si>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</si>
  <si>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</si>
  <si>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</si>
  <si>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</si>
  <si>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</si>
  <si>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</si>
  <si>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</si>
  <si>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</si>
  <si>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</si>
  <si>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</si>
  <si>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</si>
  <si>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</si>
  <si>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</si>
  <si>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</si>
  <si>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</si>
  <si>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</si>
  <si>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</si>
  <si>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</si>
  <si>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</si>
  <si>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</si>
  <si>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</si>
  <si>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</si>
  <si>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</si>
  <si>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</si>
  <si>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</si>
  <si>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</si>
  <si>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</si>
  <si>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</si>
  <si>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</si>
  <si>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</si>
  <si>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</si>
  <si>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</si>
  <si>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</si>
  <si>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</si>
  <si>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</si>
  <si>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</si>
  <si>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</si>
  <si>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</si>
  <si>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</si>
  <si>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</si>
  <si>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</si>
  <si>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</si>
  <si>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</si>
  <si>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</si>
  <si>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</si>
  <si>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</si>
  <si>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</si>
  <si>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</si>
  <si>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</si>
  <si>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</si>
  <si>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</si>
  <si>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</si>
  <si>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</si>
  <si>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</si>
  <si>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</si>
  <si>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</si>
  <si>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</si>
  <si>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</si>
  <si>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</si>
  <si>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</si>
  <si>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</si>
  <si>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</si>
  <si>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</si>
  <si>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</si>
  <si>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</si>
  <si>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</si>
  <si>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</si>
  <si>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</si>
  <si>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</si>
  <si>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</si>
  <si>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</si>
  <si>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</si>
  <si>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</si>
  <si>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</si>
  <si>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</si>
  <si>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</si>
  <si>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</si>
  <si>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</si>
  <si>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</si>
  <si>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</si>
  <si>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</si>
  <si>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</si>
  <si>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</si>
  <si>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</si>
  <si>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</si>
  <si>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</si>
  <si>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</si>
  <si>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</si>
  <si>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</si>
  <si>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</si>
  <si>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</si>
  <si>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</si>
  <si>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</si>
  <si>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</si>
  <si>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</si>
  <si>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</si>
  <si>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</si>
  <si>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</si>
  <si>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</si>
  <si>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</si>
  <si>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</si>
  <si>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</si>
  <si>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</si>
  <si>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</si>
  <si>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</si>
  <si>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</si>
  <si>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</si>
  <si>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</si>
  <si>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</si>
  <si>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</si>
  <si>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</si>
  <si>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</si>
  <si>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</si>
  <si>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</si>
  <si>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</si>
  <si>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</si>
  <si>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</si>
  <si>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</si>
  <si>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</si>
  <si>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</si>
  <si>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</si>
  <si>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</si>
  <si>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</si>
  <si>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</si>
  <si>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</si>
  <si>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</si>
  <si>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</si>
  <si>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</si>
  <si>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</si>
  <si>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</si>
  <si>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</si>
  <si>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</si>
  <si>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</si>
  <si>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</si>
  <si>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</si>
  <si>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</si>
  <si>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</si>
  <si>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</si>
  <si>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</si>
  <si>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</si>
  <si>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</si>
  <si>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</si>
  <si>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</si>
  <si>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</si>
  <si>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</si>
  <si>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</si>
  <si>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</si>
  <si>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</si>
  <si>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</si>
  <si>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</si>
  <si>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</si>
  <si>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</si>
  <si>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</si>
  <si>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</si>
  <si>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</si>
  <si>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</si>
  <si>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</si>
  <si>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</si>
  <si>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</si>
  <si>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</si>
  <si>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</si>
  <si>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</si>
  <si>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</si>
  <si>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</si>
  <si>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</si>
  <si>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</si>
  <si>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</si>
  <si>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</si>
  <si>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</si>
  <si>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</si>
  <si>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</si>
  <si>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</si>
  <si>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</si>
  <si>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</si>
  <si>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</si>
  <si>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</si>
  <si>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</si>
  <si>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</si>
  <si>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</si>
  <si>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</si>
  <si>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</si>
  <si>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</si>
  <si>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</si>
  <si>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</si>
  <si>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</si>
  <si>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</si>
  <si>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</si>
  <si>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</si>
  <si>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</si>
  <si>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</si>
  <si>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</si>
  <si>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</si>
  <si>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</si>
  <si>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</si>
  <si>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</si>
  <si>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</si>
  <si>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</si>
  <si>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</si>
  <si>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</si>
  <si>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</si>
  <si>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</si>
  <si>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</si>
  <si>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</si>
  <si>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</si>
  <si>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</si>
  <si>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</si>
  <si>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</si>
  <si>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</si>
  <si>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</si>
  <si>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</si>
  <si>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</si>
  <si>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</si>
  <si>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</si>
  <si>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</si>
  <si>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</si>
  <si>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</si>
  <si>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</si>
  <si>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</si>
  <si>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</si>
  <si>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</si>
  <si>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</si>
  <si>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</si>
  <si>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</si>
  <si>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</si>
  <si>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</si>
  <si>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</si>
  <si>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</si>
  <si>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</si>
  <si>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</si>
  <si>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</si>
  <si>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</si>
  <si>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</si>
  <si>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</si>
  <si>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</si>
  <si>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</si>
  <si>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</si>
  <si>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</si>
  <si>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</si>
  <si>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</si>
  <si>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</si>
  <si>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</si>
  <si>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</si>
  <si>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</si>
  <si>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</si>
  <si>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</si>
  <si>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</si>
  <si>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</si>
  <si>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</si>
  <si>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</si>
  <si>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</si>
  <si>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</si>
  <si>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</si>
  <si>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</si>
  <si>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</si>
  <si>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</si>
  <si>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</si>
  <si>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</si>
  <si>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</si>
  <si>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</si>
  <si>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</si>
  <si>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</si>
  <si>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</si>
  <si>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</si>
  <si>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</si>
  <si>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</si>
  <si>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</si>
  <si>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</si>
  <si>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</si>
  <si>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</si>
  <si>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</si>
  <si>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</si>
  <si>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</si>
  <si>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</si>
  <si>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</si>
  <si>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</si>
  <si>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</si>
  <si>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</si>
  <si>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</si>
  <si>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</si>
  <si>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</si>
  <si>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</si>
  <si>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</si>
  <si>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</si>
  <si>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</si>
  <si>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</si>
  <si>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</si>
  <si>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</si>
  <si>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</si>
  <si>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</si>
  <si>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</si>
  <si>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</si>
  <si>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</si>
  <si>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</si>
  <si>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</si>
  <si>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</si>
  <si>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</si>
  <si>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</si>
  <si>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</si>
  <si>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</si>
  <si>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</si>
  <si>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</si>
  <si>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</si>
  <si>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</si>
  <si>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</si>
  <si>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</si>
  <si>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</si>
  <si>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</si>
  <si>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</si>
  <si>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</si>
  <si>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</si>
  <si>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</si>
  <si>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</si>
  <si>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</si>
  <si>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</si>
  <si>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</si>
  <si>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</si>
  <si>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</si>
  <si>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</si>
  <si>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</si>
  <si>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</si>
  <si>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</si>
  <si>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</si>
  <si>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</si>
  <si>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</si>
  <si>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</si>
  <si>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</si>
  <si>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</si>
  <si>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</si>
  <si>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</si>
  <si>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</si>
  <si>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</si>
  <si>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</si>
  <si>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</si>
  <si>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</si>
  <si>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</si>
  <si>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</si>
  <si>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</si>
  <si>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</si>
  <si>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</si>
  <si>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</si>
  <si>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</si>
  <si>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</si>
  <si>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</si>
  <si>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</si>
  <si>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</si>
  <si>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</si>
  <si>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</si>
  <si>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</si>
  <si>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</si>
  <si>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</si>
  <si>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</si>
  <si>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</si>
  <si>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</si>
  <si>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</si>
  <si>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</si>
  <si>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</si>
  <si>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</si>
  <si>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</si>
  <si>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</si>
  <si>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</si>
  <si>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</si>
  <si>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</si>
  <si>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</si>
  <si>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</si>
  <si>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</si>
  <si>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</si>
  <si>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</si>
  <si>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</si>
  <si>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</si>
  <si>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</si>
  <si>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</si>
  <si>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</si>
  <si>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</si>
  <si>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</si>
  <si>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</si>
  <si>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</si>
  <si>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</si>
  <si>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</si>
  <si>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</si>
  <si>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</si>
  <si>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</si>
  <si>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</si>
  <si>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</si>
  <si>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</si>
  <si>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</si>
  <si>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</si>
  <si>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</si>
  <si>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</si>
  <si>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</si>
  <si>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</si>
  <si>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</si>
  <si>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</si>
  <si>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</si>
  <si>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</si>
  <si>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</si>
  <si>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</si>
  <si>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</si>
  <si>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</si>
  <si>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</si>
  <si>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</si>
  <si>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</si>
  <si>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</si>
  <si>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</si>
  <si>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</si>
  <si>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</si>
  <si>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</si>
  <si>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</si>
  <si>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</si>
  <si>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</si>
  <si>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</si>
  <si>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</si>
  <si>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</si>
  <si>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</si>
  <si>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</si>
  <si>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</si>
  <si>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</si>
  <si>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</si>
  <si>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</si>
  <si>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</si>
  <si>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</si>
  <si>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</si>
  <si>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</si>
  <si>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</si>
  <si>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</si>
  <si>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</si>
  <si>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</si>
  <si>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</si>
  <si>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</si>
  <si>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</si>
  <si>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</si>
  <si>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</si>
  <si>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</si>
  <si>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</si>
  <si>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</si>
  <si>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</si>
  <si>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</si>
  <si>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</si>
  <si>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</si>
  <si>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</si>
  <si>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</si>
  <si>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</si>
  <si>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</si>
  <si>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</si>
  <si>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</si>
  <si>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</si>
  <si>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</si>
  <si>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</si>
  <si>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</si>
  <si>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</si>
  <si>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</si>
  <si>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</si>
  <si>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</si>
  <si>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</si>
  <si>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</si>
  <si>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</si>
  <si>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</si>
  <si>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</si>
  <si>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</si>
  <si>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</si>
  <si>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</si>
  <si>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</si>
  <si>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</si>
  <si>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</si>
  <si>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</si>
  <si>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</si>
  <si>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</si>
  <si>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</si>
  <si>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</si>
  <si>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</si>
  <si>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</si>
  <si>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</si>
  <si>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</si>
  <si>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</si>
  <si>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</si>
  <si>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</si>
  <si>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</si>
  <si>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</si>
  <si>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</si>
  <si>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</si>
  <si>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</si>
  <si>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Slay the Princess</t>
  </si>
  <si>
    <t>ENA: Dream BBQ Chapter 1</t>
  </si>
  <si>
    <t>Xenogears (39h 31m), Ruina (2h 00m)</t>
  </si>
  <si>
    <t>Ruina: Fairy Tale of the Forgotten Ruins</t>
  </si>
  <si>
    <t>Metroid Prime 2</t>
  </si>
  <si>
    <t>Game Cube [EMU]</t>
  </si>
  <si>
    <t>31st March, Midnight</t>
  </si>
  <si>
    <t>Clair Obscure: Expedition 33</t>
  </si>
  <si>
    <t>Picross e2</t>
  </si>
  <si>
    <t>28-abr.</t>
  </si>
  <si>
    <r>
      <t xml:space="preserve">Ruina (21h 21m), E33 (22h 45m), Picross e2 (2h 53), </t>
    </r>
    <r>
      <rPr>
        <sz val="10"/>
        <color theme="1"/>
        <rFont val="Ubuntu"/>
        <family val="2"/>
      </rPr>
      <t>Prime 2 (85%, Ingame 14h 33m)</t>
    </r>
  </si>
  <si>
    <t>9-may.</t>
  </si>
  <si>
    <t>Metroid Prime 3</t>
  </si>
  <si>
    <t>WII [EMU]</t>
  </si>
  <si>
    <t>13-may.</t>
  </si>
  <si>
    <t>16-may.</t>
  </si>
  <si>
    <t>Valkyrie Profile</t>
  </si>
  <si>
    <t xml:space="preserve"> Valyrie Profile (),</t>
  </si>
  <si>
    <r>
      <rPr>
        <b/>
        <sz val="10"/>
        <color theme="1"/>
        <rFont val="Ubuntu"/>
        <family val="2"/>
      </rPr>
      <t>Picross e2 (10h 53m), E33 (28h 16m), Valkyrie Profile (13h 37m),</t>
    </r>
    <r>
      <rPr>
        <sz val="10"/>
        <color theme="1"/>
        <rFont val="Ubuntu"/>
        <family val="2"/>
      </rPr>
      <t xml:space="preserve"> E33 (44h 52m ingame), Prime 3 (100%, ingame 10h 35m)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</si>
</sst>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  <c:pt idx="2">
                  <c:v>2.1965277777777779</c:v>
                </c:pt>
                <c:pt idx="3">
                  <c:v>2.8715277777777777</c:v>
                </c:pt>
                <c:pt idx="4">
                  <c:v>2.8743055555555554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  <c:pt idx="2">
                  <c:v>0.61250000000000004</c:v>
                </c:pt>
                <c:pt idx="3">
                  <c:v>0.91666666666666674</c:v>
                </c:pt>
                <c:pt idx="4">
                  <c:v>0.92986111111111103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F12" sqref="F12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3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4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4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4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4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4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3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4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4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4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4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3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4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4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4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4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5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3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5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4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4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4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4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5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3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4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4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4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5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3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4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4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4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4"/>
      <c r="K36" s="54" t="s">
        <v>141</v>
      </c>
      <c r="L36" s="60">
        <v>4.5138888888888888E-2</v>
      </c>
      <c r="M36" s="39"/>
      <c r="N36" s="179"/>
      <c r="O36" s="179"/>
      <c r="P36" s="179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4"/>
      <c r="K37" s="80" t="s">
        <v>196</v>
      </c>
      <c r="L37" s="75">
        <v>7.7777777777777779E-2</v>
      </c>
      <c r="M37" s="39"/>
      <c r="N37" s="179"/>
      <c r="O37" s="179"/>
      <c r="P37" s="179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5"/>
      <c r="K38" s="11" t="s">
        <v>202</v>
      </c>
      <c r="L38" s="102">
        <v>9.1666666666666674E-2</v>
      </c>
      <c r="M38" s="39"/>
      <c r="N38" s="179"/>
      <c r="O38" s="179"/>
      <c r="P38" s="179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3" t="s">
        <v>209</v>
      </c>
      <c r="K39" s="116" t="s">
        <v>211</v>
      </c>
      <c r="L39" s="72">
        <v>0.14583333333333334</v>
      </c>
      <c r="M39" s="39"/>
      <c r="N39" s="179"/>
      <c r="O39" s="179"/>
      <c r="P39" s="179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4"/>
      <c r="K40" s="113" t="s">
        <v>210</v>
      </c>
      <c r="L40" s="83">
        <v>0.3666666666666667</v>
      </c>
      <c r="M40" s="39"/>
      <c r="N40" s="179"/>
      <c r="O40" s="179"/>
      <c r="P40" s="179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4"/>
      <c r="K41" s="112" t="s">
        <v>179</v>
      </c>
      <c r="L41" s="75">
        <v>0.53333333333333333</v>
      </c>
      <c r="M41" s="39"/>
      <c r="N41" s="179"/>
      <c r="O41" s="179"/>
      <c r="P41" s="179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4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4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4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5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80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1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1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2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80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1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1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2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80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1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1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2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80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1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1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1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1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2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G15" sqref="G15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7" t="s">
        <v>286</v>
      </c>
      <c r="K9" s="189"/>
      <c r="L9" s="136"/>
      <c r="M9" s="189" t="s">
        <v>287</v>
      </c>
      <c r="N9" s="188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7" t="s">
        <v>288</v>
      </c>
      <c r="K14" s="188"/>
      <c r="L14" s="136"/>
      <c r="M14" s="187" t="s">
        <v>289</v>
      </c>
      <c r="N14" s="188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7" t="s">
        <v>290</v>
      </c>
      <c r="K21" s="188"/>
      <c r="L21" s="136"/>
      <c r="M21" s="187" t="s">
        <v>291</v>
      </c>
      <c r="N21" s="188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7" t="s">
        <v>294</v>
      </c>
      <c r="K35" s="188"/>
      <c r="L35" s="136"/>
      <c r="M35" s="187" t="s">
        <v>295</v>
      </c>
      <c r="N35" s="188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9"/>
      <c r="Q36" s="179"/>
      <c r="R36" s="179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6"/>
      <c r="Q37" s="186"/>
      <c r="R37" s="186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9"/>
      <c r="Q38" s="179"/>
      <c r="R38" s="179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9"/>
      <c r="Q39" s="179"/>
      <c r="R39" s="179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9"/>
      <c r="Q40" s="179"/>
      <c r="R40" s="179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9"/>
      <c r="Q41" s="179"/>
      <c r="R41" s="179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18" sqref="F18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7" t="s">
        <v>286</v>
      </c>
      <c r="K10" s="188"/>
      <c r="L10" s="136"/>
      <c r="M10" s="187" t="s">
        <v>287</v>
      </c>
      <c r="N10" s="188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7" t="s">
        <v>288</v>
      </c>
      <c r="K17" s="188"/>
      <c r="L17" s="136"/>
      <c r="M17" s="187" t="s">
        <v>289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7" t="s">
        <v>290</v>
      </c>
      <c r="K22" s="188"/>
      <c r="L22" s="136"/>
      <c r="M22" s="187" t="s">
        <v>291</v>
      </c>
      <c r="N22" s="188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7" t="s">
        <v>294</v>
      </c>
      <c r="K34" s="188"/>
      <c r="L34" s="136"/>
      <c r="M34" s="187" t="s">
        <v>295</v>
      </c>
      <c r="N34" s="188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9"/>
      <c r="Q36" s="179"/>
      <c r="R36" s="179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6"/>
      <c r="Q37" s="179"/>
      <c r="R37" s="179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G13" sqref="C13:G13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7" t="s">
        <v>290</v>
      </c>
      <c r="K18" s="188"/>
      <c r="L18" s="136"/>
      <c r="M18" s="187" t="s">
        <v>291</v>
      </c>
      <c r="N18" s="188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7" t="s">
        <v>292</v>
      </c>
      <c r="K23" s="188"/>
      <c r="L23" s="136"/>
      <c r="M23" s="187" t="s">
        <v>293</v>
      </c>
      <c r="N23" s="188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7" t="s">
        <v>294</v>
      </c>
      <c r="K29" s="188"/>
      <c r="L29" s="136"/>
      <c r="M29" s="187" t="s">
        <v>295</v>
      </c>
      <c r="N29" s="188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zoomScaleNormal="100" workbookViewId="0">
      <selection activeCell="F27" sqref="F27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580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 t="s">
        <v>555</v>
      </c>
      <c r="N8" s="72">
        <v>0.47986111111111113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581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 t="s">
        <v>579</v>
      </c>
      <c r="N9" s="60">
        <v>0.43680555555555556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583</v>
      </c>
      <c r="D10" s="54">
        <v>2008</v>
      </c>
      <c r="E10" s="153" t="s">
        <v>440</v>
      </c>
      <c r="F10" s="69" t="s">
        <v>399</v>
      </c>
      <c r="G10" s="69" t="s">
        <v>299</v>
      </c>
      <c r="H10" s="60">
        <v>0.97291666666666665</v>
      </c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584</v>
      </c>
      <c r="D11" s="73">
        <v>2004</v>
      </c>
      <c r="E11" s="152" t="s">
        <v>585</v>
      </c>
      <c r="F11" s="74" t="s">
        <v>154</v>
      </c>
      <c r="G11" s="74">
        <v>45768</v>
      </c>
      <c r="H11" s="75">
        <v>0.89583333333333337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586</v>
      </c>
      <c r="D12" s="54">
        <v>2024</v>
      </c>
      <c r="E12" s="153" t="s">
        <v>440</v>
      </c>
      <c r="F12" s="69" t="s">
        <v>509</v>
      </c>
      <c r="G12" s="69" t="s">
        <v>509</v>
      </c>
      <c r="H12" s="60">
        <v>1.8055555555555554E-2</v>
      </c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587</v>
      </c>
      <c r="D13" s="73">
        <v>2025</v>
      </c>
      <c r="E13" s="152" t="s">
        <v>440</v>
      </c>
      <c r="F13" s="74" t="s">
        <v>160</v>
      </c>
      <c r="G13" s="74" t="s">
        <v>591</v>
      </c>
      <c r="H13" s="75">
        <v>2.1256944444444446</v>
      </c>
      <c r="I13" s="6"/>
      <c r="J13" s="168" t="s">
        <v>555</v>
      </c>
      <c r="K13" s="72">
        <v>0.65694444444444444</v>
      </c>
      <c r="L13" s="137"/>
      <c r="M13" s="131" t="s">
        <v>555</v>
      </c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588</v>
      </c>
      <c r="D14" s="54">
        <v>2011</v>
      </c>
      <c r="E14" s="153" t="s">
        <v>439</v>
      </c>
      <c r="F14" s="69" t="s">
        <v>589</v>
      </c>
      <c r="G14" s="69" t="s">
        <v>595</v>
      </c>
      <c r="H14" s="60">
        <v>0.57361111111111107</v>
      </c>
      <c r="I14" s="6"/>
      <c r="J14" s="114" t="s">
        <v>579</v>
      </c>
      <c r="K14" s="60">
        <v>0.27291666666666664</v>
      </c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592</v>
      </c>
      <c r="D15" s="73">
        <v>2007</v>
      </c>
      <c r="E15" s="152" t="s">
        <v>593</v>
      </c>
      <c r="F15" s="74" t="s">
        <v>594</v>
      </c>
      <c r="G15" s="74" t="s">
        <v>168</v>
      </c>
      <c r="H15" s="75">
        <v>0.67569444444444449</v>
      </c>
      <c r="I15" s="6"/>
      <c r="J15" s="135"/>
      <c r="K15" s="77"/>
      <c r="L15" s="163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596</v>
      </c>
      <c r="D16" s="54">
        <v>1999</v>
      </c>
      <c r="E16" s="153" t="s">
        <v>443</v>
      </c>
      <c r="F16" s="69" t="s">
        <v>312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7" t="s">
        <v>290</v>
      </c>
      <c r="K17" s="188"/>
      <c r="L17" s="136"/>
      <c r="M17" s="187" t="s">
        <v>291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68"/>
      <c r="K18" s="7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4"/>
      <c r="K19" s="60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7" t="s">
        <v>292</v>
      </c>
      <c r="K22" s="188"/>
      <c r="L22" s="136"/>
      <c r="M22" s="187" t="s">
        <v>293</v>
      </c>
      <c r="N22" s="188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51"/>
      <c r="C23" s="52"/>
      <c r="D23" s="52"/>
      <c r="E23" s="162"/>
      <c r="F23" s="53"/>
      <c r="G23" s="53"/>
      <c r="H23" s="138"/>
      <c r="I23" s="6"/>
      <c r="J23" s="168"/>
      <c r="K23" s="72"/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"/>
      <c r="C24" s="6"/>
      <c r="D24" s="6"/>
      <c r="E24" s="155"/>
      <c r="F24" s="30"/>
      <c r="G24" s="30"/>
      <c r="H24" s="61"/>
      <c r="I24" s="39"/>
      <c r="J24" s="114"/>
      <c r="K24" s="60"/>
      <c r="L24" s="137"/>
      <c r="M24" s="101"/>
      <c r="N24" s="60"/>
      <c r="O24" s="39"/>
      <c r="P24" s="93" t="s">
        <v>34</v>
      </c>
      <c r="Q24" s="81">
        <f>SUM(H8:H9,W24:X24)</f>
        <v>2.1965277777777779</v>
      </c>
      <c r="R24" s="81">
        <f>SUM(K8)</f>
        <v>0.61250000000000004</v>
      </c>
      <c r="S24" s="97">
        <f t="shared" si="0"/>
        <v>2.8090277777777777</v>
      </c>
      <c r="T24" s="39"/>
      <c r="U24" s="99" t="s">
        <v>582</v>
      </c>
      <c r="V24" s="146"/>
      <c r="W24" s="147">
        <v>1.6465277777777778</v>
      </c>
      <c r="X24" s="147">
        <v>8.3333333333333329E-2</v>
      </c>
      <c r="Y24" s="147"/>
    </row>
    <row r="25" spans="1:25" ht="15.75" customHeight="1" x14ac:dyDescent="0.25">
      <c r="A25" s="39"/>
      <c r="B25" s="7"/>
      <c r="C25" s="16"/>
      <c r="D25" s="16"/>
      <c r="E25" s="108"/>
      <c r="F25" s="16"/>
      <c r="G25" s="16"/>
      <c r="H25" s="111"/>
      <c r="I25" s="39"/>
      <c r="J25" s="135"/>
      <c r="K25" s="77"/>
      <c r="L25" s="163"/>
      <c r="M25" s="135"/>
      <c r="N25" s="77"/>
      <c r="O25" s="39"/>
      <c r="P25" s="94" t="s">
        <v>35</v>
      </c>
      <c r="Q25" s="64">
        <f>SUM(H11:H12,W25:Y25)</f>
        <v>2.8715277777777777</v>
      </c>
      <c r="R25" s="64">
        <f>SUM(N8:N9)</f>
        <v>0.91666666666666674</v>
      </c>
      <c r="S25" s="90">
        <f t="shared" si="0"/>
        <v>3.7881944444444446</v>
      </c>
      <c r="T25" s="39"/>
      <c r="U25" s="98" t="s">
        <v>590</v>
      </c>
      <c r="V25" s="146"/>
      <c r="W25" s="147">
        <v>0.88958333333333328</v>
      </c>
      <c r="X25" s="147">
        <v>0.94791666666666663</v>
      </c>
      <c r="Y25" s="147">
        <v>0.12013888888888889</v>
      </c>
    </row>
    <row r="26" spans="1:25" ht="15.75" customHeight="1" x14ac:dyDescent="0.25">
      <c r="A26" s="39"/>
      <c r="B26" s="7"/>
      <c r="C26" s="6"/>
      <c r="D26" s="6"/>
      <c r="E26" s="155"/>
      <c r="F26" s="30"/>
      <c r="G26" s="30"/>
      <c r="H26" s="61"/>
      <c r="I26" s="39"/>
      <c r="O26" s="39"/>
      <c r="P26" s="93" t="s">
        <v>36</v>
      </c>
      <c r="Q26" s="81">
        <f>SUM(W26:Y26,H15)</f>
        <v>2.8743055555555554</v>
      </c>
      <c r="R26" s="81">
        <f>SUM(K13:K14)</f>
        <v>0.92986111111111103</v>
      </c>
      <c r="S26" s="97">
        <f t="shared" si="0"/>
        <v>3.8041666666666663</v>
      </c>
      <c r="T26" s="39"/>
      <c r="U26" s="100" t="s">
        <v>598</v>
      </c>
      <c r="V26" s="146"/>
      <c r="W26" s="147">
        <v>1.1777777777777778</v>
      </c>
      <c r="X26" s="147">
        <v>0.45347222222222222</v>
      </c>
      <c r="Y26" s="147">
        <v>0.56736111111111109</v>
      </c>
    </row>
    <row r="27" spans="1:25" ht="15.75" customHeight="1" x14ac:dyDescent="0.25">
      <c r="A27" s="39"/>
      <c r="B27" s="7"/>
      <c r="C27" s="6"/>
      <c r="D27" s="6"/>
      <c r="E27" s="155"/>
      <c r="F27" s="30"/>
      <c r="G27" s="30"/>
      <c r="H27" s="61"/>
      <c r="I27" s="39"/>
      <c r="J27" s="187" t="s">
        <v>294</v>
      </c>
      <c r="K27" s="188"/>
      <c r="L27" s="136"/>
      <c r="M27" s="187" t="s">
        <v>295</v>
      </c>
      <c r="N27" s="188"/>
      <c r="O27" s="39"/>
      <c r="P27" s="94" t="s">
        <v>37</v>
      </c>
      <c r="Q27" s="64"/>
      <c r="R27" s="64"/>
      <c r="S27" s="90">
        <f t="shared" si="0"/>
        <v>0</v>
      </c>
      <c r="T27" s="39"/>
      <c r="U27" s="98" t="s">
        <v>597</v>
      </c>
      <c r="V27" s="146"/>
      <c r="W27" s="147"/>
      <c r="X27" s="111"/>
      <c r="Y27" s="147"/>
    </row>
    <row r="28" spans="1:25" ht="15.75" customHeight="1" x14ac:dyDescent="0.25">
      <c r="A28" s="39"/>
      <c r="B28" s="7"/>
      <c r="C28" s="6"/>
      <c r="D28" s="6"/>
      <c r="E28" s="155"/>
      <c r="F28" s="30"/>
      <c r="G28" s="30"/>
      <c r="H28" s="61"/>
      <c r="I28" s="39"/>
      <c r="J28" s="168"/>
      <c r="K28" s="7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7"/>
    </row>
    <row r="29" spans="1:25" ht="15.75" customHeight="1" x14ac:dyDescent="0.25">
      <c r="A29" s="39"/>
      <c r="B29" s="7"/>
      <c r="C29" s="6"/>
      <c r="D29" s="6"/>
      <c r="E29" s="155"/>
      <c r="F29" s="30"/>
      <c r="G29" s="30"/>
      <c r="H29" s="61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7"/>
      <c r="C30" s="6"/>
      <c r="D30" s="6"/>
      <c r="E30" s="155"/>
      <c r="F30" s="30"/>
      <c r="G30" s="30"/>
      <c r="H30" s="61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7"/>
      <c r="C31" s="6"/>
      <c r="D31" s="6"/>
      <c r="E31" s="155"/>
      <c r="F31" s="30"/>
      <c r="G31" s="30"/>
      <c r="H31" s="61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7"/>
      <c r="C32" s="6"/>
      <c r="D32" s="6"/>
      <c r="E32" s="155"/>
      <c r="F32" s="30"/>
      <c r="G32" s="30"/>
      <c r="H32" s="61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10.832638888888889</v>
      </c>
      <c r="R34" s="126">
        <f>SUM(R22:R33)</f>
        <v>3.740277777777778</v>
      </c>
      <c r="S34" s="127">
        <f>SUM(S22:S33)</f>
        <v>14.572916666666668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2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1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1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12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17:K17"/>
    <mergeCell ref="M17:N17"/>
    <mergeCell ref="J2:K2"/>
    <mergeCell ref="M2:N2"/>
    <mergeCell ref="J7:K7"/>
    <mergeCell ref="M7:N7"/>
    <mergeCell ref="J12:K12"/>
    <mergeCell ref="M12:N12"/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</mergeCells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ignoredErrors>
    <ignoredError sqref="Q24: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2025-06-01T17:09:06Z</dcterms:modified>
</cp:coreProperties>
</file>