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dixu/Documents/CASA/modules/0007/CW1/"/>
    </mc:Choice>
  </mc:AlternateContent>
  <xr:revisionPtr revIDLastSave="0" documentId="13_ncr:1_{ED6A028A-3C1C-BD4B-ABFF-A3BDF7380D97}" xr6:coauthVersionLast="47" xr6:coauthVersionMax="47" xr10:uidLastSave="{00000000-0000-0000-0000-000000000000}"/>
  <bookViews>
    <workbookView xWindow="740" yWindow="460" windowWidth="35060" windowHeight="21940" xr2:uid="{00000000-000D-0000-FFFF-FFFF00000000}"/>
  </bookViews>
  <sheets>
    <sheet name="coursework_1_data_2019" sheetId="1" r:id="rId1"/>
    <sheet name="cases_rate" sheetId="2" r:id="rId2"/>
    <sheet name="gender" sheetId="3" r:id="rId3"/>
    <sheet name="gender_region" sheetId="4" r:id="rId4"/>
    <sheet name="Transformed Data" sheetId="5" r:id="rId5"/>
    <sheet name="Suggestion1" sheetId="6" r:id="rId6"/>
  </sheets>
  <calcPr calcId="191029"/>
  <pivotCaches>
    <pivotCache cacheId="5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N25" i="3" l="1"/>
  <c r="AN26" i="3"/>
  <c r="AN77" i="3"/>
  <c r="AK26" i="3" a="1"/>
  <c r="AK26" i="3" s="1"/>
  <c r="AN76" i="3"/>
  <c r="AK77" i="3" a="1"/>
  <c r="AK77" i="3" s="1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107" i="3"/>
  <c r="S108" i="3"/>
  <c r="S109" i="3"/>
  <c r="S110" i="3"/>
  <c r="S111" i="3"/>
  <c r="S112" i="3"/>
  <c r="S113" i="3"/>
  <c r="S114" i="3"/>
  <c r="S115" i="3"/>
  <c r="S116" i="3"/>
  <c r="S117" i="3"/>
  <c r="S118" i="3"/>
  <c r="S119" i="3"/>
  <c r="S120" i="3"/>
  <c r="S121" i="3"/>
  <c r="S122" i="3"/>
  <c r="S123" i="3"/>
  <c r="S124" i="3"/>
  <c r="S125" i="3"/>
  <c r="S126" i="3"/>
  <c r="S127" i="3"/>
  <c r="S128" i="3"/>
  <c r="S129" i="3"/>
  <c r="S130" i="3"/>
  <c r="S131" i="3"/>
  <c r="S132" i="3"/>
  <c r="S133" i="3"/>
  <c r="S134" i="3"/>
  <c r="S135" i="3"/>
  <c r="S136" i="3"/>
  <c r="S137" i="3"/>
  <c r="S138" i="3"/>
  <c r="S139" i="3"/>
  <c r="S140" i="3"/>
  <c r="S141" i="3"/>
  <c r="S142" i="3"/>
  <c r="S143" i="3"/>
  <c r="S144" i="3"/>
  <c r="S145" i="3"/>
  <c r="S146" i="3"/>
  <c r="S147" i="3"/>
  <c r="S148" i="3"/>
  <c r="S149" i="3"/>
  <c r="S150" i="3"/>
  <c r="S151" i="3"/>
  <c r="S152" i="3"/>
  <c r="S153" i="3"/>
  <c r="S2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R145" i="3"/>
  <c r="R146" i="3"/>
  <c r="R147" i="3"/>
  <c r="R148" i="3"/>
  <c r="R149" i="3"/>
  <c r="R150" i="3"/>
  <c r="R151" i="3"/>
  <c r="R152" i="3"/>
  <c r="R153" i="3"/>
  <c r="R2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126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41" i="3"/>
  <c r="Q142" i="3"/>
  <c r="Q143" i="3"/>
  <c r="Q144" i="3"/>
  <c r="Q145" i="3"/>
  <c r="Q146" i="3"/>
  <c r="Q147" i="3"/>
  <c r="Q148" i="3"/>
  <c r="Q149" i="3"/>
  <c r="Q150" i="3"/>
  <c r="Q151" i="3"/>
  <c r="Q152" i="3"/>
  <c r="Q153" i="3"/>
  <c r="Q2" i="3"/>
  <c r="AK76" i="3"/>
  <c r="AK75" i="3"/>
  <c r="AK74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29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AK25" i="3"/>
  <c r="AK24" i="3"/>
  <c r="AK23" i="3"/>
  <c r="H154" i="2"/>
  <c r="AC154" i="2"/>
  <c r="AB154" i="2"/>
  <c r="AA154" i="2"/>
  <c r="Z154" i="2"/>
  <c r="Y154" i="2"/>
  <c r="J154" i="2"/>
  <c r="I154" i="2"/>
  <c r="Y3" i="2"/>
  <c r="Z3" i="2"/>
  <c r="AA3" i="2"/>
  <c r="AB3" i="2"/>
  <c r="AC3" i="2"/>
  <c r="Y4" i="2"/>
  <c r="Z4" i="2"/>
  <c r="AA4" i="2"/>
  <c r="AB4" i="2"/>
  <c r="AC4" i="2"/>
  <c r="Y5" i="2"/>
  <c r="Z5" i="2"/>
  <c r="AA5" i="2"/>
  <c r="AB5" i="2"/>
  <c r="AC5" i="2"/>
  <c r="Y6" i="2"/>
  <c r="Z6" i="2"/>
  <c r="AA6" i="2"/>
  <c r="AB6" i="2"/>
  <c r="AC6" i="2"/>
  <c r="Y7" i="2"/>
  <c r="Z7" i="2"/>
  <c r="AA7" i="2"/>
  <c r="AB7" i="2"/>
  <c r="AC7" i="2"/>
  <c r="Y8" i="2"/>
  <c r="Z8" i="2"/>
  <c r="AA8" i="2"/>
  <c r="AB8" i="2"/>
  <c r="AC8" i="2"/>
  <c r="Y9" i="2"/>
  <c r="Z9" i="2"/>
  <c r="AA9" i="2"/>
  <c r="AB9" i="2"/>
  <c r="AC9" i="2"/>
  <c r="Y10" i="2"/>
  <c r="Z10" i="2"/>
  <c r="AA10" i="2"/>
  <c r="AB10" i="2"/>
  <c r="AC10" i="2"/>
  <c r="Y11" i="2"/>
  <c r="Z11" i="2"/>
  <c r="AA11" i="2"/>
  <c r="AB11" i="2"/>
  <c r="AC11" i="2"/>
  <c r="Y12" i="2"/>
  <c r="Z12" i="2"/>
  <c r="AA12" i="2"/>
  <c r="AB12" i="2"/>
  <c r="AC12" i="2"/>
  <c r="Y13" i="2"/>
  <c r="Z13" i="2"/>
  <c r="AA13" i="2"/>
  <c r="AB13" i="2"/>
  <c r="AC13" i="2"/>
  <c r="Y14" i="2"/>
  <c r="Z14" i="2"/>
  <c r="AA14" i="2"/>
  <c r="AB14" i="2"/>
  <c r="AC14" i="2"/>
  <c r="Y15" i="2"/>
  <c r="Z15" i="2"/>
  <c r="AA15" i="2"/>
  <c r="AB15" i="2"/>
  <c r="AC15" i="2"/>
  <c r="Y16" i="2"/>
  <c r="Z16" i="2"/>
  <c r="AA16" i="2"/>
  <c r="AB16" i="2"/>
  <c r="AC16" i="2"/>
  <c r="Y17" i="2"/>
  <c r="Z17" i="2"/>
  <c r="AA17" i="2"/>
  <c r="AB17" i="2"/>
  <c r="AC17" i="2"/>
  <c r="Y18" i="2"/>
  <c r="Z18" i="2"/>
  <c r="AA18" i="2"/>
  <c r="AB18" i="2"/>
  <c r="AC18" i="2"/>
  <c r="Y19" i="2"/>
  <c r="Z19" i="2"/>
  <c r="AA19" i="2"/>
  <c r="AB19" i="2"/>
  <c r="AC19" i="2"/>
  <c r="Y20" i="2"/>
  <c r="Z20" i="2"/>
  <c r="AA20" i="2"/>
  <c r="AB20" i="2"/>
  <c r="AC20" i="2"/>
  <c r="Y21" i="2"/>
  <c r="Z21" i="2"/>
  <c r="AA21" i="2"/>
  <c r="AB21" i="2"/>
  <c r="AC21" i="2"/>
  <c r="Y22" i="2"/>
  <c r="Z22" i="2"/>
  <c r="AA22" i="2"/>
  <c r="AB22" i="2"/>
  <c r="AC22" i="2"/>
  <c r="Y23" i="2"/>
  <c r="Z23" i="2"/>
  <c r="AA23" i="2"/>
  <c r="AB23" i="2"/>
  <c r="AC23" i="2"/>
  <c r="Y24" i="2"/>
  <c r="Z24" i="2"/>
  <c r="AA24" i="2"/>
  <c r="AB24" i="2"/>
  <c r="AC24" i="2"/>
  <c r="Y25" i="2"/>
  <c r="Z25" i="2"/>
  <c r="AA25" i="2"/>
  <c r="AB25" i="2"/>
  <c r="AC25" i="2"/>
  <c r="Y26" i="2"/>
  <c r="Z26" i="2"/>
  <c r="AA26" i="2"/>
  <c r="AB26" i="2"/>
  <c r="AC26" i="2"/>
  <c r="Y27" i="2"/>
  <c r="Z27" i="2"/>
  <c r="AA27" i="2"/>
  <c r="AB27" i="2"/>
  <c r="AC27" i="2"/>
  <c r="Y28" i="2"/>
  <c r="Z28" i="2"/>
  <c r="AA28" i="2"/>
  <c r="AB28" i="2"/>
  <c r="AC28" i="2"/>
  <c r="Y29" i="2"/>
  <c r="Z29" i="2"/>
  <c r="AA29" i="2"/>
  <c r="AB29" i="2"/>
  <c r="AC29" i="2"/>
  <c r="Y30" i="2"/>
  <c r="Z30" i="2"/>
  <c r="AA30" i="2"/>
  <c r="AB30" i="2"/>
  <c r="AC30" i="2"/>
  <c r="Y31" i="2"/>
  <c r="Z31" i="2"/>
  <c r="AA31" i="2"/>
  <c r="AB31" i="2"/>
  <c r="AC31" i="2"/>
  <c r="Y32" i="2"/>
  <c r="Z32" i="2"/>
  <c r="AA32" i="2"/>
  <c r="AB32" i="2"/>
  <c r="AC32" i="2"/>
  <c r="Y33" i="2"/>
  <c r="Z33" i="2"/>
  <c r="AA33" i="2"/>
  <c r="AB33" i="2"/>
  <c r="AC33" i="2"/>
  <c r="Y34" i="2"/>
  <c r="Z34" i="2"/>
  <c r="AA34" i="2"/>
  <c r="AB34" i="2"/>
  <c r="AC34" i="2"/>
  <c r="Y35" i="2"/>
  <c r="Z35" i="2"/>
  <c r="AA35" i="2"/>
  <c r="AB35" i="2"/>
  <c r="AC35" i="2"/>
  <c r="Y36" i="2"/>
  <c r="Z36" i="2"/>
  <c r="AA36" i="2"/>
  <c r="AB36" i="2"/>
  <c r="AC36" i="2"/>
  <c r="Y37" i="2"/>
  <c r="Z37" i="2"/>
  <c r="AA37" i="2"/>
  <c r="AB37" i="2"/>
  <c r="AC37" i="2"/>
  <c r="Y38" i="2"/>
  <c r="Z38" i="2"/>
  <c r="AA38" i="2"/>
  <c r="AB38" i="2"/>
  <c r="AC38" i="2"/>
  <c r="Y39" i="2"/>
  <c r="Z39" i="2"/>
  <c r="AA39" i="2"/>
  <c r="AB39" i="2"/>
  <c r="AC39" i="2"/>
  <c r="Y40" i="2"/>
  <c r="Z40" i="2"/>
  <c r="AA40" i="2"/>
  <c r="AB40" i="2"/>
  <c r="AC40" i="2"/>
  <c r="Y41" i="2"/>
  <c r="Z41" i="2"/>
  <c r="AA41" i="2"/>
  <c r="AB41" i="2"/>
  <c r="AC41" i="2"/>
  <c r="Y42" i="2"/>
  <c r="Z42" i="2"/>
  <c r="AA42" i="2"/>
  <c r="AB42" i="2"/>
  <c r="AC42" i="2"/>
  <c r="Y43" i="2"/>
  <c r="Z43" i="2"/>
  <c r="AA43" i="2"/>
  <c r="AB43" i="2"/>
  <c r="AC43" i="2"/>
  <c r="Y44" i="2"/>
  <c r="Z44" i="2"/>
  <c r="AA44" i="2"/>
  <c r="AB44" i="2"/>
  <c r="AC44" i="2"/>
  <c r="Y45" i="2"/>
  <c r="Z45" i="2"/>
  <c r="AA45" i="2"/>
  <c r="AB45" i="2"/>
  <c r="AC45" i="2"/>
  <c r="Y46" i="2"/>
  <c r="Z46" i="2"/>
  <c r="AA46" i="2"/>
  <c r="AB46" i="2"/>
  <c r="AC46" i="2"/>
  <c r="Y47" i="2"/>
  <c r="Z47" i="2"/>
  <c r="AA47" i="2"/>
  <c r="AB47" i="2"/>
  <c r="AC47" i="2"/>
  <c r="Y48" i="2"/>
  <c r="Z48" i="2"/>
  <c r="AA48" i="2"/>
  <c r="AB48" i="2"/>
  <c r="AC48" i="2"/>
  <c r="Y49" i="2"/>
  <c r="Z49" i="2"/>
  <c r="AA49" i="2"/>
  <c r="AB49" i="2"/>
  <c r="AC49" i="2"/>
  <c r="Y50" i="2"/>
  <c r="Z50" i="2"/>
  <c r="AA50" i="2"/>
  <c r="AB50" i="2"/>
  <c r="AC50" i="2"/>
  <c r="Y51" i="2"/>
  <c r="Z51" i="2"/>
  <c r="AA51" i="2"/>
  <c r="AB51" i="2"/>
  <c r="AC51" i="2"/>
  <c r="Y52" i="2"/>
  <c r="Z52" i="2"/>
  <c r="AA52" i="2"/>
  <c r="AB52" i="2"/>
  <c r="AC52" i="2"/>
  <c r="Y53" i="2"/>
  <c r="Z53" i="2"/>
  <c r="AA53" i="2"/>
  <c r="AB53" i="2"/>
  <c r="AC53" i="2"/>
  <c r="Y54" i="2"/>
  <c r="Z54" i="2"/>
  <c r="AA54" i="2"/>
  <c r="AB54" i="2"/>
  <c r="AC54" i="2"/>
  <c r="Y55" i="2"/>
  <c r="Z55" i="2"/>
  <c r="AA55" i="2"/>
  <c r="AB55" i="2"/>
  <c r="AC55" i="2"/>
  <c r="Y56" i="2"/>
  <c r="Z56" i="2"/>
  <c r="AA56" i="2"/>
  <c r="AB56" i="2"/>
  <c r="AC56" i="2"/>
  <c r="Y57" i="2"/>
  <c r="Z57" i="2"/>
  <c r="AA57" i="2"/>
  <c r="AB57" i="2"/>
  <c r="AC57" i="2"/>
  <c r="Y58" i="2"/>
  <c r="Z58" i="2"/>
  <c r="AA58" i="2"/>
  <c r="AB58" i="2"/>
  <c r="AC58" i="2"/>
  <c r="Y59" i="2"/>
  <c r="Z59" i="2"/>
  <c r="AA59" i="2"/>
  <c r="AB59" i="2"/>
  <c r="AC59" i="2"/>
  <c r="Y60" i="2"/>
  <c r="Z60" i="2"/>
  <c r="AA60" i="2"/>
  <c r="AB60" i="2"/>
  <c r="AC60" i="2"/>
  <c r="Y61" i="2"/>
  <c r="Z61" i="2"/>
  <c r="AA61" i="2"/>
  <c r="AB61" i="2"/>
  <c r="AC61" i="2"/>
  <c r="Y62" i="2"/>
  <c r="Z62" i="2"/>
  <c r="AA62" i="2"/>
  <c r="AB62" i="2"/>
  <c r="AC62" i="2"/>
  <c r="Y63" i="2"/>
  <c r="Z63" i="2"/>
  <c r="AA63" i="2"/>
  <c r="AB63" i="2"/>
  <c r="AC63" i="2"/>
  <c r="Y64" i="2"/>
  <c r="Z64" i="2"/>
  <c r="AA64" i="2"/>
  <c r="AB64" i="2"/>
  <c r="AC64" i="2"/>
  <c r="Y65" i="2"/>
  <c r="Z65" i="2"/>
  <c r="AA65" i="2"/>
  <c r="AB65" i="2"/>
  <c r="AC65" i="2"/>
  <c r="Y66" i="2"/>
  <c r="Z66" i="2"/>
  <c r="AA66" i="2"/>
  <c r="AB66" i="2"/>
  <c r="AC66" i="2"/>
  <c r="Y67" i="2"/>
  <c r="Z67" i="2"/>
  <c r="AA67" i="2"/>
  <c r="AB67" i="2"/>
  <c r="AC67" i="2"/>
  <c r="Y68" i="2"/>
  <c r="Z68" i="2"/>
  <c r="AA68" i="2"/>
  <c r="AB68" i="2"/>
  <c r="AC68" i="2"/>
  <c r="Y69" i="2"/>
  <c r="Z69" i="2"/>
  <c r="AA69" i="2"/>
  <c r="AB69" i="2"/>
  <c r="AC69" i="2"/>
  <c r="Y70" i="2"/>
  <c r="Z70" i="2"/>
  <c r="AA70" i="2"/>
  <c r="AB70" i="2"/>
  <c r="AC70" i="2"/>
  <c r="Y71" i="2"/>
  <c r="Z71" i="2"/>
  <c r="AA71" i="2"/>
  <c r="AB71" i="2"/>
  <c r="AC71" i="2"/>
  <c r="Y72" i="2"/>
  <c r="Z72" i="2"/>
  <c r="AA72" i="2"/>
  <c r="AB72" i="2"/>
  <c r="AC72" i="2"/>
  <c r="Y73" i="2"/>
  <c r="Z73" i="2"/>
  <c r="AA73" i="2"/>
  <c r="AB73" i="2"/>
  <c r="AC73" i="2"/>
  <c r="Y74" i="2"/>
  <c r="Z74" i="2"/>
  <c r="AA74" i="2"/>
  <c r="AB74" i="2"/>
  <c r="AC74" i="2"/>
  <c r="Y75" i="2"/>
  <c r="Z75" i="2"/>
  <c r="AA75" i="2"/>
  <c r="AB75" i="2"/>
  <c r="AC75" i="2"/>
  <c r="Y76" i="2"/>
  <c r="Z76" i="2"/>
  <c r="AA76" i="2"/>
  <c r="AB76" i="2"/>
  <c r="AC76" i="2"/>
  <c r="Y77" i="2"/>
  <c r="Z77" i="2"/>
  <c r="AA77" i="2"/>
  <c r="AB77" i="2"/>
  <c r="AC77" i="2"/>
  <c r="Y78" i="2"/>
  <c r="Z78" i="2"/>
  <c r="AA78" i="2"/>
  <c r="AB78" i="2"/>
  <c r="AC78" i="2"/>
  <c r="Y79" i="2"/>
  <c r="Z79" i="2"/>
  <c r="AA79" i="2"/>
  <c r="AB79" i="2"/>
  <c r="AC79" i="2"/>
  <c r="Y80" i="2"/>
  <c r="Z80" i="2"/>
  <c r="AA80" i="2"/>
  <c r="AB80" i="2"/>
  <c r="AC80" i="2"/>
  <c r="Y81" i="2"/>
  <c r="Z81" i="2"/>
  <c r="AA81" i="2"/>
  <c r="AB81" i="2"/>
  <c r="AC81" i="2"/>
  <c r="Y82" i="2"/>
  <c r="Z82" i="2"/>
  <c r="AA82" i="2"/>
  <c r="AB82" i="2"/>
  <c r="AC82" i="2"/>
  <c r="Y83" i="2"/>
  <c r="Z83" i="2"/>
  <c r="AA83" i="2"/>
  <c r="AB83" i="2"/>
  <c r="AC83" i="2"/>
  <c r="Y84" i="2"/>
  <c r="Z84" i="2"/>
  <c r="AA84" i="2"/>
  <c r="AB84" i="2"/>
  <c r="AC84" i="2"/>
  <c r="Y85" i="2"/>
  <c r="Z85" i="2"/>
  <c r="AA85" i="2"/>
  <c r="AB85" i="2"/>
  <c r="AC85" i="2"/>
  <c r="Y86" i="2"/>
  <c r="Z86" i="2"/>
  <c r="AA86" i="2"/>
  <c r="AB86" i="2"/>
  <c r="AC86" i="2"/>
  <c r="Y87" i="2"/>
  <c r="Z87" i="2"/>
  <c r="AA87" i="2"/>
  <c r="AB87" i="2"/>
  <c r="AC87" i="2"/>
  <c r="Y88" i="2"/>
  <c r="Z88" i="2"/>
  <c r="AA88" i="2"/>
  <c r="AB88" i="2"/>
  <c r="AC88" i="2"/>
  <c r="Y89" i="2"/>
  <c r="Z89" i="2"/>
  <c r="AA89" i="2"/>
  <c r="AB89" i="2"/>
  <c r="AC89" i="2"/>
  <c r="Y90" i="2"/>
  <c r="Z90" i="2"/>
  <c r="AA90" i="2"/>
  <c r="AB90" i="2"/>
  <c r="AC90" i="2"/>
  <c r="Y91" i="2"/>
  <c r="Z91" i="2"/>
  <c r="AA91" i="2"/>
  <c r="AB91" i="2"/>
  <c r="AC91" i="2"/>
  <c r="Y92" i="2"/>
  <c r="Z92" i="2"/>
  <c r="AA92" i="2"/>
  <c r="AB92" i="2"/>
  <c r="AC92" i="2"/>
  <c r="Y93" i="2"/>
  <c r="Z93" i="2"/>
  <c r="AA93" i="2"/>
  <c r="AB93" i="2"/>
  <c r="AC93" i="2"/>
  <c r="Y94" i="2"/>
  <c r="Z94" i="2"/>
  <c r="AA94" i="2"/>
  <c r="AB94" i="2"/>
  <c r="AC94" i="2"/>
  <c r="Y95" i="2"/>
  <c r="Z95" i="2"/>
  <c r="AA95" i="2"/>
  <c r="AB95" i="2"/>
  <c r="AC95" i="2"/>
  <c r="Y96" i="2"/>
  <c r="Z96" i="2"/>
  <c r="AA96" i="2"/>
  <c r="AB96" i="2"/>
  <c r="AC96" i="2"/>
  <c r="Y97" i="2"/>
  <c r="Z97" i="2"/>
  <c r="AA97" i="2"/>
  <c r="AB97" i="2"/>
  <c r="AC97" i="2"/>
  <c r="Y98" i="2"/>
  <c r="Z98" i="2"/>
  <c r="AA98" i="2"/>
  <c r="AB98" i="2"/>
  <c r="AC98" i="2"/>
  <c r="Y99" i="2"/>
  <c r="Z99" i="2"/>
  <c r="AA99" i="2"/>
  <c r="AB99" i="2"/>
  <c r="AC99" i="2"/>
  <c r="Y100" i="2"/>
  <c r="Z100" i="2"/>
  <c r="AA100" i="2"/>
  <c r="AB100" i="2"/>
  <c r="AC100" i="2"/>
  <c r="Y101" i="2"/>
  <c r="Z101" i="2"/>
  <c r="AA101" i="2"/>
  <c r="AB101" i="2"/>
  <c r="AC101" i="2"/>
  <c r="Y102" i="2"/>
  <c r="Z102" i="2"/>
  <c r="AA102" i="2"/>
  <c r="AB102" i="2"/>
  <c r="AC102" i="2"/>
  <c r="Y103" i="2"/>
  <c r="Z103" i="2"/>
  <c r="AA103" i="2"/>
  <c r="AB103" i="2"/>
  <c r="AC103" i="2"/>
  <c r="Y104" i="2"/>
  <c r="Z104" i="2"/>
  <c r="AA104" i="2"/>
  <c r="AB104" i="2"/>
  <c r="AC104" i="2"/>
  <c r="Y105" i="2"/>
  <c r="Z105" i="2"/>
  <c r="AA105" i="2"/>
  <c r="AB105" i="2"/>
  <c r="AC105" i="2"/>
  <c r="Y106" i="2"/>
  <c r="Z106" i="2"/>
  <c r="AA106" i="2"/>
  <c r="AB106" i="2"/>
  <c r="AC106" i="2"/>
  <c r="Y107" i="2"/>
  <c r="Z107" i="2"/>
  <c r="AA107" i="2"/>
  <c r="AB107" i="2"/>
  <c r="AC107" i="2"/>
  <c r="Y108" i="2"/>
  <c r="Z108" i="2"/>
  <c r="AA108" i="2"/>
  <c r="AB108" i="2"/>
  <c r="AC108" i="2"/>
  <c r="Y109" i="2"/>
  <c r="Z109" i="2"/>
  <c r="AA109" i="2"/>
  <c r="AB109" i="2"/>
  <c r="AC109" i="2"/>
  <c r="Y110" i="2"/>
  <c r="Z110" i="2"/>
  <c r="AA110" i="2"/>
  <c r="AB110" i="2"/>
  <c r="AC110" i="2"/>
  <c r="Y111" i="2"/>
  <c r="Z111" i="2"/>
  <c r="AA111" i="2"/>
  <c r="AB111" i="2"/>
  <c r="AC111" i="2"/>
  <c r="Y112" i="2"/>
  <c r="Z112" i="2"/>
  <c r="AA112" i="2"/>
  <c r="AB112" i="2"/>
  <c r="AC112" i="2"/>
  <c r="Y113" i="2"/>
  <c r="Z113" i="2"/>
  <c r="AA113" i="2"/>
  <c r="AB113" i="2"/>
  <c r="AC113" i="2"/>
  <c r="Y114" i="2"/>
  <c r="Z114" i="2"/>
  <c r="AA114" i="2"/>
  <c r="AB114" i="2"/>
  <c r="AC114" i="2"/>
  <c r="Y115" i="2"/>
  <c r="Z115" i="2"/>
  <c r="AA115" i="2"/>
  <c r="AB115" i="2"/>
  <c r="AC115" i="2"/>
  <c r="Y116" i="2"/>
  <c r="Z116" i="2"/>
  <c r="AA116" i="2"/>
  <c r="AB116" i="2"/>
  <c r="AC116" i="2"/>
  <c r="Y117" i="2"/>
  <c r="Z117" i="2"/>
  <c r="AA117" i="2"/>
  <c r="AB117" i="2"/>
  <c r="AC117" i="2"/>
  <c r="Y118" i="2"/>
  <c r="Z118" i="2"/>
  <c r="AA118" i="2"/>
  <c r="AB118" i="2"/>
  <c r="AC118" i="2"/>
  <c r="Y119" i="2"/>
  <c r="Z119" i="2"/>
  <c r="AA119" i="2"/>
  <c r="AB119" i="2"/>
  <c r="AC119" i="2"/>
  <c r="Y120" i="2"/>
  <c r="Z120" i="2"/>
  <c r="AA120" i="2"/>
  <c r="AB120" i="2"/>
  <c r="AC120" i="2"/>
  <c r="Y121" i="2"/>
  <c r="Z121" i="2"/>
  <c r="AA121" i="2"/>
  <c r="AB121" i="2"/>
  <c r="AC121" i="2"/>
  <c r="Y122" i="2"/>
  <c r="Z122" i="2"/>
  <c r="AA122" i="2"/>
  <c r="AB122" i="2"/>
  <c r="AC122" i="2"/>
  <c r="Y123" i="2"/>
  <c r="Z123" i="2"/>
  <c r="AA123" i="2"/>
  <c r="AB123" i="2"/>
  <c r="AC123" i="2"/>
  <c r="Y124" i="2"/>
  <c r="Z124" i="2"/>
  <c r="AA124" i="2"/>
  <c r="AB124" i="2"/>
  <c r="AC124" i="2"/>
  <c r="Y125" i="2"/>
  <c r="Z125" i="2"/>
  <c r="AA125" i="2"/>
  <c r="AB125" i="2"/>
  <c r="AC125" i="2"/>
  <c r="Y126" i="2"/>
  <c r="Z126" i="2"/>
  <c r="AA126" i="2"/>
  <c r="AB126" i="2"/>
  <c r="AC126" i="2"/>
  <c r="Y127" i="2"/>
  <c r="Z127" i="2"/>
  <c r="AA127" i="2"/>
  <c r="AB127" i="2"/>
  <c r="AC127" i="2"/>
  <c r="Y128" i="2"/>
  <c r="Z128" i="2"/>
  <c r="AA128" i="2"/>
  <c r="AB128" i="2"/>
  <c r="AC128" i="2"/>
  <c r="Y129" i="2"/>
  <c r="Z129" i="2"/>
  <c r="AA129" i="2"/>
  <c r="AB129" i="2"/>
  <c r="AC129" i="2"/>
  <c r="Y130" i="2"/>
  <c r="Z130" i="2"/>
  <c r="AA130" i="2"/>
  <c r="AB130" i="2"/>
  <c r="AC130" i="2"/>
  <c r="Y131" i="2"/>
  <c r="Z131" i="2"/>
  <c r="AA131" i="2"/>
  <c r="AB131" i="2"/>
  <c r="AC131" i="2"/>
  <c r="Y132" i="2"/>
  <c r="Z132" i="2"/>
  <c r="AA132" i="2"/>
  <c r="AB132" i="2"/>
  <c r="AC132" i="2"/>
  <c r="Y133" i="2"/>
  <c r="Z133" i="2"/>
  <c r="AA133" i="2"/>
  <c r="AB133" i="2"/>
  <c r="AC133" i="2"/>
  <c r="Y134" i="2"/>
  <c r="Z134" i="2"/>
  <c r="AA134" i="2"/>
  <c r="AB134" i="2"/>
  <c r="AC134" i="2"/>
  <c r="Y135" i="2"/>
  <c r="Z135" i="2"/>
  <c r="AA135" i="2"/>
  <c r="AB135" i="2"/>
  <c r="AC135" i="2"/>
  <c r="Y136" i="2"/>
  <c r="Z136" i="2"/>
  <c r="AA136" i="2"/>
  <c r="AB136" i="2"/>
  <c r="AC136" i="2"/>
  <c r="Y137" i="2"/>
  <c r="Z137" i="2"/>
  <c r="AA137" i="2"/>
  <c r="AB137" i="2"/>
  <c r="AC137" i="2"/>
  <c r="Y138" i="2"/>
  <c r="Z138" i="2"/>
  <c r="AA138" i="2"/>
  <c r="AB138" i="2"/>
  <c r="AC138" i="2"/>
  <c r="Y139" i="2"/>
  <c r="Z139" i="2"/>
  <c r="AA139" i="2"/>
  <c r="AB139" i="2"/>
  <c r="AC139" i="2"/>
  <c r="Y140" i="2"/>
  <c r="Z140" i="2"/>
  <c r="AA140" i="2"/>
  <c r="AB140" i="2"/>
  <c r="AC140" i="2"/>
  <c r="Y141" i="2"/>
  <c r="Z141" i="2"/>
  <c r="AA141" i="2"/>
  <c r="AB141" i="2"/>
  <c r="AC141" i="2"/>
  <c r="Y142" i="2"/>
  <c r="Z142" i="2"/>
  <c r="AA142" i="2"/>
  <c r="AB142" i="2"/>
  <c r="AC142" i="2"/>
  <c r="Y143" i="2"/>
  <c r="Z143" i="2"/>
  <c r="AA143" i="2"/>
  <c r="AB143" i="2"/>
  <c r="AC143" i="2"/>
  <c r="Y144" i="2"/>
  <c r="Z144" i="2"/>
  <c r="AA144" i="2"/>
  <c r="AB144" i="2"/>
  <c r="AC144" i="2"/>
  <c r="Y145" i="2"/>
  <c r="Z145" i="2"/>
  <c r="AA145" i="2"/>
  <c r="AB145" i="2"/>
  <c r="AC145" i="2"/>
  <c r="Y146" i="2"/>
  <c r="Z146" i="2"/>
  <c r="AA146" i="2"/>
  <c r="AB146" i="2"/>
  <c r="AC146" i="2"/>
  <c r="Y147" i="2"/>
  <c r="Z147" i="2"/>
  <c r="AA147" i="2"/>
  <c r="AB147" i="2"/>
  <c r="AC147" i="2"/>
  <c r="Y148" i="2"/>
  <c r="Z148" i="2"/>
  <c r="AA148" i="2"/>
  <c r="AB148" i="2"/>
  <c r="AC148" i="2"/>
  <c r="Y149" i="2"/>
  <c r="Z149" i="2"/>
  <c r="AA149" i="2"/>
  <c r="AB149" i="2"/>
  <c r="AC149" i="2"/>
  <c r="Y150" i="2"/>
  <c r="Z150" i="2"/>
  <c r="AA150" i="2"/>
  <c r="AB150" i="2"/>
  <c r="AC150" i="2"/>
  <c r="Y151" i="2"/>
  <c r="Z151" i="2"/>
  <c r="AA151" i="2"/>
  <c r="AB151" i="2"/>
  <c r="AC151" i="2"/>
  <c r="Y152" i="2"/>
  <c r="Z152" i="2"/>
  <c r="AA152" i="2"/>
  <c r="AB152" i="2"/>
  <c r="AC152" i="2"/>
  <c r="Y153" i="2"/>
  <c r="Z153" i="2"/>
  <c r="AA153" i="2"/>
  <c r="AB153" i="2"/>
  <c r="AC153" i="2"/>
  <c r="AC2" i="2"/>
  <c r="AB2" i="2"/>
  <c r="AA2" i="2"/>
  <c r="Z2" i="2"/>
  <c r="Y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X91" i="2"/>
  <c r="X92" i="2"/>
  <c r="X93" i="2"/>
  <c r="X94" i="2"/>
  <c r="X95" i="2"/>
  <c r="X96" i="2"/>
  <c r="X97" i="2"/>
  <c r="X98" i="2"/>
  <c r="X99" i="2"/>
  <c r="X100" i="2"/>
  <c r="X101" i="2"/>
  <c r="X102" i="2"/>
  <c r="X103" i="2"/>
  <c r="X104" i="2"/>
  <c r="X105" i="2"/>
  <c r="X106" i="2"/>
  <c r="X107" i="2"/>
  <c r="X108" i="2"/>
  <c r="X109" i="2"/>
  <c r="X110" i="2"/>
  <c r="X111" i="2"/>
  <c r="X112" i="2"/>
  <c r="X113" i="2"/>
  <c r="X114" i="2"/>
  <c r="X115" i="2"/>
  <c r="X116" i="2"/>
  <c r="X117" i="2"/>
  <c r="X118" i="2"/>
  <c r="X119" i="2"/>
  <c r="X120" i="2"/>
  <c r="X121" i="2"/>
  <c r="X122" i="2"/>
  <c r="X123" i="2"/>
  <c r="X124" i="2"/>
  <c r="X125" i="2"/>
  <c r="X126" i="2"/>
  <c r="X127" i="2"/>
  <c r="X128" i="2"/>
  <c r="X129" i="2"/>
  <c r="X130" i="2"/>
  <c r="X131" i="2"/>
  <c r="X132" i="2"/>
  <c r="X133" i="2"/>
  <c r="X134" i="2"/>
  <c r="X135" i="2"/>
  <c r="X136" i="2"/>
  <c r="X137" i="2"/>
  <c r="X138" i="2"/>
  <c r="X139" i="2"/>
  <c r="X140" i="2"/>
  <c r="X141" i="2"/>
  <c r="X142" i="2"/>
  <c r="X143" i="2"/>
  <c r="X144" i="2"/>
  <c r="X145" i="2"/>
  <c r="X146" i="2"/>
  <c r="X147" i="2"/>
  <c r="X148" i="2"/>
  <c r="X149" i="2"/>
  <c r="X150" i="2"/>
  <c r="X151" i="2"/>
  <c r="X152" i="2"/>
  <c r="X153" i="2"/>
  <c r="X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2" i="2"/>
  <c r="X154" i="2" s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2" i="2"/>
  <c r="N3" i="3" l="1"/>
  <c r="O3" i="3" s="1"/>
  <c r="N146" i="3"/>
  <c r="O146" i="3" s="1"/>
  <c r="N134" i="3"/>
  <c r="O134" i="3" s="1"/>
  <c r="N122" i="3"/>
  <c r="O122" i="3" s="1"/>
  <c r="N110" i="3"/>
  <c r="O110" i="3" s="1"/>
  <c r="N98" i="3"/>
  <c r="O98" i="3" s="1"/>
  <c r="N86" i="3"/>
  <c r="O86" i="3" s="1"/>
  <c r="N74" i="3"/>
  <c r="O74" i="3" s="1"/>
  <c r="N62" i="3"/>
  <c r="O62" i="3" s="1"/>
  <c r="N50" i="3"/>
  <c r="O50" i="3" s="1"/>
  <c r="N38" i="3"/>
  <c r="O38" i="3" s="1"/>
  <c r="N26" i="3"/>
  <c r="O26" i="3" s="1"/>
  <c r="N14" i="3"/>
  <c r="O14" i="3" s="1"/>
  <c r="N145" i="3"/>
  <c r="O145" i="3" s="1"/>
  <c r="N133" i="3"/>
  <c r="O133" i="3" s="1"/>
  <c r="N121" i="3"/>
  <c r="O121" i="3" s="1"/>
  <c r="N109" i="3"/>
  <c r="O109" i="3" s="1"/>
  <c r="N97" i="3"/>
  <c r="O97" i="3" s="1"/>
  <c r="N85" i="3"/>
  <c r="O85" i="3" s="1"/>
  <c r="N73" i="3"/>
  <c r="O73" i="3" s="1"/>
  <c r="N61" i="3"/>
  <c r="O61" i="3" s="1"/>
  <c r="N49" i="3"/>
  <c r="O49" i="3" s="1"/>
  <c r="N37" i="3"/>
  <c r="O37" i="3" s="1"/>
  <c r="N25" i="3"/>
  <c r="O25" i="3" s="1"/>
  <c r="N13" i="3"/>
  <c r="O13" i="3" s="1"/>
  <c r="N144" i="3"/>
  <c r="O144" i="3" s="1"/>
  <c r="N132" i="3"/>
  <c r="O132" i="3" s="1"/>
  <c r="N120" i="3"/>
  <c r="O120" i="3" s="1"/>
  <c r="N108" i="3"/>
  <c r="O108" i="3" s="1"/>
  <c r="N96" i="3"/>
  <c r="O96" i="3" s="1"/>
  <c r="N84" i="3"/>
  <c r="O84" i="3" s="1"/>
  <c r="N72" i="3"/>
  <c r="O72" i="3" s="1"/>
  <c r="N60" i="3"/>
  <c r="O60" i="3" s="1"/>
  <c r="N48" i="3"/>
  <c r="O48" i="3" s="1"/>
  <c r="N36" i="3"/>
  <c r="O36" i="3" s="1"/>
  <c r="N24" i="3"/>
  <c r="O24" i="3" s="1"/>
  <c r="N12" i="3"/>
  <c r="O12" i="3" s="1"/>
  <c r="N143" i="3"/>
  <c r="O143" i="3" s="1"/>
  <c r="N131" i="3"/>
  <c r="O131" i="3" s="1"/>
  <c r="N119" i="3"/>
  <c r="O119" i="3" s="1"/>
  <c r="N107" i="3"/>
  <c r="O107" i="3" s="1"/>
  <c r="N95" i="3"/>
  <c r="O95" i="3" s="1"/>
  <c r="N83" i="3"/>
  <c r="O83" i="3" s="1"/>
  <c r="N71" i="3"/>
  <c r="O71" i="3" s="1"/>
  <c r="N59" i="3"/>
  <c r="O59" i="3" s="1"/>
  <c r="N47" i="3"/>
  <c r="O47" i="3" s="1"/>
  <c r="N35" i="3"/>
  <c r="O35" i="3" s="1"/>
  <c r="N23" i="3"/>
  <c r="O23" i="3" s="1"/>
  <c r="N11" i="3"/>
  <c r="O11" i="3" s="1"/>
  <c r="N2" i="3"/>
  <c r="O2" i="3" s="1"/>
  <c r="P2" i="3" s="1"/>
  <c r="N142" i="3"/>
  <c r="O142" i="3" s="1"/>
  <c r="N130" i="3"/>
  <c r="O130" i="3" s="1"/>
  <c r="N118" i="3"/>
  <c r="O118" i="3" s="1"/>
  <c r="N106" i="3"/>
  <c r="O106" i="3" s="1"/>
  <c r="N94" i="3"/>
  <c r="O94" i="3" s="1"/>
  <c r="N82" i="3"/>
  <c r="O82" i="3" s="1"/>
  <c r="N70" i="3"/>
  <c r="O70" i="3" s="1"/>
  <c r="N58" i="3"/>
  <c r="O58" i="3" s="1"/>
  <c r="N46" i="3"/>
  <c r="O46" i="3" s="1"/>
  <c r="N34" i="3"/>
  <c r="O34" i="3" s="1"/>
  <c r="N22" i="3"/>
  <c r="O22" i="3" s="1"/>
  <c r="N10" i="3"/>
  <c r="O10" i="3" s="1"/>
  <c r="N153" i="3"/>
  <c r="O153" i="3" s="1"/>
  <c r="N141" i="3"/>
  <c r="O141" i="3" s="1"/>
  <c r="N129" i="3"/>
  <c r="O129" i="3" s="1"/>
  <c r="N117" i="3"/>
  <c r="O117" i="3" s="1"/>
  <c r="N105" i="3"/>
  <c r="O105" i="3" s="1"/>
  <c r="N93" i="3"/>
  <c r="O93" i="3" s="1"/>
  <c r="N81" i="3"/>
  <c r="O81" i="3" s="1"/>
  <c r="N69" i="3"/>
  <c r="O69" i="3" s="1"/>
  <c r="N57" i="3"/>
  <c r="O57" i="3" s="1"/>
  <c r="N45" i="3"/>
  <c r="O45" i="3" s="1"/>
  <c r="N33" i="3"/>
  <c r="O33" i="3" s="1"/>
  <c r="N21" i="3"/>
  <c r="O21" i="3" s="1"/>
  <c r="N9" i="3"/>
  <c r="O9" i="3" s="1"/>
  <c r="N152" i="3"/>
  <c r="O152" i="3" s="1"/>
  <c r="N140" i="3"/>
  <c r="O140" i="3" s="1"/>
  <c r="N128" i="3"/>
  <c r="O128" i="3" s="1"/>
  <c r="N116" i="3"/>
  <c r="O116" i="3" s="1"/>
  <c r="N104" i="3"/>
  <c r="O104" i="3" s="1"/>
  <c r="N92" i="3"/>
  <c r="O92" i="3" s="1"/>
  <c r="N80" i="3"/>
  <c r="O80" i="3" s="1"/>
  <c r="N68" i="3"/>
  <c r="O68" i="3" s="1"/>
  <c r="N56" i="3"/>
  <c r="O56" i="3" s="1"/>
  <c r="N44" i="3"/>
  <c r="O44" i="3" s="1"/>
  <c r="N32" i="3"/>
  <c r="O32" i="3" s="1"/>
  <c r="N20" i="3"/>
  <c r="O20" i="3" s="1"/>
  <c r="N8" i="3"/>
  <c r="O8" i="3" s="1"/>
  <c r="N151" i="3"/>
  <c r="O151" i="3" s="1"/>
  <c r="N139" i="3"/>
  <c r="O139" i="3" s="1"/>
  <c r="N127" i="3"/>
  <c r="O127" i="3" s="1"/>
  <c r="N115" i="3"/>
  <c r="O115" i="3" s="1"/>
  <c r="N103" i="3"/>
  <c r="O103" i="3" s="1"/>
  <c r="N91" i="3"/>
  <c r="O91" i="3" s="1"/>
  <c r="N79" i="3"/>
  <c r="O79" i="3" s="1"/>
  <c r="N67" i="3"/>
  <c r="O67" i="3" s="1"/>
  <c r="N55" i="3"/>
  <c r="O55" i="3" s="1"/>
  <c r="N43" i="3"/>
  <c r="O43" i="3" s="1"/>
  <c r="N31" i="3"/>
  <c r="O31" i="3" s="1"/>
  <c r="N19" i="3"/>
  <c r="O19" i="3" s="1"/>
  <c r="N7" i="3"/>
  <c r="O7" i="3" s="1"/>
  <c r="N150" i="3"/>
  <c r="O150" i="3" s="1"/>
  <c r="N138" i="3"/>
  <c r="O138" i="3" s="1"/>
  <c r="N126" i="3"/>
  <c r="O126" i="3" s="1"/>
  <c r="N114" i="3"/>
  <c r="O114" i="3" s="1"/>
  <c r="N102" i="3"/>
  <c r="O102" i="3" s="1"/>
  <c r="N90" i="3"/>
  <c r="O90" i="3" s="1"/>
  <c r="N78" i="3"/>
  <c r="O78" i="3" s="1"/>
  <c r="N66" i="3"/>
  <c r="O66" i="3" s="1"/>
  <c r="N54" i="3"/>
  <c r="O54" i="3" s="1"/>
  <c r="N42" i="3"/>
  <c r="O42" i="3" s="1"/>
  <c r="N30" i="3"/>
  <c r="O30" i="3" s="1"/>
  <c r="N18" i="3"/>
  <c r="O18" i="3" s="1"/>
  <c r="N6" i="3"/>
  <c r="O6" i="3" s="1"/>
  <c r="N149" i="3"/>
  <c r="O149" i="3" s="1"/>
  <c r="N137" i="3"/>
  <c r="O137" i="3" s="1"/>
  <c r="N125" i="3"/>
  <c r="O125" i="3" s="1"/>
  <c r="N113" i="3"/>
  <c r="O113" i="3" s="1"/>
  <c r="N101" i="3"/>
  <c r="O101" i="3" s="1"/>
  <c r="N89" i="3"/>
  <c r="O89" i="3" s="1"/>
  <c r="N77" i="3"/>
  <c r="O77" i="3" s="1"/>
  <c r="N65" i="3"/>
  <c r="O65" i="3" s="1"/>
  <c r="N53" i="3"/>
  <c r="O53" i="3" s="1"/>
  <c r="N41" i="3"/>
  <c r="O41" i="3" s="1"/>
  <c r="N29" i="3"/>
  <c r="O29" i="3" s="1"/>
  <c r="N17" i="3"/>
  <c r="O17" i="3" s="1"/>
  <c r="N5" i="3"/>
  <c r="O5" i="3" s="1"/>
  <c r="N148" i="3"/>
  <c r="O148" i="3" s="1"/>
  <c r="N136" i="3"/>
  <c r="O136" i="3" s="1"/>
  <c r="N124" i="3"/>
  <c r="O124" i="3" s="1"/>
  <c r="N112" i="3"/>
  <c r="O112" i="3" s="1"/>
  <c r="N100" i="3"/>
  <c r="O100" i="3" s="1"/>
  <c r="N88" i="3"/>
  <c r="O88" i="3" s="1"/>
  <c r="N76" i="3"/>
  <c r="O76" i="3" s="1"/>
  <c r="N64" i="3"/>
  <c r="O64" i="3" s="1"/>
  <c r="N52" i="3"/>
  <c r="O52" i="3" s="1"/>
  <c r="N40" i="3"/>
  <c r="O40" i="3" s="1"/>
  <c r="N28" i="3"/>
  <c r="O28" i="3" s="1"/>
  <c r="N16" i="3"/>
  <c r="O16" i="3" s="1"/>
  <c r="N4" i="3"/>
  <c r="O4" i="3" s="1"/>
  <c r="N147" i="3"/>
  <c r="O147" i="3" s="1"/>
  <c r="N135" i="3"/>
  <c r="O135" i="3" s="1"/>
  <c r="N123" i="3"/>
  <c r="O123" i="3" s="1"/>
  <c r="N111" i="3"/>
  <c r="O111" i="3" s="1"/>
  <c r="N99" i="3"/>
  <c r="O99" i="3" s="1"/>
  <c r="N87" i="3"/>
  <c r="O87" i="3" s="1"/>
  <c r="N75" i="3"/>
  <c r="O75" i="3" s="1"/>
  <c r="N63" i="3"/>
  <c r="O63" i="3" s="1"/>
  <c r="N51" i="3"/>
  <c r="O51" i="3" s="1"/>
  <c r="N39" i="3"/>
  <c r="O39" i="3" s="1"/>
  <c r="N27" i="3"/>
  <c r="O27" i="3" s="1"/>
  <c r="N15" i="3"/>
  <c r="O1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<sst xmlns="http://schemas.openxmlformats.org/spreadsheetml/2006/main" count="1360" uniqueCount="229">
  <si>
    <t>local_authority_area</t>
  </si>
  <si>
    <t>2008_cases_total</t>
  </si>
  <si>
    <t>2013_cases_total</t>
  </si>
  <si>
    <t>2018_cases_total</t>
  </si>
  <si>
    <t>2008_pop_total</t>
  </si>
  <si>
    <t>2013_pop_total</t>
  </si>
  <si>
    <t>2018_pop_total</t>
  </si>
  <si>
    <t>2008_cases_male</t>
  </si>
  <si>
    <t>2013_cases_male</t>
  </si>
  <si>
    <t>2018_cases_male</t>
  </si>
  <si>
    <t>2008_pop_male</t>
  </si>
  <si>
    <t>2013_pop_male</t>
  </si>
  <si>
    <t>2018_pop_male</t>
  </si>
  <si>
    <t>2008_cases_female</t>
  </si>
  <si>
    <t>2013_cases_female</t>
  </si>
  <si>
    <t>2018_cases_female</t>
  </si>
  <si>
    <t>2008_pop_female</t>
  </si>
  <si>
    <t>2013_pop_female</t>
  </si>
  <si>
    <t>2018_pop_female</t>
  </si>
  <si>
    <t>total_budget</t>
  </si>
  <si>
    <t>clean_air</t>
  </si>
  <si>
    <t>clean_environ</t>
  </si>
  <si>
    <t>health_training</t>
  </si>
  <si>
    <t>school_awareness</t>
  </si>
  <si>
    <t>media_awareness</t>
  </si>
  <si>
    <t>sub_counselling</t>
  </si>
  <si>
    <t>region</t>
  </si>
  <si>
    <t>local_authority_type</t>
  </si>
  <si>
    <t>Barking and Dagenham</t>
  </si>
  <si>
    <t>London</t>
  </si>
  <si>
    <t>london_borough</t>
  </si>
  <si>
    <t>Barnet</t>
  </si>
  <si>
    <t>Barnsley</t>
  </si>
  <si>
    <t>Yorkshire and the Humber</t>
  </si>
  <si>
    <t>metropolitan_borough</t>
  </si>
  <si>
    <t>Bath and North East Somerset</t>
  </si>
  <si>
    <t>South West</t>
  </si>
  <si>
    <t>unitary_authority</t>
  </si>
  <si>
    <t>Bedford</t>
  </si>
  <si>
    <t>East of England</t>
  </si>
  <si>
    <t>Bexley</t>
  </si>
  <si>
    <t>Birmingham</t>
  </si>
  <si>
    <t>West Midlands</t>
  </si>
  <si>
    <t>Blackburn with Darwen</t>
  </si>
  <si>
    <t>North West</t>
  </si>
  <si>
    <t>Blackpool</t>
  </si>
  <si>
    <t>Bolton</t>
  </si>
  <si>
    <t>Bournemouth</t>
  </si>
  <si>
    <t>Bracknell Forest</t>
  </si>
  <si>
    <t>South East</t>
  </si>
  <si>
    <t>Bradford</t>
  </si>
  <si>
    <t>Brent</t>
  </si>
  <si>
    <t>Brighton and Hove</t>
  </si>
  <si>
    <t>Bristol</t>
  </si>
  <si>
    <t>Bromley</t>
  </si>
  <si>
    <t>Buckinghamshire</t>
  </si>
  <si>
    <t>non_metropolitan_county</t>
  </si>
  <si>
    <t>Bury</t>
  </si>
  <si>
    <t>Calderdale</t>
  </si>
  <si>
    <t>Cambridgeshire</t>
  </si>
  <si>
    <t>Camden</t>
  </si>
  <si>
    <t>Central Bedfordshire</t>
  </si>
  <si>
    <t>Cheshire East</t>
  </si>
  <si>
    <t>Cheshire West and Chester</t>
  </si>
  <si>
    <t>City of London</t>
  </si>
  <si>
    <t>other_london</t>
  </si>
  <si>
    <t>Cornwall</t>
  </si>
  <si>
    <t>Coventry</t>
  </si>
  <si>
    <t>Croydon</t>
  </si>
  <si>
    <t>Cumbria</t>
  </si>
  <si>
    <t>Darlington</t>
  </si>
  <si>
    <t>North East</t>
  </si>
  <si>
    <t>Derby</t>
  </si>
  <si>
    <t>East Midlands</t>
  </si>
  <si>
    <t>Derbyshire</t>
  </si>
  <si>
    <t>Devon</t>
  </si>
  <si>
    <t>Doncaster</t>
  </si>
  <si>
    <t>Dorset</t>
  </si>
  <si>
    <t>Dudley</t>
  </si>
  <si>
    <t>Durham</t>
  </si>
  <si>
    <t>Ealing</t>
  </si>
  <si>
    <t>East Riding of Yorkshire</t>
  </si>
  <si>
    <t>East Sussex</t>
  </si>
  <si>
    <t>Enfield</t>
  </si>
  <si>
    <t>Essex</t>
  </si>
  <si>
    <t>Gateshead</t>
  </si>
  <si>
    <t>Gloucestershire</t>
  </si>
  <si>
    <t>Greenwich</t>
  </si>
  <si>
    <t>Hackney</t>
  </si>
  <si>
    <t>Halton</t>
  </si>
  <si>
    <t>Hammersmith and Fulham</t>
  </si>
  <si>
    <t>Hampshire</t>
  </si>
  <si>
    <t>Haringey</t>
  </si>
  <si>
    <t>Harrow</t>
  </si>
  <si>
    <t>Hartlepool</t>
  </si>
  <si>
    <t>Havering</t>
  </si>
  <si>
    <t>Herefordshire</t>
  </si>
  <si>
    <t>Hertfordshire</t>
  </si>
  <si>
    <t>Hillingdon</t>
  </si>
  <si>
    <t>Hounslow</t>
  </si>
  <si>
    <t>Isle of Wight</t>
  </si>
  <si>
    <t>Isles of Scilly</t>
  </si>
  <si>
    <t>Islington</t>
  </si>
  <si>
    <t>Kensington and Chelsea</t>
  </si>
  <si>
    <t>Kent</t>
  </si>
  <si>
    <t>Kingston upon Hull</t>
  </si>
  <si>
    <t>Kingston upon Thames</t>
  </si>
  <si>
    <t>Kirklees</t>
  </si>
  <si>
    <t>Knowsley</t>
  </si>
  <si>
    <t>Lambeth</t>
  </si>
  <si>
    <t>Lancashire</t>
  </si>
  <si>
    <t>Leeds</t>
  </si>
  <si>
    <t>Leicester</t>
  </si>
  <si>
    <t>Leicestershire</t>
  </si>
  <si>
    <t>Lewisham</t>
  </si>
  <si>
    <t>Lincolnshire</t>
  </si>
  <si>
    <t>Liverpool</t>
  </si>
  <si>
    <t>Luton</t>
  </si>
  <si>
    <t>Manchester</t>
  </si>
  <si>
    <t>Medway</t>
  </si>
  <si>
    <t>Merton</t>
  </si>
  <si>
    <t>Middlesbrough</t>
  </si>
  <si>
    <t>Milton Keynes</t>
  </si>
  <si>
    <t>Newcastle upon Tyne</t>
  </si>
  <si>
    <t>Newham</t>
  </si>
  <si>
    <t>Norfolk</t>
  </si>
  <si>
    <t>North East Lincolnshire</t>
  </si>
  <si>
    <t>North Lincolnshire</t>
  </si>
  <si>
    <t>North Somerset</t>
  </si>
  <si>
    <t>North Tyneside</t>
  </si>
  <si>
    <t>North Yorkshire</t>
  </si>
  <si>
    <t>Northamptonshire</t>
  </si>
  <si>
    <t>Northumberland</t>
  </si>
  <si>
    <t>Nottingham</t>
  </si>
  <si>
    <t>Nottinghamshire</t>
  </si>
  <si>
    <t>Oldham</t>
  </si>
  <si>
    <t>Oxfordshire</t>
  </si>
  <si>
    <t>Peterborough</t>
  </si>
  <si>
    <t>Plymouth</t>
  </si>
  <si>
    <t>Poole</t>
  </si>
  <si>
    <t>Portsmouth</t>
  </si>
  <si>
    <t>Reading</t>
  </si>
  <si>
    <t>Redbridge</t>
  </si>
  <si>
    <t>Redcar and Cleveland</t>
  </si>
  <si>
    <t>Richmond upon Thames</t>
  </si>
  <si>
    <t>Rochdale</t>
  </si>
  <si>
    <t>Rotherham</t>
  </si>
  <si>
    <t>Rutland</t>
  </si>
  <si>
    <t>Salford</t>
  </si>
  <si>
    <t>Sandwell</t>
  </si>
  <si>
    <t>Sefton</t>
  </si>
  <si>
    <t>Sheffield</t>
  </si>
  <si>
    <t>Shropshire</t>
  </si>
  <si>
    <t>Slough</t>
  </si>
  <si>
    <t>Solihull</t>
  </si>
  <si>
    <t>Somerset</t>
  </si>
  <si>
    <t>South Gloucestershire</t>
  </si>
  <si>
    <t>South Tyneside</t>
  </si>
  <si>
    <t>Southampton</t>
  </si>
  <si>
    <t>Southend on Sea</t>
  </si>
  <si>
    <t>Southwark</t>
  </si>
  <si>
    <t>St Helens</t>
  </si>
  <si>
    <t>Staffordshire</t>
  </si>
  <si>
    <t>Stockport</t>
  </si>
  <si>
    <t>Stockton on Tees</t>
  </si>
  <si>
    <t>Stoke on Trent</t>
  </si>
  <si>
    <t>Suffolk</t>
  </si>
  <si>
    <t>Sunderland</t>
  </si>
  <si>
    <t>Surrey</t>
  </si>
  <si>
    <t>Sutton</t>
  </si>
  <si>
    <t>Swindon</t>
  </si>
  <si>
    <t>Tameside</t>
  </si>
  <si>
    <t>Telford and Wrekin</t>
  </si>
  <si>
    <t>Thurrock</t>
  </si>
  <si>
    <t>Torbay</t>
  </si>
  <si>
    <t>Tower Hamlets</t>
  </si>
  <si>
    <t>Trafford</t>
  </si>
  <si>
    <t>Wakefield</t>
  </si>
  <si>
    <t>Walsall</t>
  </si>
  <si>
    <t>Waltham Forest</t>
  </si>
  <si>
    <t>Wandsworth</t>
  </si>
  <si>
    <t>Warrington</t>
  </si>
  <si>
    <t>Warwickshire</t>
  </si>
  <si>
    <t>West Berkshire</t>
  </si>
  <si>
    <t>West Sussex</t>
  </si>
  <si>
    <t>Westminster</t>
  </si>
  <si>
    <t>Wigan</t>
  </si>
  <si>
    <t>Wiltshire</t>
  </si>
  <si>
    <t>Windsor and Maidenhead</t>
  </si>
  <si>
    <t>Wirral</t>
  </si>
  <si>
    <t>Wokingham</t>
  </si>
  <si>
    <t>Wolverhampton</t>
  </si>
  <si>
    <t>Worcestershire</t>
  </si>
  <si>
    <t>York</t>
  </si>
  <si>
    <t>2008_case_rate</t>
  </si>
  <si>
    <t>2013_case_rate</t>
  </si>
  <si>
    <t>2018_case_rate</t>
  </si>
  <si>
    <t>Male</t>
  </si>
  <si>
    <t>all_data</t>
  </si>
  <si>
    <t>female</t>
  </si>
  <si>
    <t>quantity</t>
  </si>
  <si>
    <t>mean</t>
  </si>
  <si>
    <t>2008_case_male_rate</t>
  </si>
  <si>
    <t>2013_case_male_rate</t>
  </si>
  <si>
    <t>2018_case_male_rate</t>
  </si>
  <si>
    <t>2008_case_female_rate</t>
  </si>
  <si>
    <t>2013_case_female_rate</t>
  </si>
  <si>
    <t>2018_case_female_rate</t>
  </si>
  <si>
    <t>total_cases</t>
  </si>
  <si>
    <t>male_cases</t>
  </si>
  <si>
    <t>female_cases</t>
  </si>
  <si>
    <t>GRADIENT</t>
  </si>
  <si>
    <t>INTERCEPT</t>
  </si>
  <si>
    <t>R SQUARED</t>
  </si>
  <si>
    <t>MSE</t>
  </si>
  <si>
    <t>Estimated female cases</t>
  </si>
  <si>
    <t>Residual</t>
  </si>
  <si>
    <t>Squared Residual</t>
  </si>
  <si>
    <t>RSE</t>
  </si>
  <si>
    <t>ADJ RSQ</t>
  </si>
  <si>
    <t>IMPORTANT DETAIL</t>
  </si>
  <si>
    <t>In order to insert a suggestion that uses a PivotTable or formula, your data was organised in columns with a single header row.</t>
  </si>
  <si>
    <t>Estimated female cases2</t>
  </si>
  <si>
    <t>Residual2</t>
  </si>
  <si>
    <t>Squared Residual2</t>
  </si>
  <si>
    <t>Sum of 2008_cases_male</t>
  </si>
  <si>
    <t>Sum of Estimated female cases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</si>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</sst>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4472C4"/>
      <name val="Calibri"/>
      <family val="2"/>
      <scheme val="minor"/>
    </font>
    <font>
      <sz val="11"/>
      <color rgb="FF333333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CF82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10" fontId="0" fillId="0" borderId="0" xfId="1" applyNumberFormat="1" applyFont="1"/>
    <xf numFmtId="0" fontId="0" fillId="33" borderId="0" xfId="0" applyFill="1"/>
    <xf numFmtId="10" fontId="0" fillId="33" borderId="0" xfId="1" applyNumberFormat="1" applyFont="1" applyFill="1"/>
    <xf numFmtId="0" fontId="0" fillId="34" borderId="0" xfId="0" applyFill="1"/>
    <xf numFmtId="10" fontId="0" fillId="34" borderId="0" xfId="1" applyNumberFormat="1" applyFont="1" applyFill="1"/>
    <xf numFmtId="0" fontId="0" fillId="35" borderId="0" xfId="0" applyFill="1"/>
    <xf numFmtId="10" fontId="0" fillId="35" borderId="0" xfId="1" applyNumberFormat="1" applyFont="1" applyFill="1"/>
    <xf numFmtId="10" fontId="0" fillId="36" borderId="0" xfId="1" applyNumberFormat="1" applyFont="1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18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/>
    </xf>
    <xf numFmtId="0" fontId="0" fillId="0" borderId="0" xfId="0" applyNumberFormat="1"/>
    <xf numFmtId="0" fontId="0" fillId="0" borderId="0" xfId="0" pivotButton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 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CCCF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u="none" strike="noStrike" baseline="0">
                <a:effectLst/>
              </a:rPr>
              <a:t>Prevalence of obesity among childhood, by sex and years: London, 2008-2018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cases_rate!$L$166</c:f>
              <c:strCache>
                <c:ptCount val="1"/>
                <c:pt idx="0">
                  <c:v>2008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cases_rate!$K$167:$K$169</c:f>
              <c:strCache>
                <c:ptCount val="3"/>
                <c:pt idx="0">
                  <c:v>total_cases</c:v>
                </c:pt>
                <c:pt idx="1">
                  <c:v>male_cases</c:v>
                </c:pt>
                <c:pt idx="2">
                  <c:v>female_cases</c:v>
                </c:pt>
              </c:strCache>
            </c:strRef>
          </c:cat>
          <c:val>
            <c:numRef>
              <c:f>cases_rate!$L$167:$L$169</c:f>
              <c:numCache>
                <c:formatCode>0.00%</c:formatCode>
                <c:ptCount val="3"/>
                <c:pt idx="0">
                  <c:v>3.1540793982392039E-3</c:v>
                </c:pt>
                <c:pt idx="1">
                  <c:v>2.3305705439327011E-3</c:v>
                </c:pt>
                <c:pt idx="2">
                  <c:v>4.0199401493053654E-3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6E-4746-93C4-109E1CC7AF6A}"/>
            </c:ext>
          </c:extLst>
        </c:ser>
        <c:ser>
          <c:idx val="1"/>
          <c:order val="1"/>
          <c:tx>
            <c:strRef>
              <c:f>cases_rate!$M$166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cases_rate!$K$167:$K$169</c:f>
              <c:strCache>
                <c:ptCount val="3"/>
                <c:pt idx="0">
                  <c:v>total_cases</c:v>
                </c:pt>
                <c:pt idx="1">
                  <c:v>male_cases</c:v>
                </c:pt>
                <c:pt idx="2">
                  <c:v>female_cases</c:v>
                </c:pt>
              </c:strCache>
            </c:strRef>
          </c:cat>
          <c:val>
            <c:numRef>
              <c:f>cases_rate!$M$167:$M$169</c:f>
              <c:numCache>
                <c:formatCode>0.00%</c:formatCode>
                <c:ptCount val="3"/>
                <c:pt idx="0">
                  <c:v>3.2728528585922036E-3</c:v>
                </c:pt>
                <c:pt idx="1">
                  <c:v>2.4115837133878468E-3</c:v>
                </c:pt>
                <c:pt idx="2">
                  <c:v>4.1581035000156094E-3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6E-4746-93C4-109E1CC7AF6A}"/>
            </c:ext>
          </c:extLst>
        </c:ser>
        <c:ser>
          <c:idx val="2"/>
          <c:order val="2"/>
          <c:tx>
            <c:strRef>
              <c:f>cases_rate!$N$166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cases_rate!$K$167:$K$169</c:f>
              <c:strCache>
                <c:ptCount val="3"/>
                <c:pt idx="0">
                  <c:v>total_cases</c:v>
                </c:pt>
                <c:pt idx="1">
                  <c:v>male_cases</c:v>
                </c:pt>
                <c:pt idx="2">
                  <c:v>female_cases</c:v>
                </c:pt>
              </c:strCache>
            </c:strRef>
          </c:cat>
          <c:val>
            <c:numRef>
              <c:f>cases_rate!$N$167:$N$169</c:f>
              <c:numCache>
                <c:formatCode>0.00%</c:formatCode>
                <c:ptCount val="3"/>
                <c:pt idx="0">
                  <c:v>3.4717398450921787E-3</c:v>
                </c:pt>
                <c:pt idx="1">
                  <c:v>2.5485966277823328E-3</c:v>
                </c:pt>
                <c:pt idx="2">
                  <c:v>4.3970381182205304E-3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6E-4746-93C4-109E1CC7AF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7612064"/>
        <c:axId val="437366224"/>
      </c:barChart>
      <c:catAx>
        <c:axId val="457612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366224"/>
        <c:crosses val="autoZero"/>
        <c:auto val="1"/>
        <c:lblAlgn val="ctr"/>
        <c:lblOffset val="100"/>
        <c:noMultiLvlLbl val="0"/>
      </c:catAx>
      <c:valAx>
        <c:axId val="43736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612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2008_cases_gender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gender!$H$1</c:f>
              <c:strCache>
                <c:ptCount val="1"/>
                <c:pt idx="0">
                  <c:v>2008_cases_female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C00000"/>
                </a:solidFill>
                <a:prstDash val="solid"/>
              </a:ln>
              <a:effectLst/>
            </c:spPr>
            <c:trendlineType val="linear"/>
            <c:forward val="100"/>
            <c:dispRSqr val="0"/>
            <c:dispEq val="0"/>
          </c:trendline>
          <c:xVal>
            <c:numRef>
              <c:f>gender!$B$2:$B$153</c:f>
              <c:numCache>
                <c:formatCode>General</c:formatCode>
                <c:ptCount val="152"/>
                <c:pt idx="0">
                  <c:v>267</c:v>
                </c:pt>
                <c:pt idx="1">
                  <c:v>1162</c:v>
                </c:pt>
                <c:pt idx="2">
                  <c:v>307</c:v>
                </c:pt>
                <c:pt idx="3">
                  <c:v>754</c:v>
                </c:pt>
                <c:pt idx="4">
                  <c:v>700</c:v>
                </c:pt>
                <c:pt idx="5">
                  <c:v>1078</c:v>
                </c:pt>
                <c:pt idx="6">
                  <c:v>731</c:v>
                </c:pt>
                <c:pt idx="7">
                  <c:v>1762</c:v>
                </c:pt>
                <c:pt idx="8">
                  <c:v>28</c:v>
                </c:pt>
                <c:pt idx="9">
                  <c:v>138</c:v>
                </c:pt>
                <c:pt idx="10">
                  <c:v>623</c:v>
                </c:pt>
                <c:pt idx="11">
                  <c:v>199</c:v>
                </c:pt>
                <c:pt idx="12">
                  <c:v>1063</c:v>
                </c:pt>
                <c:pt idx="13">
                  <c:v>1307</c:v>
                </c:pt>
                <c:pt idx="14">
                  <c:v>164</c:v>
                </c:pt>
                <c:pt idx="15">
                  <c:v>829</c:v>
                </c:pt>
                <c:pt idx="16">
                  <c:v>136</c:v>
                </c:pt>
                <c:pt idx="17">
                  <c:v>88</c:v>
                </c:pt>
                <c:pt idx="18">
                  <c:v>841</c:v>
                </c:pt>
                <c:pt idx="19">
                  <c:v>108</c:v>
                </c:pt>
                <c:pt idx="20">
                  <c:v>187</c:v>
                </c:pt>
                <c:pt idx="21">
                  <c:v>212</c:v>
                </c:pt>
                <c:pt idx="22">
                  <c:v>210</c:v>
                </c:pt>
                <c:pt idx="23">
                  <c:v>321</c:v>
                </c:pt>
                <c:pt idx="24">
                  <c:v>178</c:v>
                </c:pt>
                <c:pt idx="25">
                  <c:v>141</c:v>
                </c:pt>
                <c:pt idx="26">
                  <c:v>5</c:v>
                </c:pt>
                <c:pt idx="27">
                  <c:v>223</c:v>
                </c:pt>
                <c:pt idx="28">
                  <c:v>422</c:v>
                </c:pt>
                <c:pt idx="29">
                  <c:v>249</c:v>
                </c:pt>
                <c:pt idx="30">
                  <c:v>151</c:v>
                </c:pt>
                <c:pt idx="31">
                  <c:v>275</c:v>
                </c:pt>
                <c:pt idx="32">
                  <c:v>228</c:v>
                </c:pt>
                <c:pt idx="33">
                  <c:v>189</c:v>
                </c:pt>
                <c:pt idx="34">
                  <c:v>299</c:v>
                </c:pt>
                <c:pt idx="35">
                  <c:v>241</c:v>
                </c:pt>
                <c:pt idx="36">
                  <c:v>204</c:v>
                </c:pt>
                <c:pt idx="37">
                  <c:v>202</c:v>
                </c:pt>
                <c:pt idx="38">
                  <c:v>183</c:v>
                </c:pt>
                <c:pt idx="39">
                  <c:v>126</c:v>
                </c:pt>
                <c:pt idx="40">
                  <c:v>105</c:v>
                </c:pt>
                <c:pt idx="41">
                  <c:v>274</c:v>
                </c:pt>
                <c:pt idx="42">
                  <c:v>153</c:v>
                </c:pt>
                <c:pt idx="43">
                  <c:v>151</c:v>
                </c:pt>
                <c:pt idx="44">
                  <c:v>192</c:v>
                </c:pt>
                <c:pt idx="45">
                  <c:v>209</c:v>
                </c:pt>
                <c:pt idx="46">
                  <c:v>101</c:v>
                </c:pt>
                <c:pt idx="47">
                  <c:v>299</c:v>
                </c:pt>
                <c:pt idx="48">
                  <c:v>114</c:v>
                </c:pt>
                <c:pt idx="49">
                  <c:v>191</c:v>
                </c:pt>
                <c:pt idx="50">
                  <c:v>168</c:v>
                </c:pt>
                <c:pt idx="51">
                  <c:v>221</c:v>
                </c:pt>
                <c:pt idx="52">
                  <c:v>212</c:v>
                </c:pt>
                <c:pt idx="53">
                  <c:v>68</c:v>
                </c:pt>
                <c:pt idx="54">
                  <c:v>340</c:v>
                </c:pt>
                <c:pt idx="55">
                  <c:v>112</c:v>
                </c:pt>
                <c:pt idx="56">
                  <c:v>100</c:v>
                </c:pt>
                <c:pt idx="57">
                  <c:v>99</c:v>
                </c:pt>
                <c:pt idx="58">
                  <c:v>177</c:v>
                </c:pt>
                <c:pt idx="59">
                  <c:v>221</c:v>
                </c:pt>
                <c:pt idx="60">
                  <c:v>344</c:v>
                </c:pt>
                <c:pt idx="61">
                  <c:v>87</c:v>
                </c:pt>
                <c:pt idx="62">
                  <c:v>83</c:v>
                </c:pt>
                <c:pt idx="63">
                  <c:v>184</c:v>
                </c:pt>
                <c:pt idx="64">
                  <c:v>215</c:v>
                </c:pt>
                <c:pt idx="65">
                  <c:v>265</c:v>
                </c:pt>
                <c:pt idx="66">
                  <c:v>190</c:v>
                </c:pt>
                <c:pt idx="67">
                  <c:v>225</c:v>
                </c:pt>
                <c:pt idx="68">
                  <c:v>189</c:v>
                </c:pt>
                <c:pt idx="69">
                  <c:v>426</c:v>
                </c:pt>
                <c:pt idx="70">
                  <c:v>357</c:v>
                </c:pt>
                <c:pt idx="71">
                  <c:v>399</c:v>
                </c:pt>
                <c:pt idx="72">
                  <c:v>151</c:v>
                </c:pt>
                <c:pt idx="73">
                  <c:v>199</c:v>
                </c:pt>
                <c:pt idx="74">
                  <c:v>1582</c:v>
                </c:pt>
                <c:pt idx="75">
                  <c:v>535</c:v>
                </c:pt>
                <c:pt idx="76">
                  <c:v>636</c:v>
                </c:pt>
                <c:pt idx="77">
                  <c:v>291</c:v>
                </c:pt>
                <c:pt idx="78">
                  <c:v>240</c:v>
                </c:pt>
                <c:pt idx="79">
                  <c:v>546</c:v>
                </c:pt>
                <c:pt idx="80">
                  <c:v>271</c:v>
                </c:pt>
                <c:pt idx="81">
                  <c:v>226</c:v>
                </c:pt>
                <c:pt idx="82">
                  <c:v>579</c:v>
                </c:pt>
                <c:pt idx="83">
                  <c:v>238</c:v>
                </c:pt>
                <c:pt idx="84">
                  <c:v>276</c:v>
                </c:pt>
                <c:pt idx="85">
                  <c:v>205</c:v>
                </c:pt>
                <c:pt idx="86">
                  <c:v>844</c:v>
                </c:pt>
                <c:pt idx="87">
                  <c:v>965</c:v>
                </c:pt>
                <c:pt idx="88">
                  <c:v>74</c:v>
                </c:pt>
                <c:pt idx="89">
                  <c:v>235</c:v>
                </c:pt>
                <c:pt idx="90">
                  <c:v>404</c:v>
                </c:pt>
                <c:pt idx="91">
                  <c:v>562</c:v>
                </c:pt>
                <c:pt idx="92">
                  <c:v>1065</c:v>
                </c:pt>
                <c:pt idx="93">
                  <c:v>167</c:v>
                </c:pt>
                <c:pt idx="94">
                  <c:v>1398</c:v>
                </c:pt>
                <c:pt idx="95">
                  <c:v>340</c:v>
                </c:pt>
                <c:pt idx="96">
                  <c:v>314</c:v>
                </c:pt>
                <c:pt idx="97">
                  <c:v>305</c:v>
                </c:pt>
                <c:pt idx="98">
                  <c:v>198</c:v>
                </c:pt>
                <c:pt idx="99">
                  <c:v>61</c:v>
                </c:pt>
                <c:pt idx="100">
                  <c:v>282</c:v>
                </c:pt>
                <c:pt idx="101">
                  <c:v>500</c:v>
                </c:pt>
                <c:pt idx="102">
                  <c:v>583</c:v>
                </c:pt>
                <c:pt idx="103">
                  <c:v>59</c:v>
                </c:pt>
                <c:pt idx="104">
                  <c:v>824</c:v>
                </c:pt>
                <c:pt idx="105">
                  <c:v>191</c:v>
                </c:pt>
                <c:pt idx="106">
                  <c:v>50</c:v>
                </c:pt>
                <c:pt idx="107">
                  <c:v>157</c:v>
                </c:pt>
                <c:pt idx="108">
                  <c:v>381</c:v>
                </c:pt>
                <c:pt idx="109">
                  <c:v>609</c:v>
                </c:pt>
                <c:pt idx="110">
                  <c:v>933</c:v>
                </c:pt>
                <c:pt idx="111">
                  <c:v>499</c:v>
                </c:pt>
                <c:pt idx="112">
                  <c:v>448</c:v>
                </c:pt>
                <c:pt idx="113">
                  <c:v>487</c:v>
                </c:pt>
                <c:pt idx="114">
                  <c:v>2</c:v>
                </c:pt>
                <c:pt idx="115">
                  <c:v>221</c:v>
                </c:pt>
                <c:pt idx="116">
                  <c:v>274</c:v>
                </c:pt>
                <c:pt idx="117">
                  <c:v>172</c:v>
                </c:pt>
                <c:pt idx="118">
                  <c:v>479</c:v>
                </c:pt>
                <c:pt idx="119">
                  <c:v>332</c:v>
                </c:pt>
                <c:pt idx="120">
                  <c:v>202</c:v>
                </c:pt>
                <c:pt idx="121">
                  <c:v>169</c:v>
                </c:pt>
                <c:pt idx="122">
                  <c:v>472</c:v>
                </c:pt>
                <c:pt idx="123">
                  <c:v>838</c:v>
                </c:pt>
                <c:pt idx="124">
                  <c:v>574</c:v>
                </c:pt>
                <c:pt idx="125">
                  <c:v>385</c:v>
                </c:pt>
                <c:pt idx="126">
                  <c:v>117</c:v>
                </c:pt>
                <c:pt idx="127">
                  <c:v>279</c:v>
                </c:pt>
                <c:pt idx="128">
                  <c:v>383</c:v>
                </c:pt>
                <c:pt idx="129">
                  <c:v>144</c:v>
                </c:pt>
                <c:pt idx="130">
                  <c:v>1352</c:v>
                </c:pt>
                <c:pt idx="131">
                  <c:v>347</c:v>
                </c:pt>
                <c:pt idx="132">
                  <c:v>245</c:v>
                </c:pt>
                <c:pt idx="133">
                  <c:v>370</c:v>
                </c:pt>
                <c:pt idx="134">
                  <c:v>872</c:v>
                </c:pt>
                <c:pt idx="135">
                  <c:v>416</c:v>
                </c:pt>
                <c:pt idx="136">
                  <c:v>978</c:v>
                </c:pt>
                <c:pt idx="137">
                  <c:v>148</c:v>
                </c:pt>
                <c:pt idx="138">
                  <c:v>804</c:v>
                </c:pt>
                <c:pt idx="139">
                  <c:v>183</c:v>
                </c:pt>
                <c:pt idx="140">
                  <c:v>273</c:v>
                </c:pt>
                <c:pt idx="141">
                  <c:v>346</c:v>
                </c:pt>
                <c:pt idx="142">
                  <c:v>163</c:v>
                </c:pt>
                <c:pt idx="143">
                  <c:v>429</c:v>
                </c:pt>
                <c:pt idx="144">
                  <c:v>629</c:v>
                </c:pt>
                <c:pt idx="145">
                  <c:v>151</c:v>
                </c:pt>
                <c:pt idx="146">
                  <c:v>90</c:v>
                </c:pt>
                <c:pt idx="147">
                  <c:v>779</c:v>
                </c:pt>
                <c:pt idx="148">
                  <c:v>277</c:v>
                </c:pt>
                <c:pt idx="149">
                  <c:v>369</c:v>
                </c:pt>
                <c:pt idx="150">
                  <c:v>495</c:v>
                </c:pt>
                <c:pt idx="151">
                  <c:v>450</c:v>
                </c:pt>
              </c:numCache>
            </c:numRef>
          </c:xVal>
          <c:yVal>
            <c:numRef>
              <c:f>gender!$H$2:$H$153</c:f>
              <c:numCache>
                <c:formatCode>General</c:formatCode>
                <c:ptCount val="152"/>
                <c:pt idx="0">
                  <c:v>747</c:v>
                </c:pt>
                <c:pt idx="1">
                  <c:v>2529</c:v>
                </c:pt>
                <c:pt idx="2">
                  <c:v>681</c:v>
                </c:pt>
                <c:pt idx="3">
                  <c:v>1406</c:v>
                </c:pt>
                <c:pt idx="4">
                  <c:v>1315</c:v>
                </c:pt>
                <c:pt idx="5">
                  <c:v>1972</c:v>
                </c:pt>
                <c:pt idx="6">
                  <c:v>1367</c:v>
                </c:pt>
                <c:pt idx="7">
                  <c:v>3303</c:v>
                </c:pt>
                <c:pt idx="8">
                  <c:v>60</c:v>
                </c:pt>
                <c:pt idx="9">
                  <c:v>173</c:v>
                </c:pt>
                <c:pt idx="10">
                  <c:v>930</c:v>
                </c:pt>
                <c:pt idx="11">
                  <c:v>308</c:v>
                </c:pt>
                <c:pt idx="12">
                  <c:v>1686</c:v>
                </c:pt>
                <c:pt idx="13">
                  <c:v>2149</c:v>
                </c:pt>
                <c:pt idx="14">
                  <c:v>330</c:v>
                </c:pt>
                <c:pt idx="15">
                  <c:v>1654</c:v>
                </c:pt>
                <c:pt idx="16">
                  <c:v>280</c:v>
                </c:pt>
                <c:pt idx="17">
                  <c:v>206</c:v>
                </c:pt>
                <c:pt idx="18">
                  <c:v>1595</c:v>
                </c:pt>
                <c:pt idx="19">
                  <c:v>142</c:v>
                </c:pt>
                <c:pt idx="20">
                  <c:v>406</c:v>
                </c:pt>
                <c:pt idx="21">
                  <c:v>327</c:v>
                </c:pt>
                <c:pt idx="22">
                  <c:v>309</c:v>
                </c:pt>
                <c:pt idx="23">
                  <c:v>612</c:v>
                </c:pt>
                <c:pt idx="24">
                  <c:v>433</c:v>
                </c:pt>
                <c:pt idx="25">
                  <c:v>198</c:v>
                </c:pt>
                <c:pt idx="26">
                  <c:v>11</c:v>
                </c:pt>
                <c:pt idx="27">
                  <c:v>462</c:v>
                </c:pt>
                <c:pt idx="28">
                  <c:v>734</c:v>
                </c:pt>
                <c:pt idx="29">
                  <c:v>409</c:v>
                </c:pt>
                <c:pt idx="30">
                  <c:v>341</c:v>
                </c:pt>
                <c:pt idx="31">
                  <c:v>641</c:v>
                </c:pt>
                <c:pt idx="32">
                  <c:v>290</c:v>
                </c:pt>
                <c:pt idx="33">
                  <c:v>325</c:v>
                </c:pt>
                <c:pt idx="34">
                  <c:v>448</c:v>
                </c:pt>
                <c:pt idx="35">
                  <c:v>420</c:v>
                </c:pt>
                <c:pt idx="36">
                  <c:v>398</c:v>
                </c:pt>
                <c:pt idx="37">
                  <c:v>284</c:v>
                </c:pt>
                <c:pt idx="38">
                  <c:v>326</c:v>
                </c:pt>
                <c:pt idx="39">
                  <c:v>172</c:v>
                </c:pt>
                <c:pt idx="40">
                  <c:v>164</c:v>
                </c:pt>
                <c:pt idx="41">
                  <c:v>571</c:v>
                </c:pt>
                <c:pt idx="42">
                  <c:v>361</c:v>
                </c:pt>
                <c:pt idx="43">
                  <c:v>181</c:v>
                </c:pt>
                <c:pt idx="44">
                  <c:v>376</c:v>
                </c:pt>
                <c:pt idx="45">
                  <c:v>366</c:v>
                </c:pt>
                <c:pt idx="46">
                  <c:v>116</c:v>
                </c:pt>
                <c:pt idx="47">
                  <c:v>623</c:v>
                </c:pt>
                <c:pt idx="48">
                  <c:v>184</c:v>
                </c:pt>
                <c:pt idx="49">
                  <c:v>378</c:v>
                </c:pt>
                <c:pt idx="50">
                  <c:v>282</c:v>
                </c:pt>
                <c:pt idx="51">
                  <c:v>300</c:v>
                </c:pt>
                <c:pt idx="52">
                  <c:v>302</c:v>
                </c:pt>
                <c:pt idx="53">
                  <c:v>77</c:v>
                </c:pt>
                <c:pt idx="54">
                  <c:v>497</c:v>
                </c:pt>
                <c:pt idx="55">
                  <c:v>306</c:v>
                </c:pt>
                <c:pt idx="56">
                  <c:v>190</c:v>
                </c:pt>
                <c:pt idx="57">
                  <c:v>130</c:v>
                </c:pt>
                <c:pt idx="58">
                  <c:v>306</c:v>
                </c:pt>
                <c:pt idx="59">
                  <c:v>398</c:v>
                </c:pt>
                <c:pt idx="60">
                  <c:v>667</c:v>
                </c:pt>
                <c:pt idx="61">
                  <c:v>121</c:v>
                </c:pt>
                <c:pt idx="62">
                  <c:v>161</c:v>
                </c:pt>
                <c:pt idx="63">
                  <c:v>315</c:v>
                </c:pt>
                <c:pt idx="64">
                  <c:v>444</c:v>
                </c:pt>
                <c:pt idx="65">
                  <c:v>566</c:v>
                </c:pt>
                <c:pt idx="66">
                  <c:v>393</c:v>
                </c:pt>
                <c:pt idx="67">
                  <c:v>280</c:v>
                </c:pt>
                <c:pt idx="68">
                  <c:v>284</c:v>
                </c:pt>
                <c:pt idx="69">
                  <c:v>882</c:v>
                </c:pt>
                <c:pt idx="70">
                  <c:v>834</c:v>
                </c:pt>
                <c:pt idx="71">
                  <c:v>841</c:v>
                </c:pt>
                <c:pt idx="72">
                  <c:v>254</c:v>
                </c:pt>
                <c:pt idx="73">
                  <c:v>318</c:v>
                </c:pt>
                <c:pt idx="74">
                  <c:v>2617</c:v>
                </c:pt>
                <c:pt idx="75">
                  <c:v>837</c:v>
                </c:pt>
                <c:pt idx="76">
                  <c:v>1142</c:v>
                </c:pt>
                <c:pt idx="77">
                  <c:v>389</c:v>
                </c:pt>
                <c:pt idx="78">
                  <c:v>397</c:v>
                </c:pt>
                <c:pt idx="79">
                  <c:v>923</c:v>
                </c:pt>
                <c:pt idx="80">
                  <c:v>452</c:v>
                </c:pt>
                <c:pt idx="81">
                  <c:v>339</c:v>
                </c:pt>
                <c:pt idx="82">
                  <c:v>870</c:v>
                </c:pt>
                <c:pt idx="83">
                  <c:v>318</c:v>
                </c:pt>
                <c:pt idx="84">
                  <c:v>459</c:v>
                </c:pt>
                <c:pt idx="85">
                  <c:v>245</c:v>
                </c:pt>
                <c:pt idx="86">
                  <c:v>1173</c:v>
                </c:pt>
                <c:pt idx="87">
                  <c:v>1595</c:v>
                </c:pt>
                <c:pt idx="88">
                  <c:v>111</c:v>
                </c:pt>
                <c:pt idx="89">
                  <c:v>357</c:v>
                </c:pt>
                <c:pt idx="90">
                  <c:v>635</c:v>
                </c:pt>
                <c:pt idx="91">
                  <c:v>971</c:v>
                </c:pt>
                <c:pt idx="92">
                  <c:v>1881</c:v>
                </c:pt>
                <c:pt idx="93">
                  <c:v>189</c:v>
                </c:pt>
                <c:pt idx="94">
                  <c:v>1958</c:v>
                </c:pt>
                <c:pt idx="95">
                  <c:v>642</c:v>
                </c:pt>
                <c:pt idx="96">
                  <c:v>525</c:v>
                </c:pt>
                <c:pt idx="97">
                  <c:v>682</c:v>
                </c:pt>
                <c:pt idx="98">
                  <c:v>388</c:v>
                </c:pt>
                <c:pt idx="99">
                  <c:v>89</c:v>
                </c:pt>
                <c:pt idx="100">
                  <c:v>495</c:v>
                </c:pt>
                <c:pt idx="101">
                  <c:v>844</c:v>
                </c:pt>
                <c:pt idx="102">
                  <c:v>1137</c:v>
                </c:pt>
                <c:pt idx="103">
                  <c:v>97</c:v>
                </c:pt>
                <c:pt idx="104">
                  <c:v>1536</c:v>
                </c:pt>
                <c:pt idx="105">
                  <c:v>264</c:v>
                </c:pt>
                <c:pt idx="106">
                  <c:v>69</c:v>
                </c:pt>
                <c:pt idx="107">
                  <c:v>299</c:v>
                </c:pt>
                <c:pt idx="108">
                  <c:v>483</c:v>
                </c:pt>
                <c:pt idx="109">
                  <c:v>1335</c:v>
                </c:pt>
                <c:pt idx="110">
                  <c:v>2069</c:v>
                </c:pt>
                <c:pt idx="111">
                  <c:v>929</c:v>
                </c:pt>
                <c:pt idx="112">
                  <c:v>670</c:v>
                </c:pt>
                <c:pt idx="113">
                  <c:v>631</c:v>
                </c:pt>
                <c:pt idx="114">
                  <c:v>3</c:v>
                </c:pt>
                <c:pt idx="115">
                  <c:v>552</c:v>
                </c:pt>
                <c:pt idx="116">
                  <c:v>432</c:v>
                </c:pt>
                <c:pt idx="117">
                  <c:v>306</c:v>
                </c:pt>
                <c:pt idx="118">
                  <c:v>1165</c:v>
                </c:pt>
                <c:pt idx="119">
                  <c:v>819</c:v>
                </c:pt>
                <c:pt idx="120">
                  <c:v>410</c:v>
                </c:pt>
                <c:pt idx="121">
                  <c:v>446</c:v>
                </c:pt>
                <c:pt idx="122">
                  <c:v>900</c:v>
                </c:pt>
                <c:pt idx="123">
                  <c:v>2369</c:v>
                </c:pt>
                <c:pt idx="124">
                  <c:v>991</c:v>
                </c:pt>
                <c:pt idx="125">
                  <c:v>1171</c:v>
                </c:pt>
                <c:pt idx="126">
                  <c:v>289</c:v>
                </c:pt>
                <c:pt idx="127">
                  <c:v>579</c:v>
                </c:pt>
                <c:pt idx="128">
                  <c:v>708</c:v>
                </c:pt>
                <c:pt idx="129">
                  <c:v>457</c:v>
                </c:pt>
                <c:pt idx="130">
                  <c:v>2692</c:v>
                </c:pt>
                <c:pt idx="131">
                  <c:v>817</c:v>
                </c:pt>
                <c:pt idx="132">
                  <c:v>523</c:v>
                </c:pt>
                <c:pt idx="133">
                  <c:v>814</c:v>
                </c:pt>
                <c:pt idx="134">
                  <c:v>1681</c:v>
                </c:pt>
                <c:pt idx="135">
                  <c:v>1026</c:v>
                </c:pt>
                <c:pt idx="136">
                  <c:v>1740</c:v>
                </c:pt>
                <c:pt idx="137">
                  <c:v>212</c:v>
                </c:pt>
                <c:pt idx="138">
                  <c:v>1624</c:v>
                </c:pt>
                <c:pt idx="139">
                  <c:v>480</c:v>
                </c:pt>
                <c:pt idx="140">
                  <c:v>800</c:v>
                </c:pt>
                <c:pt idx="141">
                  <c:v>630</c:v>
                </c:pt>
                <c:pt idx="142">
                  <c:v>412</c:v>
                </c:pt>
                <c:pt idx="143">
                  <c:v>1075</c:v>
                </c:pt>
                <c:pt idx="144">
                  <c:v>1122</c:v>
                </c:pt>
                <c:pt idx="145">
                  <c:v>242</c:v>
                </c:pt>
                <c:pt idx="146">
                  <c:v>165</c:v>
                </c:pt>
                <c:pt idx="147">
                  <c:v>1338</c:v>
                </c:pt>
                <c:pt idx="148">
                  <c:v>631</c:v>
                </c:pt>
                <c:pt idx="149">
                  <c:v>860</c:v>
                </c:pt>
                <c:pt idx="150">
                  <c:v>1234</c:v>
                </c:pt>
                <c:pt idx="151">
                  <c:v>720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30-5545-B9B4-E17AE3702D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027936"/>
        <c:axId val="682095248"/>
      </c:scatterChart>
      <c:valAx>
        <c:axId val="444027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095248"/>
        <c:crosses val="autoZero"/>
        <c:crossBetween val="midCat"/>
      </c:valAx>
      <c:valAx>
        <c:axId val="68209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027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2013_cases_gender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gender!$I$1</c:f>
              <c:strCache>
                <c:ptCount val="1"/>
                <c:pt idx="0">
                  <c:v>2013_cases_female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C00000"/>
                </a:solidFill>
                <a:prstDash val="solid"/>
              </a:ln>
              <a:effectLst/>
            </c:spPr>
            <c:trendlineType val="linear"/>
            <c:forward val="100"/>
            <c:dispRSqr val="0"/>
            <c:dispEq val="0"/>
          </c:trendline>
          <c:xVal>
            <c:numRef>
              <c:f>gender!$C$2:$C$153</c:f>
              <c:numCache>
                <c:formatCode>General</c:formatCode>
                <c:ptCount val="152"/>
                <c:pt idx="0">
                  <c:v>272</c:v>
                </c:pt>
                <c:pt idx="1">
                  <c:v>1206</c:v>
                </c:pt>
                <c:pt idx="2">
                  <c:v>287</c:v>
                </c:pt>
                <c:pt idx="3">
                  <c:v>903</c:v>
                </c:pt>
                <c:pt idx="4">
                  <c:v>736</c:v>
                </c:pt>
                <c:pt idx="5">
                  <c:v>1114</c:v>
                </c:pt>
                <c:pt idx="6">
                  <c:v>692</c:v>
                </c:pt>
                <c:pt idx="7">
                  <c:v>2065</c:v>
                </c:pt>
                <c:pt idx="8">
                  <c:v>23</c:v>
                </c:pt>
                <c:pt idx="9">
                  <c:v>145</c:v>
                </c:pt>
                <c:pt idx="10">
                  <c:v>591</c:v>
                </c:pt>
                <c:pt idx="11">
                  <c:v>216</c:v>
                </c:pt>
                <c:pt idx="12">
                  <c:v>1133</c:v>
                </c:pt>
                <c:pt idx="13">
                  <c:v>1178</c:v>
                </c:pt>
                <c:pt idx="14">
                  <c:v>197</c:v>
                </c:pt>
                <c:pt idx="15">
                  <c:v>1000</c:v>
                </c:pt>
                <c:pt idx="16">
                  <c:v>108</c:v>
                </c:pt>
                <c:pt idx="17">
                  <c:v>80</c:v>
                </c:pt>
                <c:pt idx="18">
                  <c:v>989</c:v>
                </c:pt>
                <c:pt idx="19">
                  <c:v>116</c:v>
                </c:pt>
                <c:pt idx="20">
                  <c:v>190</c:v>
                </c:pt>
                <c:pt idx="21">
                  <c:v>204</c:v>
                </c:pt>
                <c:pt idx="22">
                  <c:v>217</c:v>
                </c:pt>
                <c:pt idx="23">
                  <c:v>389</c:v>
                </c:pt>
                <c:pt idx="24">
                  <c:v>159</c:v>
                </c:pt>
                <c:pt idx="25">
                  <c:v>136</c:v>
                </c:pt>
                <c:pt idx="26">
                  <c:v>3</c:v>
                </c:pt>
                <c:pt idx="27">
                  <c:v>238</c:v>
                </c:pt>
                <c:pt idx="28">
                  <c:v>461</c:v>
                </c:pt>
                <c:pt idx="29">
                  <c:v>257</c:v>
                </c:pt>
                <c:pt idx="30">
                  <c:v>178</c:v>
                </c:pt>
                <c:pt idx="31">
                  <c:v>275</c:v>
                </c:pt>
                <c:pt idx="32">
                  <c:v>213</c:v>
                </c:pt>
                <c:pt idx="33">
                  <c:v>213</c:v>
                </c:pt>
                <c:pt idx="34">
                  <c:v>300</c:v>
                </c:pt>
                <c:pt idx="35">
                  <c:v>277</c:v>
                </c:pt>
                <c:pt idx="36">
                  <c:v>241</c:v>
                </c:pt>
                <c:pt idx="37">
                  <c:v>228</c:v>
                </c:pt>
                <c:pt idx="38">
                  <c:v>191</c:v>
                </c:pt>
                <c:pt idx="39">
                  <c:v>110</c:v>
                </c:pt>
                <c:pt idx="40">
                  <c:v>93</c:v>
                </c:pt>
                <c:pt idx="41">
                  <c:v>257</c:v>
                </c:pt>
                <c:pt idx="42">
                  <c:v>150</c:v>
                </c:pt>
                <c:pt idx="43">
                  <c:v>158</c:v>
                </c:pt>
                <c:pt idx="44">
                  <c:v>210</c:v>
                </c:pt>
                <c:pt idx="45">
                  <c:v>215</c:v>
                </c:pt>
                <c:pt idx="46">
                  <c:v>118</c:v>
                </c:pt>
                <c:pt idx="47">
                  <c:v>282</c:v>
                </c:pt>
                <c:pt idx="48">
                  <c:v>152</c:v>
                </c:pt>
                <c:pt idx="49">
                  <c:v>159</c:v>
                </c:pt>
                <c:pt idx="50">
                  <c:v>174</c:v>
                </c:pt>
                <c:pt idx="51">
                  <c:v>198</c:v>
                </c:pt>
                <c:pt idx="52">
                  <c:v>212</c:v>
                </c:pt>
                <c:pt idx="53">
                  <c:v>76</c:v>
                </c:pt>
                <c:pt idx="54">
                  <c:v>373</c:v>
                </c:pt>
                <c:pt idx="55">
                  <c:v>148</c:v>
                </c:pt>
                <c:pt idx="56">
                  <c:v>120</c:v>
                </c:pt>
                <c:pt idx="57">
                  <c:v>100</c:v>
                </c:pt>
                <c:pt idx="58">
                  <c:v>171</c:v>
                </c:pt>
                <c:pt idx="59">
                  <c:v>254</c:v>
                </c:pt>
                <c:pt idx="60">
                  <c:v>435</c:v>
                </c:pt>
                <c:pt idx="61">
                  <c:v>83</c:v>
                </c:pt>
                <c:pt idx="62">
                  <c:v>84</c:v>
                </c:pt>
                <c:pt idx="63">
                  <c:v>199</c:v>
                </c:pt>
                <c:pt idx="64">
                  <c:v>253</c:v>
                </c:pt>
                <c:pt idx="65">
                  <c:v>265</c:v>
                </c:pt>
                <c:pt idx="66">
                  <c:v>173</c:v>
                </c:pt>
                <c:pt idx="67">
                  <c:v>234</c:v>
                </c:pt>
                <c:pt idx="68">
                  <c:v>203</c:v>
                </c:pt>
                <c:pt idx="69">
                  <c:v>542</c:v>
                </c:pt>
                <c:pt idx="70">
                  <c:v>356</c:v>
                </c:pt>
                <c:pt idx="71">
                  <c:v>440</c:v>
                </c:pt>
                <c:pt idx="72">
                  <c:v>154</c:v>
                </c:pt>
                <c:pt idx="73">
                  <c:v>198</c:v>
                </c:pt>
                <c:pt idx="74">
                  <c:v>1699</c:v>
                </c:pt>
                <c:pt idx="75">
                  <c:v>565</c:v>
                </c:pt>
                <c:pt idx="76">
                  <c:v>639</c:v>
                </c:pt>
                <c:pt idx="77">
                  <c:v>300</c:v>
                </c:pt>
                <c:pt idx="78">
                  <c:v>259</c:v>
                </c:pt>
                <c:pt idx="79">
                  <c:v>530</c:v>
                </c:pt>
                <c:pt idx="80">
                  <c:v>328</c:v>
                </c:pt>
                <c:pt idx="81">
                  <c:v>216</c:v>
                </c:pt>
                <c:pt idx="82">
                  <c:v>626</c:v>
                </c:pt>
                <c:pt idx="83">
                  <c:v>295</c:v>
                </c:pt>
                <c:pt idx="84">
                  <c:v>305</c:v>
                </c:pt>
                <c:pt idx="85">
                  <c:v>214</c:v>
                </c:pt>
                <c:pt idx="86">
                  <c:v>938</c:v>
                </c:pt>
                <c:pt idx="87">
                  <c:v>1044</c:v>
                </c:pt>
                <c:pt idx="88">
                  <c:v>78</c:v>
                </c:pt>
                <c:pt idx="89">
                  <c:v>234</c:v>
                </c:pt>
                <c:pt idx="90">
                  <c:v>388</c:v>
                </c:pt>
                <c:pt idx="91">
                  <c:v>676</c:v>
                </c:pt>
                <c:pt idx="92">
                  <c:v>1079</c:v>
                </c:pt>
                <c:pt idx="93">
                  <c:v>208</c:v>
                </c:pt>
                <c:pt idx="94">
                  <c:v>1569</c:v>
                </c:pt>
                <c:pt idx="95">
                  <c:v>388</c:v>
                </c:pt>
                <c:pt idx="96">
                  <c:v>327</c:v>
                </c:pt>
                <c:pt idx="97">
                  <c:v>310</c:v>
                </c:pt>
                <c:pt idx="98">
                  <c:v>192</c:v>
                </c:pt>
                <c:pt idx="99">
                  <c:v>61</c:v>
                </c:pt>
                <c:pt idx="100">
                  <c:v>244</c:v>
                </c:pt>
                <c:pt idx="101">
                  <c:v>495</c:v>
                </c:pt>
                <c:pt idx="102">
                  <c:v>596</c:v>
                </c:pt>
                <c:pt idx="103">
                  <c:v>55</c:v>
                </c:pt>
                <c:pt idx="104">
                  <c:v>907</c:v>
                </c:pt>
                <c:pt idx="105">
                  <c:v>191</c:v>
                </c:pt>
                <c:pt idx="106">
                  <c:v>70</c:v>
                </c:pt>
                <c:pt idx="107">
                  <c:v>129</c:v>
                </c:pt>
                <c:pt idx="108">
                  <c:v>372</c:v>
                </c:pt>
                <c:pt idx="109">
                  <c:v>520</c:v>
                </c:pt>
                <c:pt idx="110">
                  <c:v>1118</c:v>
                </c:pt>
                <c:pt idx="111">
                  <c:v>565</c:v>
                </c:pt>
                <c:pt idx="112">
                  <c:v>511</c:v>
                </c:pt>
                <c:pt idx="113">
                  <c:v>557</c:v>
                </c:pt>
                <c:pt idx="114">
                  <c:v>0</c:v>
                </c:pt>
                <c:pt idx="115">
                  <c:v>270</c:v>
                </c:pt>
                <c:pt idx="116">
                  <c:v>284</c:v>
                </c:pt>
                <c:pt idx="117">
                  <c:v>217</c:v>
                </c:pt>
                <c:pt idx="118">
                  <c:v>519</c:v>
                </c:pt>
                <c:pt idx="119">
                  <c:v>344</c:v>
                </c:pt>
                <c:pt idx="120">
                  <c:v>205</c:v>
                </c:pt>
                <c:pt idx="121">
                  <c:v>173</c:v>
                </c:pt>
                <c:pt idx="122">
                  <c:v>520</c:v>
                </c:pt>
                <c:pt idx="123">
                  <c:v>823</c:v>
                </c:pt>
                <c:pt idx="124">
                  <c:v>645</c:v>
                </c:pt>
                <c:pt idx="125">
                  <c:v>434</c:v>
                </c:pt>
                <c:pt idx="126">
                  <c:v>122</c:v>
                </c:pt>
                <c:pt idx="127">
                  <c:v>279</c:v>
                </c:pt>
                <c:pt idx="128">
                  <c:v>423</c:v>
                </c:pt>
                <c:pt idx="129">
                  <c:v>134</c:v>
                </c:pt>
                <c:pt idx="130">
                  <c:v>1469</c:v>
                </c:pt>
                <c:pt idx="131">
                  <c:v>347</c:v>
                </c:pt>
                <c:pt idx="132">
                  <c:v>256</c:v>
                </c:pt>
                <c:pt idx="133">
                  <c:v>384</c:v>
                </c:pt>
                <c:pt idx="134">
                  <c:v>1001</c:v>
                </c:pt>
                <c:pt idx="135">
                  <c:v>433</c:v>
                </c:pt>
                <c:pt idx="136">
                  <c:v>1068</c:v>
                </c:pt>
                <c:pt idx="137">
                  <c:v>186</c:v>
                </c:pt>
                <c:pt idx="138">
                  <c:v>762</c:v>
                </c:pt>
                <c:pt idx="139">
                  <c:v>185</c:v>
                </c:pt>
                <c:pt idx="140">
                  <c:v>354</c:v>
                </c:pt>
                <c:pt idx="141">
                  <c:v>420</c:v>
                </c:pt>
                <c:pt idx="142">
                  <c:v>162</c:v>
                </c:pt>
                <c:pt idx="143">
                  <c:v>487</c:v>
                </c:pt>
                <c:pt idx="144">
                  <c:v>616</c:v>
                </c:pt>
                <c:pt idx="145">
                  <c:v>136</c:v>
                </c:pt>
                <c:pt idx="146">
                  <c:v>116</c:v>
                </c:pt>
                <c:pt idx="147">
                  <c:v>897</c:v>
                </c:pt>
                <c:pt idx="148">
                  <c:v>332</c:v>
                </c:pt>
                <c:pt idx="149">
                  <c:v>444</c:v>
                </c:pt>
                <c:pt idx="150">
                  <c:v>554</c:v>
                </c:pt>
                <c:pt idx="151">
                  <c:v>463</c:v>
                </c:pt>
              </c:numCache>
            </c:numRef>
          </c:xVal>
          <c:yVal>
            <c:numRef>
              <c:f>gender!$I$2:$I$153</c:f>
              <c:numCache>
                <c:formatCode>General</c:formatCode>
                <c:ptCount val="152"/>
                <c:pt idx="0">
                  <c:v>806</c:v>
                </c:pt>
                <c:pt idx="1">
                  <c:v>2699</c:v>
                </c:pt>
                <c:pt idx="2">
                  <c:v>680</c:v>
                </c:pt>
                <c:pt idx="3">
                  <c:v>1520</c:v>
                </c:pt>
                <c:pt idx="4">
                  <c:v>1426</c:v>
                </c:pt>
                <c:pt idx="5">
                  <c:v>2099</c:v>
                </c:pt>
                <c:pt idx="6">
                  <c:v>1534</c:v>
                </c:pt>
                <c:pt idx="7">
                  <c:v>3517</c:v>
                </c:pt>
                <c:pt idx="8">
                  <c:v>79</c:v>
                </c:pt>
                <c:pt idx="9">
                  <c:v>182</c:v>
                </c:pt>
                <c:pt idx="10">
                  <c:v>878</c:v>
                </c:pt>
                <c:pt idx="11">
                  <c:v>388</c:v>
                </c:pt>
                <c:pt idx="12">
                  <c:v>1756</c:v>
                </c:pt>
                <c:pt idx="13">
                  <c:v>2411</c:v>
                </c:pt>
                <c:pt idx="14">
                  <c:v>366</c:v>
                </c:pt>
                <c:pt idx="15">
                  <c:v>1917</c:v>
                </c:pt>
                <c:pt idx="16">
                  <c:v>332</c:v>
                </c:pt>
                <c:pt idx="17">
                  <c:v>239</c:v>
                </c:pt>
                <c:pt idx="18">
                  <c:v>1519</c:v>
                </c:pt>
                <c:pt idx="19">
                  <c:v>160</c:v>
                </c:pt>
                <c:pt idx="20">
                  <c:v>429</c:v>
                </c:pt>
                <c:pt idx="21">
                  <c:v>390</c:v>
                </c:pt>
                <c:pt idx="22">
                  <c:v>384</c:v>
                </c:pt>
                <c:pt idx="23">
                  <c:v>685</c:v>
                </c:pt>
                <c:pt idx="24">
                  <c:v>578</c:v>
                </c:pt>
                <c:pt idx="25">
                  <c:v>194</c:v>
                </c:pt>
                <c:pt idx="26">
                  <c:v>11</c:v>
                </c:pt>
                <c:pt idx="27">
                  <c:v>544</c:v>
                </c:pt>
                <c:pt idx="28">
                  <c:v>797</c:v>
                </c:pt>
                <c:pt idx="29">
                  <c:v>439</c:v>
                </c:pt>
                <c:pt idx="30">
                  <c:v>467</c:v>
                </c:pt>
                <c:pt idx="31">
                  <c:v>663</c:v>
                </c:pt>
                <c:pt idx="32">
                  <c:v>319</c:v>
                </c:pt>
                <c:pt idx="33">
                  <c:v>391</c:v>
                </c:pt>
                <c:pt idx="34">
                  <c:v>534</c:v>
                </c:pt>
                <c:pt idx="35">
                  <c:v>473</c:v>
                </c:pt>
                <c:pt idx="36">
                  <c:v>470</c:v>
                </c:pt>
                <c:pt idx="37">
                  <c:v>345</c:v>
                </c:pt>
                <c:pt idx="38">
                  <c:v>318</c:v>
                </c:pt>
                <c:pt idx="39">
                  <c:v>177</c:v>
                </c:pt>
                <c:pt idx="40">
                  <c:v>178</c:v>
                </c:pt>
                <c:pt idx="41">
                  <c:v>582</c:v>
                </c:pt>
                <c:pt idx="42">
                  <c:v>406</c:v>
                </c:pt>
                <c:pt idx="43">
                  <c:v>160</c:v>
                </c:pt>
                <c:pt idx="44">
                  <c:v>459</c:v>
                </c:pt>
                <c:pt idx="45">
                  <c:v>367</c:v>
                </c:pt>
                <c:pt idx="46">
                  <c:v>140</c:v>
                </c:pt>
                <c:pt idx="47">
                  <c:v>649</c:v>
                </c:pt>
                <c:pt idx="48">
                  <c:v>246</c:v>
                </c:pt>
                <c:pt idx="49">
                  <c:v>346</c:v>
                </c:pt>
                <c:pt idx="50">
                  <c:v>357</c:v>
                </c:pt>
                <c:pt idx="51">
                  <c:v>277</c:v>
                </c:pt>
                <c:pt idx="52">
                  <c:v>336</c:v>
                </c:pt>
                <c:pt idx="53">
                  <c:v>91</c:v>
                </c:pt>
                <c:pt idx="54">
                  <c:v>578</c:v>
                </c:pt>
                <c:pt idx="55">
                  <c:v>322</c:v>
                </c:pt>
                <c:pt idx="56">
                  <c:v>197</c:v>
                </c:pt>
                <c:pt idx="57">
                  <c:v>130</c:v>
                </c:pt>
                <c:pt idx="58">
                  <c:v>320</c:v>
                </c:pt>
                <c:pt idx="59">
                  <c:v>449</c:v>
                </c:pt>
                <c:pt idx="60">
                  <c:v>647</c:v>
                </c:pt>
                <c:pt idx="61">
                  <c:v>152</c:v>
                </c:pt>
                <c:pt idx="62">
                  <c:v>167</c:v>
                </c:pt>
                <c:pt idx="63">
                  <c:v>376</c:v>
                </c:pt>
                <c:pt idx="64">
                  <c:v>514</c:v>
                </c:pt>
                <c:pt idx="65">
                  <c:v>553</c:v>
                </c:pt>
                <c:pt idx="66">
                  <c:v>415</c:v>
                </c:pt>
                <c:pt idx="67">
                  <c:v>353</c:v>
                </c:pt>
                <c:pt idx="68">
                  <c:v>283</c:v>
                </c:pt>
                <c:pt idx="69">
                  <c:v>927</c:v>
                </c:pt>
                <c:pt idx="70">
                  <c:v>866</c:v>
                </c:pt>
                <c:pt idx="71">
                  <c:v>885</c:v>
                </c:pt>
                <c:pt idx="72">
                  <c:v>287</c:v>
                </c:pt>
                <c:pt idx="73">
                  <c:v>361</c:v>
                </c:pt>
                <c:pt idx="74">
                  <c:v>2720</c:v>
                </c:pt>
                <c:pt idx="75">
                  <c:v>1036</c:v>
                </c:pt>
                <c:pt idx="76">
                  <c:v>1206</c:v>
                </c:pt>
                <c:pt idx="77">
                  <c:v>421</c:v>
                </c:pt>
                <c:pt idx="78">
                  <c:v>416</c:v>
                </c:pt>
                <c:pt idx="79">
                  <c:v>912</c:v>
                </c:pt>
                <c:pt idx="80">
                  <c:v>479</c:v>
                </c:pt>
                <c:pt idx="81">
                  <c:v>355</c:v>
                </c:pt>
                <c:pt idx="82">
                  <c:v>940</c:v>
                </c:pt>
                <c:pt idx="83">
                  <c:v>319</c:v>
                </c:pt>
                <c:pt idx="84">
                  <c:v>530</c:v>
                </c:pt>
                <c:pt idx="85">
                  <c:v>252</c:v>
                </c:pt>
                <c:pt idx="86">
                  <c:v>1313</c:v>
                </c:pt>
                <c:pt idx="87">
                  <c:v>1608</c:v>
                </c:pt>
                <c:pt idx="88">
                  <c:v>128</c:v>
                </c:pt>
                <c:pt idx="89">
                  <c:v>337</c:v>
                </c:pt>
                <c:pt idx="90">
                  <c:v>702</c:v>
                </c:pt>
                <c:pt idx="91">
                  <c:v>1037</c:v>
                </c:pt>
                <c:pt idx="92">
                  <c:v>2168</c:v>
                </c:pt>
                <c:pt idx="93">
                  <c:v>207</c:v>
                </c:pt>
                <c:pt idx="94">
                  <c:v>2134</c:v>
                </c:pt>
                <c:pt idx="95">
                  <c:v>693</c:v>
                </c:pt>
                <c:pt idx="96">
                  <c:v>542</c:v>
                </c:pt>
                <c:pt idx="97">
                  <c:v>704</c:v>
                </c:pt>
                <c:pt idx="98">
                  <c:v>397</c:v>
                </c:pt>
                <c:pt idx="99">
                  <c:v>81</c:v>
                </c:pt>
                <c:pt idx="100">
                  <c:v>529</c:v>
                </c:pt>
                <c:pt idx="101">
                  <c:v>783</c:v>
                </c:pt>
                <c:pt idx="102">
                  <c:v>1116</c:v>
                </c:pt>
                <c:pt idx="103">
                  <c:v>117</c:v>
                </c:pt>
                <c:pt idx="104">
                  <c:v>1584</c:v>
                </c:pt>
                <c:pt idx="105">
                  <c:v>294</c:v>
                </c:pt>
                <c:pt idx="106">
                  <c:v>76</c:v>
                </c:pt>
                <c:pt idx="107">
                  <c:v>292</c:v>
                </c:pt>
                <c:pt idx="108">
                  <c:v>546</c:v>
                </c:pt>
                <c:pt idx="109">
                  <c:v>1488</c:v>
                </c:pt>
                <c:pt idx="110">
                  <c:v>2181</c:v>
                </c:pt>
                <c:pt idx="111">
                  <c:v>971</c:v>
                </c:pt>
                <c:pt idx="112">
                  <c:v>747</c:v>
                </c:pt>
                <c:pt idx="113">
                  <c:v>696</c:v>
                </c:pt>
                <c:pt idx="114">
                  <c:v>1</c:v>
                </c:pt>
                <c:pt idx="115">
                  <c:v>554</c:v>
                </c:pt>
                <c:pt idx="116">
                  <c:v>468</c:v>
                </c:pt>
                <c:pt idx="117">
                  <c:v>316</c:v>
                </c:pt>
                <c:pt idx="118">
                  <c:v>1304</c:v>
                </c:pt>
                <c:pt idx="119">
                  <c:v>966</c:v>
                </c:pt>
                <c:pt idx="120">
                  <c:v>496</c:v>
                </c:pt>
                <c:pt idx="121">
                  <c:v>449</c:v>
                </c:pt>
                <c:pt idx="122">
                  <c:v>954</c:v>
                </c:pt>
                <c:pt idx="123">
                  <c:v>2798</c:v>
                </c:pt>
                <c:pt idx="124">
                  <c:v>1161</c:v>
                </c:pt>
                <c:pt idx="125">
                  <c:v>1267</c:v>
                </c:pt>
                <c:pt idx="126">
                  <c:v>291</c:v>
                </c:pt>
                <c:pt idx="127">
                  <c:v>641</c:v>
                </c:pt>
                <c:pt idx="128">
                  <c:v>748</c:v>
                </c:pt>
                <c:pt idx="129">
                  <c:v>520</c:v>
                </c:pt>
                <c:pt idx="130">
                  <c:v>2888</c:v>
                </c:pt>
                <c:pt idx="131">
                  <c:v>879</c:v>
                </c:pt>
                <c:pt idx="132">
                  <c:v>593</c:v>
                </c:pt>
                <c:pt idx="133">
                  <c:v>814</c:v>
                </c:pt>
                <c:pt idx="134">
                  <c:v>1737</c:v>
                </c:pt>
                <c:pt idx="135">
                  <c:v>1138</c:v>
                </c:pt>
                <c:pt idx="136">
                  <c:v>1993</c:v>
                </c:pt>
                <c:pt idx="137">
                  <c:v>265</c:v>
                </c:pt>
                <c:pt idx="138">
                  <c:v>1780</c:v>
                </c:pt>
                <c:pt idx="139">
                  <c:v>495</c:v>
                </c:pt>
                <c:pt idx="140">
                  <c:v>848</c:v>
                </c:pt>
                <c:pt idx="141">
                  <c:v>616</c:v>
                </c:pt>
                <c:pt idx="142">
                  <c:v>484</c:v>
                </c:pt>
                <c:pt idx="143">
                  <c:v>1290</c:v>
                </c:pt>
                <c:pt idx="144">
                  <c:v>1275</c:v>
                </c:pt>
                <c:pt idx="145">
                  <c:v>259</c:v>
                </c:pt>
                <c:pt idx="146">
                  <c:v>169</c:v>
                </c:pt>
                <c:pt idx="147">
                  <c:v>1442</c:v>
                </c:pt>
                <c:pt idx="148">
                  <c:v>664</c:v>
                </c:pt>
                <c:pt idx="149">
                  <c:v>1013</c:v>
                </c:pt>
                <c:pt idx="150">
                  <c:v>1286</c:v>
                </c:pt>
                <c:pt idx="151">
                  <c:v>803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8E-3248-9E7D-D25400EBBB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446928"/>
        <c:axId val="443469024"/>
      </c:scatterChart>
      <c:valAx>
        <c:axId val="443446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469024"/>
        <c:crosses val="autoZero"/>
        <c:crossBetween val="midCat"/>
      </c:valAx>
      <c:valAx>
        <c:axId val="44346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446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2018_cases_gender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gender!$J$1</c:f>
              <c:strCache>
                <c:ptCount val="1"/>
                <c:pt idx="0">
                  <c:v>2018_cases_female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C00000"/>
                </a:solidFill>
                <a:prstDash val="solid"/>
              </a:ln>
              <a:effectLst/>
            </c:spPr>
            <c:trendlineType val="linear"/>
            <c:forward val="100"/>
            <c:dispRSqr val="0"/>
            <c:dispEq val="0"/>
          </c:trendline>
          <c:xVal>
            <c:numRef>
              <c:f>gender!$D$2:$D$153</c:f>
              <c:numCache>
                <c:formatCode>General</c:formatCode>
                <c:ptCount val="152"/>
                <c:pt idx="0">
                  <c:v>277</c:v>
                </c:pt>
                <c:pt idx="1">
                  <c:v>1345</c:v>
                </c:pt>
                <c:pt idx="2">
                  <c:v>305</c:v>
                </c:pt>
                <c:pt idx="3">
                  <c:v>898</c:v>
                </c:pt>
                <c:pt idx="4">
                  <c:v>872</c:v>
                </c:pt>
                <c:pt idx="5">
                  <c:v>1213</c:v>
                </c:pt>
                <c:pt idx="6">
                  <c:v>599</c:v>
                </c:pt>
                <c:pt idx="7">
                  <c:v>2000</c:v>
                </c:pt>
                <c:pt idx="8">
                  <c:v>26</c:v>
                </c:pt>
                <c:pt idx="9">
                  <c:v>156</c:v>
                </c:pt>
                <c:pt idx="10">
                  <c:v>678</c:v>
                </c:pt>
                <c:pt idx="11">
                  <c:v>254</c:v>
                </c:pt>
                <c:pt idx="12">
                  <c:v>1244</c:v>
                </c:pt>
                <c:pt idx="13">
                  <c:v>1343</c:v>
                </c:pt>
                <c:pt idx="14">
                  <c:v>175</c:v>
                </c:pt>
                <c:pt idx="15">
                  <c:v>1093</c:v>
                </c:pt>
                <c:pt idx="16">
                  <c:v>136</c:v>
                </c:pt>
                <c:pt idx="17">
                  <c:v>100</c:v>
                </c:pt>
                <c:pt idx="18">
                  <c:v>1033</c:v>
                </c:pt>
                <c:pt idx="19">
                  <c:v>122</c:v>
                </c:pt>
                <c:pt idx="20">
                  <c:v>230</c:v>
                </c:pt>
                <c:pt idx="21">
                  <c:v>292</c:v>
                </c:pt>
                <c:pt idx="22">
                  <c:v>266</c:v>
                </c:pt>
                <c:pt idx="23">
                  <c:v>421</c:v>
                </c:pt>
                <c:pt idx="24">
                  <c:v>260</c:v>
                </c:pt>
                <c:pt idx="25">
                  <c:v>135</c:v>
                </c:pt>
                <c:pt idx="26">
                  <c:v>3</c:v>
                </c:pt>
                <c:pt idx="27">
                  <c:v>317</c:v>
                </c:pt>
                <c:pt idx="28">
                  <c:v>461</c:v>
                </c:pt>
                <c:pt idx="29">
                  <c:v>302</c:v>
                </c:pt>
                <c:pt idx="30">
                  <c:v>199</c:v>
                </c:pt>
                <c:pt idx="31">
                  <c:v>262</c:v>
                </c:pt>
                <c:pt idx="32">
                  <c:v>174</c:v>
                </c:pt>
                <c:pt idx="33">
                  <c:v>216</c:v>
                </c:pt>
                <c:pt idx="34">
                  <c:v>384</c:v>
                </c:pt>
                <c:pt idx="35">
                  <c:v>307</c:v>
                </c:pt>
                <c:pt idx="36">
                  <c:v>266</c:v>
                </c:pt>
                <c:pt idx="37">
                  <c:v>269</c:v>
                </c:pt>
                <c:pt idx="38">
                  <c:v>192</c:v>
                </c:pt>
                <c:pt idx="39">
                  <c:v>154</c:v>
                </c:pt>
                <c:pt idx="40">
                  <c:v>139</c:v>
                </c:pt>
                <c:pt idx="41">
                  <c:v>237</c:v>
                </c:pt>
                <c:pt idx="42">
                  <c:v>177</c:v>
                </c:pt>
                <c:pt idx="43">
                  <c:v>184</c:v>
                </c:pt>
                <c:pt idx="44">
                  <c:v>206</c:v>
                </c:pt>
                <c:pt idx="45">
                  <c:v>262</c:v>
                </c:pt>
                <c:pt idx="46">
                  <c:v>146</c:v>
                </c:pt>
                <c:pt idx="47">
                  <c:v>302</c:v>
                </c:pt>
                <c:pt idx="48">
                  <c:v>158</c:v>
                </c:pt>
                <c:pt idx="49">
                  <c:v>199</c:v>
                </c:pt>
                <c:pt idx="50">
                  <c:v>213</c:v>
                </c:pt>
                <c:pt idx="51">
                  <c:v>180</c:v>
                </c:pt>
                <c:pt idx="52">
                  <c:v>251</c:v>
                </c:pt>
                <c:pt idx="53">
                  <c:v>80</c:v>
                </c:pt>
                <c:pt idx="54">
                  <c:v>467</c:v>
                </c:pt>
                <c:pt idx="55">
                  <c:v>191</c:v>
                </c:pt>
                <c:pt idx="56">
                  <c:v>117</c:v>
                </c:pt>
                <c:pt idx="57">
                  <c:v>113</c:v>
                </c:pt>
                <c:pt idx="58">
                  <c:v>193</c:v>
                </c:pt>
                <c:pt idx="59">
                  <c:v>280</c:v>
                </c:pt>
                <c:pt idx="60">
                  <c:v>482</c:v>
                </c:pt>
                <c:pt idx="61">
                  <c:v>101</c:v>
                </c:pt>
                <c:pt idx="62">
                  <c:v>105</c:v>
                </c:pt>
                <c:pt idx="63">
                  <c:v>209</c:v>
                </c:pt>
                <c:pt idx="64">
                  <c:v>281</c:v>
                </c:pt>
                <c:pt idx="65">
                  <c:v>291</c:v>
                </c:pt>
                <c:pt idx="66">
                  <c:v>196</c:v>
                </c:pt>
                <c:pt idx="67">
                  <c:v>288</c:v>
                </c:pt>
                <c:pt idx="68">
                  <c:v>244</c:v>
                </c:pt>
                <c:pt idx="69">
                  <c:v>600</c:v>
                </c:pt>
                <c:pt idx="70">
                  <c:v>479</c:v>
                </c:pt>
                <c:pt idx="71">
                  <c:v>510</c:v>
                </c:pt>
                <c:pt idx="72">
                  <c:v>183</c:v>
                </c:pt>
                <c:pt idx="73">
                  <c:v>227</c:v>
                </c:pt>
                <c:pt idx="74">
                  <c:v>1907</c:v>
                </c:pt>
                <c:pt idx="75">
                  <c:v>654</c:v>
                </c:pt>
                <c:pt idx="76">
                  <c:v>569</c:v>
                </c:pt>
                <c:pt idx="77">
                  <c:v>352</c:v>
                </c:pt>
                <c:pt idx="78">
                  <c:v>332</c:v>
                </c:pt>
                <c:pt idx="79">
                  <c:v>554</c:v>
                </c:pt>
                <c:pt idx="80">
                  <c:v>378</c:v>
                </c:pt>
                <c:pt idx="81">
                  <c:v>269</c:v>
                </c:pt>
                <c:pt idx="82">
                  <c:v>678</c:v>
                </c:pt>
                <c:pt idx="83">
                  <c:v>310</c:v>
                </c:pt>
                <c:pt idx="84">
                  <c:v>345</c:v>
                </c:pt>
                <c:pt idx="85">
                  <c:v>282</c:v>
                </c:pt>
                <c:pt idx="86">
                  <c:v>978</c:v>
                </c:pt>
                <c:pt idx="87">
                  <c:v>1103</c:v>
                </c:pt>
                <c:pt idx="88">
                  <c:v>99</c:v>
                </c:pt>
                <c:pt idx="89">
                  <c:v>216</c:v>
                </c:pt>
                <c:pt idx="90">
                  <c:v>469</c:v>
                </c:pt>
                <c:pt idx="91">
                  <c:v>705</c:v>
                </c:pt>
                <c:pt idx="92">
                  <c:v>1256</c:v>
                </c:pt>
                <c:pt idx="93">
                  <c:v>248</c:v>
                </c:pt>
                <c:pt idx="94">
                  <c:v>1621</c:v>
                </c:pt>
                <c:pt idx="95">
                  <c:v>376</c:v>
                </c:pt>
                <c:pt idx="96">
                  <c:v>295</c:v>
                </c:pt>
                <c:pt idx="97">
                  <c:v>402</c:v>
                </c:pt>
                <c:pt idx="98">
                  <c:v>221</c:v>
                </c:pt>
                <c:pt idx="99">
                  <c:v>51</c:v>
                </c:pt>
                <c:pt idx="100">
                  <c:v>254</c:v>
                </c:pt>
                <c:pt idx="101">
                  <c:v>439</c:v>
                </c:pt>
                <c:pt idx="102">
                  <c:v>614</c:v>
                </c:pt>
                <c:pt idx="103">
                  <c:v>62</c:v>
                </c:pt>
                <c:pt idx="104">
                  <c:v>969</c:v>
                </c:pt>
                <c:pt idx="105">
                  <c:v>195</c:v>
                </c:pt>
                <c:pt idx="106">
                  <c:v>67</c:v>
                </c:pt>
                <c:pt idx="107">
                  <c:v>156</c:v>
                </c:pt>
                <c:pt idx="108">
                  <c:v>420</c:v>
                </c:pt>
                <c:pt idx="109">
                  <c:v>611</c:v>
                </c:pt>
                <c:pt idx="110">
                  <c:v>1187</c:v>
                </c:pt>
                <c:pt idx="111">
                  <c:v>651</c:v>
                </c:pt>
                <c:pt idx="112">
                  <c:v>595</c:v>
                </c:pt>
                <c:pt idx="113">
                  <c:v>647</c:v>
                </c:pt>
                <c:pt idx="114">
                  <c:v>1</c:v>
                </c:pt>
                <c:pt idx="115">
                  <c:v>262</c:v>
                </c:pt>
                <c:pt idx="116">
                  <c:v>316</c:v>
                </c:pt>
                <c:pt idx="117">
                  <c:v>216</c:v>
                </c:pt>
                <c:pt idx="118">
                  <c:v>586</c:v>
                </c:pt>
                <c:pt idx="119">
                  <c:v>342</c:v>
                </c:pt>
                <c:pt idx="120">
                  <c:v>231</c:v>
                </c:pt>
                <c:pt idx="121">
                  <c:v>200</c:v>
                </c:pt>
                <c:pt idx="122">
                  <c:v>521</c:v>
                </c:pt>
                <c:pt idx="123">
                  <c:v>870</c:v>
                </c:pt>
                <c:pt idx="124">
                  <c:v>557</c:v>
                </c:pt>
                <c:pt idx="125">
                  <c:v>455</c:v>
                </c:pt>
                <c:pt idx="126">
                  <c:v>178</c:v>
                </c:pt>
                <c:pt idx="127">
                  <c:v>292</c:v>
                </c:pt>
                <c:pt idx="128">
                  <c:v>522</c:v>
                </c:pt>
                <c:pt idx="129">
                  <c:v>166</c:v>
                </c:pt>
                <c:pt idx="130">
                  <c:v>1668</c:v>
                </c:pt>
                <c:pt idx="131">
                  <c:v>370</c:v>
                </c:pt>
                <c:pt idx="132">
                  <c:v>279</c:v>
                </c:pt>
                <c:pt idx="133">
                  <c:v>417</c:v>
                </c:pt>
                <c:pt idx="134">
                  <c:v>1035</c:v>
                </c:pt>
                <c:pt idx="135">
                  <c:v>492</c:v>
                </c:pt>
                <c:pt idx="136">
                  <c:v>1204</c:v>
                </c:pt>
                <c:pt idx="137">
                  <c:v>212</c:v>
                </c:pt>
                <c:pt idx="138">
                  <c:v>839</c:v>
                </c:pt>
                <c:pt idx="139">
                  <c:v>219</c:v>
                </c:pt>
                <c:pt idx="140">
                  <c:v>355</c:v>
                </c:pt>
                <c:pt idx="141">
                  <c:v>425</c:v>
                </c:pt>
                <c:pt idx="142">
                  <c:v>158</c:v>
                </c:pt>
                <c:pt idx="143">
                  <c:v>529</c:v>
                </c:pt>
                <c:pt idx="144">
                  <c:v>662</c:v>
                </c:pt>
                <c:pt idx="145">
                  <c:v>173</c:v>
                </c:pt>
                <c:pt idx="146">
                  <c:v>113</c:v>
                </c:pt>
                <c:pt idx="147">
                  <c:v>1039</c:v>
                </c:pt>
                <c:pt idx="148">
                  <c:v>338</c:v>
                </c:pt>
                <c:pt idx="149">
                  <c:v>454</c:v>
                </c:pt>
                <c:pt idx="150">
                  <c:v>597</c:v>
                </c:pt>
                <c:pt idx="151">
                  <c:v>518</c:v>
                </c:pt>
              </c:numCache>
            </c:numRef>
          </c:xVal>
          <c:yVal>
            <c:numRef>
              <c:f>gender!$J$2:$J$153</c:f>
              <c:numCache>
                <c:formatCode>General</c:formatCode>
                <c:ptCount val="152"/>
                <c:pt idx="0">
                  <c:v>892</c:v>
                </c:pt>
                <c:pt idx="1">
                  <c:v>2877</c:v>
                </c:pt>
                <c:pt idx="2">
                  <c:v>770</c:v>
                </c:pt>
                <c:pt idx="3">
                  <c:v>1722</c:v>
                </c:pt>
                <c:pt idx="4">
                  <c:v>1559</c:v>
                </c:pt>
                <c:pt idx="5">
                  <c:v>2288</c:v>
                </c:pt>
                <c:pt idx="6">
                  <c:v>1481</c:v>
                </c:pt>
                <c:pt idx="7">
                  <c:v>3745</c:v>
                </c:pt>
                <c:pt idx="8">
                  <c:v>60</c:v>
                </c:pt>
                <c:pt idx="9">
                  <c:v>211</c:v>
                </c:pt>
                <c:pt idx="10">
                  <c:v>1036</c:v>
                </c:pt>
                <c:pt idx="11">
                  <c:v>395</c:v>
                </c:pt>
                <c:pt idx="12">
                  <c:v>1974</c:v>
                </c:pt>
                <c:pt idx="13">
                  <c:v>2527</c:v>
                </c:pt>
                <c:pt idx="14">
                  <c:v>372</c:v>
                </c:pt>
                <c:pt idx="15">
                  <c:v>1965</c:v>
                </c:pt>
                <c:pt idx="16">
                  <c:v>369</c:v>
                </c:pt>
                <c:pt idx="17">
                  <c:v>271</c:v>
                </c:pt>
                <c:pt idx="18">
                  <c:v>1771</c:v>
                </c:pt>
                <c:pt idx="19">
                  <c:v>159</c:v>
                </c:pt>
                <c:pt idx="20">
                  <c:v>533</c:v>
                </c:pt>
                <c:pt idx="21">
                  <c:v>481</c:v>
                </c:pt>
                <c:pt idx="22">
                  <c:v>441</c:v>
                </c:pt>
                <c:pt idx="23">
                  <c:v>788</c:v>
                </c:pt>
                <c:pt idx="24">
                  <c:v>675</c:v>
                </c:pt>
                <c:pt idx="25">
                  <c:v>236</c:v>
                </c:pt>
                <c:pt idx="26">
                  <c:v>9</c:v>
                </c:pt>
                <c:pt idx="27">
                  <c:v>688</c:v>
                </c:pt>
                <c:pt idx="28">
                  <c:v>898</c:v>
                </c:pt>
                <c:pt idx="29">
                  <c:v>578</c:v>
                </c:pt>
                <c:pt idx="30">
                  <c:v>561</c:v>
                </c:pt>
                <c:pt idx="31">
                  <c:v>810</c:v>
                </c:pt>
                <c:pt idx="32">
                  <c:v>319</c:v>
                </c:pt>
                <c:pt idx="33">
                  <c:v>446</c:v>
                </c:pt>
                <c:pt idx="34">
                  <c:v>570</c:v>
                </c:pt>
                <c:pt idx="35">
                  <c:v>547</c:v>
                </c:pt>
                <c:pt idx="36">
                  <c:v>546</c:v>
                </c:pt>
                <c:pt idx="37">
                  <c:v>349</c:v>
                </c:pt>
                <c:pt idx="38">
                  <c:v>388</c:v>
                </c:pt>
                <c:pt idx="39">
                  <c:v>232</c:v>
                </c:pt>
                <c:pt idx="40">
                  <c:v>255</c:v>
                </c:pt>
                <c:pt idx="41">
                  <c:v>755</c:v>
                </c:pt>
                <c:pt idx="42">
                  <c:v>565</c:v>
                </c:pt>
                <c:pt idx="43">
                  <c:v>228</c:v>
                </c:pt>
                <c:pt idx="44">
                  <c:v>504</c:v>
                </c:pt>
                <c:pt idx="45">
                  <c:v>512</c:v>
                </c:pt>
                <c:pt idx="46">
                  <c:v>211</c:v>
                </c:pt>
                <c:pt idx="47">
                  <c:v>793</c:v>
                </c:pt>
                <c:pt idx="48">
                  <c:v>282</c:v>
                </c:pt>
                <c:pt idx="49">
                  <c:v>406</c:v>
                </c:pt>
                <c:pt idx="50">
                  <c:v>405</c:v>
                </c:pt>
                <c:pt idx="51">
                  <c:v>358</c:v>
                </c:pt>
                <c:pt idx="52">
                  <c:v>368</c:v>
                </c:pt>
                <c:pt idx="53">
                  <c:v>91</c:v>
                </c:pt>
                <c:pt idx="54">
                  <c:v>684</c:v>
                </c:pt>
                <c:pt idx="55">
                  <c:v>432</c:v>
                </c:pt>
                <c:pt idx="56">
                  <c:v>212</c:v>
                </c:pt>
                <c:pt idx="57">
                  <c:v>140</c:v>
                </c:pt>
                <c:pt idx="58">
                  <c:v>387</c:v>
                </c:pt>
                <c:pt idx="59">
                  <c:v>491</c:v>
                </c:pt>
                <c:pt idx="60">
                  <c:v>804</c:v>
                </c:pt>
                <c:pt idx="61">
                  <c:v>148</c:v>
                </c:pt>
                <c:pt idx="62">
                  <c:v>205</c:v>
                </c:pt>
                <c:pt idx="63">
                  <c:v>387</c:v>
                </c:pt>
                <c:pt idx="64">
                  <c:v>524</c:v>
                </c:pt>
                <c:pt idx="65">
                  <c:v>671</c:v>
                </c:pt>
                <c:pt idx="66">
                  <c:v>427</c:v>
                </c:pt>
                <c:pt idx="67">
                  <c:v>398</c:v>
                </c:pt>
                <c:pt idx="68">
                  <c:v>338</c:v>
                </c:pt>
                <c:pt idx="69">
                  <c:v>1022</c:v>
                </c:pt>
                <c:pt idx="70">
                  <c:v>1007</c:v>
                </c:pt>
                <c:pt idx="71">
                  <c:v>962</c:v>
                </c:pt>
                <c:pt idx="72">
                  <c:v>303</c:v>
                </c:pt>
                <c:pt idx="73">
                  <c:v>380</c:v>
                </c:pt>
                <c:pt idx="74">
                  <c:v>3125</c:v>
                </c:pt>
                <c:pt idx="75">
                  <c:v>1158</c:v>
                </c:pt>
                <c:pt idx="76">
                  <c:v>1301</c:v>
                </c:pt>
                <c:pt idx="77">
                  <c:v>492</c:v>
                </c:pt>
                <c:pt idx="78">
                  <c:v>492</c:v>
                </c:pt>
                <c:pt idx="79">
                  <c:v>1064</c:v>
                </c:pt>
                <c:pt idx="80">
                  <c:v>531</c:v>
                </c:pt>
                <c:pt idx="81">
                  <c:v>373</c:v>
                </c:pt>
                <c:pt idx="82">
                  <c:v>1022</c:v>
                </c:pt>
                <c:pt idx="83">
                  <c:v>432</c:v>
                </c:pt>
                <c:pt idx="84">
                  <c:v>544</c:v>
                </c:pt>
                <c:pt idx="85">
                  <c:v>295</c:v>
                </c:pt>
                <c:pt idx="86">
                  <c:v>1437</c:v>
                </c:pt>
                <c:pt idx="87">
                  <c:v>1884</c:v>
                </c:pt>
                <c:pt idx="88">
                  <c:v>155</c:v>
                </c:pt>
                <c:pt idx="89">
                  <c:v>393</c:v>
                </c:pt>
                <c:pt idx="90">
                  <c:v>830</c:v>
                </c:pt>
                <c:pt idx="91">
                  <c:v>1233</c:v>
                </c:pt>
                <c:pt idx="92">
                  <c:v>2280</c:v>
                </c:pt>
                <c:pt idx="93">
                  <c:v>262</c:v>
                </c:pt>
                <c:pt idx="94">
                  <c:v>2442</c:v>
                </c:pt>
                <c:pt idx="95">
                  <c:v>744</c:v>
                </c:pt>
                <c:pt idx="96">
                  <c:v>572</c:v>
                </c:pt>
                <c:pt idx="97">
                  <c:v>891</c:v>
                </c:pt>
                <c:pt idx="98">
                  <c:v>418</c:v>
                </c:pt>
                <c:pt idx="99">
                  <c:v>105</c:v>
                </c:pt>
                <c:pt idx="100">
                  <c:v>525</c:v>
                </c:pt>
                <c:pt idx="101">
                  <c:v>853</c:v>
                </c:pt>
                <c:pt idx="102">
                  <c:v>1272</c:v>
                </c:pt>
                <c:pt idx="103">
                  <c:v>122</c:v>
                </c:pt>
                <c:pt idx="104">
                  <c:v>1788</c:v>
                </c:pt>
                <c:pt idx="105">
                  <c:v>332</c:v>
                </c:pt>
                <c:pt idx="106">
                  <c:v>102</c:v>
                </c:pt>
                <c:pt idx="107">
                  <c:v>338</c:v>
                </c:pt>
                <c:pt idx="108">
                  <c:v>578</c:v>
                </c:pt>
                <c:pt idx="109">
                  <c:v>1562</c:v>
                </c:pt>
                <c:pt idx="110">
                  <c:v>2370</c:v>
                </c:pt>
                <c:pt idx="111">
                  <c:v>1138</c:v>
                </c:pt>
                <c:pt idx="112">
                  <c:v>929</c:v>
                </c:pt>
                <c:pt idx="113">
                  <c:v>814</c:v>
                </c:pt>
                <c:pt idx="114">
                  <c:v>3</c:v>
                </c:pt>
                <c:pt idx="115">
                  <c:v>571</c:v>
                </c:pt>
                <c:pt idx="116">
                  <c:v>445</c:v>
                </c:pt>
                <c:pt idx="117">
                  <c:v>362</c:v>
                </c:pt>
                <c:pt idx="118">
                  <c:v>1341</c:v>
                </c:pt>
                <c:pt idx="119">
                  <c:v>989</c:v>
                </c:pt>
                <c:pt idx="120">
                  <c:v>501</c:v>
                </c:pt>
                <c:pt idx="121">
                  <c:v>433</c:v>
                </c:pt>
                <c:pt idx="122">
                  <c:v>995</c:v>
                </c:pt>
                <c:pt idx="123">
                  <c:v>3057</c:v>
                </c:pt>
                <c:pt idx="124">
                  <c:v>1183</c:v>
                </c:pt>
                <c:pt idx="125">
                  <c:v>1392</c:v>
                </c:pt>
                <c:pt idx="126">
                  <c:v>324</c:v>
                </c:pt>
                <c:pt idx="127">
                  <c:v>763</c:v>
                </c:pt>
                <c:pt idx="128">
                  <c:v>884</c:v>
                </c:pt>
                <c:pt idx="129">
                  <c:v>481</c:v>
                </c:pt>
                <c:pt idx="130">
                  <c:v>3094</c:v>
                </c:pt>
                <c:pt idx="131">
                  <c:v>903</c:v>
                </c:pt>
                <c:pt idx="132">
                  <c:v>583</c:v>
                </c:pt>
                <c:pt idx="133">
                  <c:v>1006</c:v>
                </c:pt>
                <c:pt idx="134">
                  <c:v>1897</c:v>
                </c:pt>
                <c:pt idx="135">
                  <c:v>1236</c:v>
                </c:pt>
                <c:pt idx="136">
                  <c:v>2033</c:v>
                </c:pt>
                <c:pt idx="137">
                  <c:v>315</c:v>
                </c:pt>
                <c:pt idx="138">
                  <c:v>1849</c:v>
                </c:pt>
                <c:pt idx="139">
                  <c:v>556</c:v>
                </c:pt>
                <c:pt idx="140">
                  <c:v>968</c:v>
                </c:pt>
                <c:pt idx="141">
                  <c:v>737</c:v>
                </c:pt>
                <c:pt idx="142">
                  <c:v>518</c:v>
                </c:pt>
                <c:pt idx="143">
                  <c:v>1325</c:v>
                </c:pt>
                <c:pt idx="144">
                  <c:v>1352</c:v>
                </c:pt>
                <c:pt idx="145">
                  <c:v>283</c:v>
                </c:pt>
                <c:pt idx="146">
                  <c:v>227</c:v>
                </c:pt>
                <c:pt idx="147">
                  <c:v>1568</c:v>
                </c:pt>
                <c:pt idx="148">
                  <c:v>690</c:v>
                </c:pt>
                <c:pt idx="149">
                  <c:v>1108</c:v>
                </c:pt>
                <c:pt idx="150">
                  <c:v>1470</c:v>
                </c:pt>
                <c:pt idx="151">
                  <c:v>896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E4-1340-9347-902FF603A0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6164976"/>
        <c:axId val="686166624"/>
      </c:scatterChart>
      <c:valAx>
        <c:axId val="686164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166624"/>
        <c:crosses val="autoZero"/>
        <c:crossBetween val="midCat"/>
      </c:valAx>
      <c:valAx>
        <c:axId val="68616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164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0517989493094919"/>
          <c:y val="3.26833789393306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gender!$O$1</c:f>
              <c:strCache>
                <c:ptCount val="1"/>
                <c:pt idx="0">
                  <c:v>Residual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23"/>
            <c:marker>
              <c:symbol val="circle"/>
              <c:size val="5"/>
              <c:spPr>
                <a:solidFill>
                  <a:srgbClr val="C0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B1B2-D24B-A2E3-C39A910E5886}"/>
              </c:ext>
            </c:extLst>
          </c:dPt>
          <c:dLbls>
            <c:dLbl>
              <c:idx val="94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1B2-D24B-A2E3-C39A910E5886}"/>
                </c:ext>
              </c:extLst>
            </c:dLbl>
            <c:dLbl>
              <c:idx val="12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1B2-D24B-A2E3-C39A910E588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gender!$N$2:$N$153</c:f>
              <c:numCache>
                <c:formatCode>General</c:formatCode>
                <c:ptCount val="152"/>
                <c:pt idx="0">
                  <c:v>502.4921613763351</c:v>
                </c:pt>
                <c:pt idx="1">
                  <c:v>2123.1577214152403</c:v>
                </c:pt>
                <c:pt idx="2">
                  <c:v>574.92414171326948</c:v>
                </c:pt>
                <c:pt idx="3">
                  <c:v>1384.3515219785104</c:v>
                </c:pt>
                <c:pt idx="4">
                  <c:v>1286.5683485236491</c:v>
                </c:pt>
                <c:pt idx="5">
                  <c:v>1971.0505627076782</c:v>
                </c:pt>
                <c:pt idx="6">
                  <c:v>1342.703133284773</c:v>
                </c:pt>
                <c:pt idx="7">
                  <c:v>3209.6374264692549</c:v>
                </c:pt>
                <c:pt idx="8">
                  <c:v>69.711078863152636</c:v>
                </c:pt>
                <c:pt idx="9">
                  <c:v>268.89902478972198</c:v>
                </c:pt>
                <c:pt idx="10">
                  <c:v>1147.1367863750504</c:v>
                </c:pt>
                <c:pt idx="11">
                  <c:v>379.35779480354677</c:v>
                </c:pt>
                <c:pt idx="12">
                  <c:v>1943.8885700813278</c:v>
                </c:pt>
                <c:pt idx="13">
                  <c:v>2385.7236501366269</c:v>
                </c:pt>
                <c:pt idx="14">
                  <c:v>315.97981200872925</c:v>
                </c:pt>
                <c:pt idx="15">
                  <c:v>1520.1614851102622</c:v>
                </c:pt>
                <c:pt idx="16">
                  <c:v>265.27742577287529</c:v>
                </c:pt>
                <c:pt idx="17">
                  <c:v>178.35904936855408</c:v>
                </c:pt>
                <c:pt idx="18">
                  <c:v>1541.8910792113425</c:v>
                </c:pt>
                <c:pt idx="19">
                  <c:v>214.57503953702124</c:v>
                </c:pt>
                <c:pt idx="20">
                  <c:v>357.62820070246653</c:v>
                </c:pt>
                <c:pt idx="21">
                  <c:v>402.89818841305043</c:v>
                </c:pt>
                <c:pt idx="22">
                  <c:v>399.27658939620375</c:v>
                </c:pt>
                <c:pt idx="23">
                  <c:v>600.27533483119646</c:v>
                </c:pt>
                <c:pt idx="24">
                  <c:v>341.33100512665629</c:v>
                </c:pt>
                <c:pt idx="25">
                  <c:v>274.33142331499204</c:v>
                </c:pt>
                <c:pt idx="26">
                  <c:v>28.062690169415404</c:v>
                </c:pt>
                <c:pt idx="27">
                  <c:v>422.81698300570736</c:v>
                </c:pt>
                <c:pt idx="28">
                  <c:v>783.16608518195551</c:v>
                </c:pt>
                <c:pt idx="29">
                  <c:v>469.89777022471469</c:v>
                </c:pt>
                <c:pt idx="30">
                  <c:v>292.43941839922564</c:v>
                </c:pt>
                <c:pt idx="31">
                  <c:v>516.97855744372191</c:v>
                </c:pt>
                <c:pt idx="32">
                  <c:v>431.87098054782416</c:v>
                </c:pt>
                <c:pt idx="33">
                  <c:v>361.24979971931322</c:v>
                </c:pt>
                <c:pt idx="34">
                  <c:v>560.43774564588261</c:v>
                </c:pt>
                <c:pt idx="35">
                  <c:v>455.41137415732783</c:v>
                </c:pt>
                <c:pt idx="36">
                  <c:v>388.41179234566357</c:v>
                </c:pt>
                <c:pt idx="37">
                  <c:v>384.79019332881688</c:v>
                </c:pt>
                <c:pt idx="38">
                  <c:v>350.3850026687731</c:v>
                </c:pt>
                <c:pt idx="39">
                  <c:v>247.16943068864168</c:v>
                </c:pt>
                <c:pt idx="40">
                  <c:v>209.14264101175118</c:v>
                </c:pt>
                <c:pt idx="41">
                  <c:v>515.1677579352986</c:v>
                </c:pt>
                <c:pt idx="42">
                  <c:v>296.06101741607233</c:v>
                </c:pt>
                <c:pt idx="43">
                  <c:v>292.43941839922564</c:v>
                </c:pt>
                <c:pt idx="44">
                  <c:v>366.68219824458328</c:v>
                </c:pt>
                <c:pt idx="45">
                  <c:v>397.46578988778037</c:v>
                </c:pt>
                <c:pt idx="46">
                  <c:v>201.89944297805775</c:v>
                </c:pt>
                <c:pt idx="47">
                  <c:v>560.43774564588261</c:v>
                </c:pt>
                <c:pt idx="48">
                  <c:v>225.43983658756139</c:v>
                </c:pt>
                <c:pt idx="49">
                  <c:v>364.87139873615996</c:v>
                </c:pt>
                <c:pt idx="50">
                  <c:v>323.22301004242269</c:v>
                </c:pt>
                <c:pt idx="51">
                  <c:v>419.19538398886067</c:v>
                </c:pt>
                <c:pt idx="52">
                  <c:v>402.89818841305043</c:v>
                </c:pt>
                <c:pt idx="53">
                  <c:v>142.14305920008695</c:v>
                </c:pt>
                <c:pt idx="54">
                  <c:v>634.68052549124025</c:v>
                </c:pt>
                <c:pt idx="55">
                  <c:v>221.81823757071467</c:v>
                </c:pt>
                <c:pt idx="56">
                  <c:v>200.08864346963438</c:v>
                </c:pt>
                <c:pt idx="57">
                  <c:v>198.27784396121103</c:v>
                </c:pt>
                <c:pt idx="58">
                  <c:v>339.52020561823292</c:v>
                </c:pt>
                <c:pt idx="59">
                  <c:v>419.19538398886067</c:v>
                </c:pt>
                <c:pt idx="60">
                  <c:v>641.92372352493362</c:v>
                </c:pt>
                <c:pt idx="61">
                  <c:v>176.54824986013074</c:v>
                </c:pt>
                <c:pt idx="62">
                  <c:v>169.30505182643731</c:v>
                </c:pt>
                <c:pt idx="63">
                  <c:v>352.19580217719641</c:v>
                </c:pt>
                <c:pt idx="64">
                  <c:v>408.33058693832049</c:v>
                </c:pt>
                <c:pt idx="65">
                  <c:v>498.87056235948842</c:v>
                </c:pt>
                <c:pt idx="66">
                  <c:v>363.06059922773659</c:v>
                </c:pt>
                <c:pt idx="67">
                  <c:v>426.4385820225541</c:v>
                </c:pt>
                <c:pt idx="68">
                  <c:v>361.24979971931322</c:v>
                </c:pt>
                <c:pt idx="69">
                  <c:v>790.409283215649</c:v>
                </c:pt>
                <c:pt idx="70">
                  <c:v>665.46411713443729</c:v>
                </c:pt>
                <c:pt idx="71">
                  <c:v>741.51769648821835</c:v>
                </c:pt>
                <c:pt idx="72">
                  <c:v>292.43941839922564</c:v>
                </c:pt>
                <c:pt idx="73">
                  <c:v>379.35779480354677</c:v>
                </c:pt>
                <c:pt idx="74">
                  <c:v>2883.6935149530509</c:v>
                </c:pt>
                <c:pt idx="75">
                  <c:v>987.78642963379502</c:v>
                </c:pt>
                <c:pt idx="76">
                  <c:v>1170.6771799845542</c:v>
                </c:pt>
                <c:pt idx="77">
                  <c:v>545.95134957849575</c:v>
                </c:pt>
                <c:pt idx="78">
                  <c:v>453.60057464890446</c:v>
                </c:pt>
                <c:pt idx="79">
                  <c:v>1007.7052242264519</c:v>
                </c:pt>
                <c:pt idx="80">
                  <c:v>509.73535941002854</c:v>
                </c:pt>
                <c:pt idx="81">
                  <c:v>428.24938153097747</c:v>
                </c:pt>
                <c:pt idx="82">
                  <c:v>1067.4616080044227</c:v>
                </c:pt>
                <c:pt idx="83">
                  <c:v>449.97897563205777</c:v>
                </c:pt>
                <c:pt idx="84">
                  <c:v>518.78935695214534</c:v>
                </c:pt>
                <c:pt idx="85">
                  <c:v>390.22259185408694</c:v>
                </c:pt>
                <c:pt idx="86">
                  <c:v>1547.3234777366124</c:v>
                </c:pt>
                <c:pt idx="87">
                  <c:v>1766.4302182558388</c:v>
                </c:pt>
                <c:pt idx="88">
                  <c:v>153.00785625062707</c:v>
                </c:pt>
                <c:pt idx="89">
                  <c:v>444.54657710678765</c:v>
                </c:pt>
                <c:pt idx="90">
                  <c:v>750.57169403033515</c:v>
                </c:pt>
                <c:pt idx="91">
                  <c:v>1036.6780163612257</c:v>
                </c:pt>
                <c:pt idx="92">
                  <c:v>1947.5101690981746</c:v>
                </c:pt>
                <c:pt idx="93">
                  <c:v>321.41221053399937</c:v>
                </c:pt>
                <c:pt idx="94">
                  <c:v>2550.5064054031527</c:v>
                </c:pt>
                <c:pt idx="95">
                  <c:v>634.68052549124025</c:v>
                </c:pt>
                <c:pt idx="96">
                  <c:v>587.59973827223291</c:v>
                </c:pt>
                <c:pt idx="97">
                  <c:v>571.30254269642273</c:v>
                </c:pt>
                <c:pt idx="98">
                  <c:v>377.54699529512345</c:v>
                </c:pt>
                <c:pt idx="99">
                  <c:v>129.46746264112343</c:v>
                </c:pt>
                <c:pt idx="100">
                  <c:v>529.65415400268546</c:v>
                </c:pt>
                <c:pt idx="101">
                  <c:v>924.40844683897751</c:v>
                </c:pt>
                <c:pt idx="102">
                  <c:v>1074.7048060381162</c:v>
                </c:pt>
                <c:pt idx="103">
                  <c:v>125.84586362427672</c:v>
                </c:pt>
                <c:pt idx="104">
                  <c:v>1511.1074875681454</c:v>
                </c:pt>
                <c:pt idx="105">
                  <c:v>364.87139873615996</c:v>
                </c:pt>
                <c:pt idx="106">
                  <c:v>109.5486680484665</c:v>
                </c:pt>
                <c:pt idx="107">
                  <c:v>303.30421544976576</c:v>
                </c:pt>
                <c:pt idx="108">
                  <c:v>708.92330533659788</c:v>
                </c:pt>
                <c:pt idx="109">
                  <c:v>1121.7855932571235</c:v>
                </c:pt>
                <c:pt idx="110">
                  <c:v>1708.4846339862913</c:v>
                </c:pt>
                <c:pt idx="111">
                  <c:v>922.59764733055408</c:v>
                </c:pt>
                <c:pt idx="112">
                  <c:v>830.24687240096284</c:v>
                </c:pt>
                <c:pt idx="113">
                  <c:v>900.86805322947384</c:v>
                </c:pt>
                <c:pt idx="114">
                  <c:v>22.630291644145331</c:v>
                </c:pt>
                <c:pt idx="115">
                  <c:v>419.19538398886067</c:v>
                </c:pt>
                <c:pt idx="116">
                  <c:v>515.1677579352986</c:v>
                </c:pt>
                <c:pt idx="117">
                  <c:v>330.46620807611612</c:v>
                </c:pt>
                <c:pt idx="118">
                  <c:v>886.38165716208698</c:v>
                </c:pt>
                <c:pt idx="119">
                  <c:v>620.19412942385338</c:v>
                </c:pt>
                <c:pt idx="120">
                  <c:v>384.79019332881688</c:v>
                </c:pt>
                <c:pt idx="121">
                  <c:v>325.03380955084606</c:v>
                </c:pt>
                <c:pt idx="122">
                  <c:v>873.70606060312343</c:v>
                </c:pt>
                <c:pt idx="123">
                  <c:v>1536.4586806860723</c:v>
                </c:pt>
                <c:pt idx="124">
                  <c:v>1058.4076104623059</c:v>
                </c:pt>
                <c:pt idx="125">
                  <c:v>716.16650337029137</c:v>
                </c:pt>
                <c:pt idx="126">
                  <c:v>230.87223511283148</c:v>
                </c:pt>
                <c:pt idx="127">
                  <c:v>524.2217554774154</c:v>
                </c:pt>
                <c:pt idx="128">
                  <c:v>712.54490435344462</c:v>
                </c:pt>
                <c:pt idx="129">
                  <c:v>279.7638218402621</c:v>
                </c:pt>
                <c:pt idx="130">
                  <c:v>2467.2096280156784</c:v>
                </c:pt>
                <c:pt idx="131">
                  <c:v>647.35612205020368</c:v>
                </c:pt>
                <c:pt idx="132">
                  <c:v>462.65457219102126</c:v>
                </c:pt>
                <c:pt idx="133">
                  <c:v>689.00451074394095</c:v>
                </c:pt>
                <c:pt idx="134">
                  <c:v>1598.0258639724666</c:v>
                </c:pt>
                <c:pt idx="135">
                  <c:v>772.30128813141539</c:v>
                </c:pt>
                <c:pt idx="136">
                  <c:v>1789.9706118653423</c:v>
                </c:pt>
                <c:pt idx="137">
                  <c:v>287.00701987395553</c:v>
                </c:pt>
                <c:pt idx="138">
                  <c:v>1474.8914973996782</c:v>
                </c:pt>
                <c:pt idx="139">
                  <c:v>350.3850026687731</c:v>
                </c:pt>
                <c:pt idx="140">
                  <c:v>513.35695842687528</c:v>
                </c:pt>
                <c:pt idx="141">
                  <c:v>645.54532254178037</c:v>
                </c:pt>
                <c:pt idx="142">
                  <c:v>314.16901250030594</c:v>
                </c:pt>
                <c:pt idx="143">
                  <c:v>795.84168174091906</c:v>
                </c:pt>
                <c:pt idx="144">
                  <c:v>1158.0015834255905</c:v>
                </c:pt>
                <c:pt idx="145">
                  <c:v>292.43941839922564</c:v>
                </c:pt>
                <c:pt idx="146">
                  <c:v>181.9806483854008</c:v>
                </c:pt>
                <c:pt idx="147">
                  <c:v>1429.6215096890942</c:v>
                </c:pt>
                <c:pt idx="148">
                  <c:v>520.60015646056877</c:v>
                </c:pt>
                <c:pt idx="149">
                  <c:v>687.19371123551764</c:v>
                </c:pt>
                <c:pt idx="150">
                  <c:v>915.35444929686071</c:v>
                </c:pt>
                <c:pt idx="151">
                  <c:v>833.86847141780959</c:v>
                </c:pt>
              </c:numCache>
            </c:numRef>
          </c:xVal>
          <c:yVal>
            <c:numRef>
              <c:f>gender!$O$2:$O$153</c:f>
              <c:numCache>
                <c:formatCode>General</c:formatCode>
                <c:ptCount val="152"/>
                <c:pt idx="0">
                  <c:v>-244.5078386236649</c:v>
                </c:pt>
                <c:pt idx="1">
                  <c:v>-405.8422785847597</c:v>
                </c:pt>
                <c:pt idx="2">
                  <c:v>-106.07585828673052</c:v>
                </c:pt>
                <c:pt idx="3">
                  <c:v>-21.648478021489609</c:v>
                </c:pt>
                <c:pt idx="4">
                  <c:v>-28.431651476350908</c:v>
                </c:pt>
                <c:pt idx="5">
                  <c:v>-0.94943729232181795</c:v>
                </c:pt>
                <c:pt idx="6">
                  <c:v>-24.296866715226997</c:v>
                </c:pt>
                <c:pt idx="7">
                  <c:v>-93.362573530745067</c:v>
                </c:pt>
                <c:pt idx="8">
                  <c:v>9.7110788631526361</c:v>
                </c:pt>
                <c:pt idx="9">
                  <c:v>95.899024789721977</c:v>
                </c:pt>
                <c:pt idx="10">
                  <c:v>217.13678637505041</c:v>
                </c:pt>
                <c:pt idx="11">
                  <c:v>71.357794803546767</c:v>
                </c:pt>
                <c:pt idx="12">
                  <c:v>257.88857008132777</c:v>
                </c:pt>
                <c:pt idx="13">
                  <c:v>236.72365013662693</c:v>
                </c:pt>
                <c:pt idx="14">
                  <c:v>-14.020187991270745</c:v>
                </c:pt>
                <c:pt idx="15">
                  <c:v>-133.83851488973778</c:v>
                </c:pt>
                <c:pt idx="16">
                  <c:v>-14.72257422712471</c:v>
                </c:pt>
                <c:pt idx="17">
                  <c:v>-27.640950631445918</c:v>
                </c:pt>
                <c:pt idx="18">
                  <c:v>-53.108920788657542</c:v>
                </c:pt>
                <c:pt idx="19">
                  <c:v>72.57503953702124</c:v>
                </c:pt>
                <c:pt idx="20">
                  <c:v>-48.371799297533471</c:v>
                </c:pt>
                <c:pt idx="21">
                  <c:v>75.898188413050434</c:v>
                </c:pt>
                <c:pt idx="22">
                  <c:v>90.276589396203747</c:v>
                </c:pt>
                <c:pt idx="23">
                  <c:v>-11.72466516880354</c:v>
                </c:pt>
                <c:pt idx="24">
                  <c:v>-91.668994873343706</c:v>
                </c:pt>
                <c:pt idx="25">
                  <c:v>76.331423314992037</c:v>
                </c:pt>
                <c:pt idx="26">
                  <c:v>17.062690169415404</c:v>
                </c:pt>
                <c:pt idx="27">
                  <c:v>-39.183016994292643</c:v>
                </c:pt>
                <c:pt idx="28">
                  <c:v>49.166085181955509</c:v>
                </c:pt>
                <c:pt idx="29">
                  <c:v>60.897770224714691</c:v>
                </c:pt>
                <c:pt idx="30">
                  <c:v>-48.560581600774356</c:v>
                </c:pt>
                <c:pt idx="31">
                  <c:v>-124.02144255627809</c:v>
                </c:pt>
                <c:pt idx="32">
                  <c:v>141.87098054782416</c:v>
                </c:pt>
                <c:pt idx="33">
                  <c:v>36.249799719313216</c:v>
                </c:pt>
                <c:pt idx="34">
                  <c:v>112.43774564588261</c:v>
                </c:pt>
                <c:pt idx="35">
                  <c:v>35.411374157327828</c:v>
                </c:pt>
                <c:pt idx="36">
                  <c:v>-9.5882076543364292</c:v>
                </c:pt>
                <c:pt idx="37">
                  <c:v>100.79019332881688</c:v>
                </c:pt>
                <c:pt idx="38">
                  <c:v>24.385002668773097</c:v>
                </c:pt>
                <c:pt idx="39">
                  <c:v>75.169430688641683</c:v>
                </c:pt>
                <c:pt idx="40">
                  <c:v>45.142641011751181</c:v>
                </c:pt>
                <c:pt idx="41">
                  <c:v>-55.832242064701404</c:v>
                </c:pt>
                <c:pt idx="42">
                  <c:v>-64.938982583927668</c:v>
                </c:pt>
                <c:pt idx="43">
                  <c:v>111.43941839922564</c:v>
                </c:pt>
                <c:pt idx="44">
                  <c:v>-9.3178017554167241</c:v>
                </c:pt>
                <c:pt idx="45">
                  <c:v>31.465789887780375</c:v>
                </c:pt>
                <c:pt idx="46">
                  <c:v>85.899442978057749</c:v>
                </c:pt>
                <c:pt idx="47">
                  <c:v>-62.562254354117385</c:v>
                </c:pt>
                <c:pt idx="48">
                  <c:v>41.439836587561388</c:v>
                </c:pt>
                <c:pt idx="49">
                  <c:v>-13.128601263840039</c:v>
                </c:pt>
                <c:pt idx="50">
                  <c:v>41.223010042422686</c:v>
                </c:pt>
                <c:pt idx="51">
                  <c:v>119.19538398886067</c:v>
                </c:pt>
                <c:pt idx="52">
                  <c:v>100.89818841305043</c:v>
                </c:pt>
                <c:pt idx="53">
                  <c:v>65.143059200086952</c:v>
                </c:pt>
                <c:pt idx="54">
                  <c:v>137.68052549124025</c:v>
                </c:pt>
                <c:pt idx="55">
                  <c:v>-84.181762429285328</c:v>
                </c:pt>
                <c:pt idx="56">
                  <c:v>10.088643469634377</c:v>
                </c:pt>
                <c:pt idx="57">
                  <c:v>68.277843961211033</c:v>
                </c:pt>
                <c:pt idx="58">
                  <c:v>33.520205618232922</c:v>
                </c:pt>
                <c:pt idx="59">
                  <c:v>21.195383988860669</c:v>
                </c:pt>
                <c:pt idx="60">
                  <c:v>-25.076276475066379</c:v>
                </c:pt>
                <c:pt idx="61">
                  <c:v>55.548249860130738</c:v>
                </c:pt>
                <c:pt idx="62">
                  <c:v>8.3050518264373068</c:v>
                </c:pt>
                <c:pt idx="63">
                  <c:v>37.195802177196413</c:v>
                </c:pt>
                <c:pt idx="64">
                  <c:v>-35.669413061679506</c:v>
                </c:pt>
                <c:pt idx="65">
                  <c:v>-67.129437640511583</c:v>
                </c:pt>
                <c:pt idx="66">
                  <c:v>-29.939400772263411</c:v>
                </c:pt>
                <c:pt idx="67">
                  <c:v>146.4385820225541</c:v>
                </c:pt>
                <c:pt idx="68">
                  <c:v>77.249799719313216</c:v>
                </c:pt>
                <c:pt idx="69">
                  <c:v>-91.590716784351002</c:v>
                </c:pt>
                <c:pt idx="70">
                  <c:v>-168.53588286556271</c:v>
                </c:pt>
                <c:pt idx="71">
                  <c:v>-99.482303511781652</c:v>
                </c:pt>
                <c:pt idx="72">
                  <c:v>38.439418399225644</c:v>
                </c:pt>
                <c:pt idx="73">
                  <c:v>61.357794803546767</c:v>
                </c:pt>
                <c:pt idx="74">
                  <c:v>266.69351495305091</c:v>
                </c:pt>
                <c:pt idx="75">
                  <c:v>150.78642963379502</c:v>
                </c:pt>
                <c:pt idx="76">
                  <c:v>28.677179984554186</c:v>
                </c:pt>
                <c:pt idx="77">
                  <c:v>156.95134957849575</c:v>
                </c:pt>
                <c:pt idx="78">
                  <c:v>56.600574648904455</c:v>
                </c:pt>
                <c:pt idx="79">
                  <c:v>84.705224226451946</c:v>
                </c:pt>
                <c:pt idx="80">
                  <c:v>57.735359410028536</c:v>
                </c:pt>
                <c:pt idx="81">
                  <c:v>89.249381530977473</c:v>
                </c:pt>
                <c:pt idx="82">
                  <c:v>197.46160800442271</c:v>
                </c:pt>
                <c:pt idx="83">
                  <c:v>131.97897563205777</c:v>
                </c:pt>
                <c:pt idx="84">
                  <c:v>59.78935695214534</c:v>
                </c:pt>
                <c:pt idx="85">
                  <c:v>145.22259185408694</c:v>
                </c:pt>
                <c:pt idx="86">
                  <c:v>374.3234777366124</c:v>
                </c:pt>
                <c:pt idx="87">
                  <c:v>171.43021825583878</c:v>
                </c:pt>
                <c:pt idx="88">
                  <c:v>42.007856250627071</c:v>
                </c:pt>
                <c:pt idx="89">
                  <c:v>87.546577106787652</c:v>
                </c:pt>
                <c:pt idx="90">
                  <c:v>115.57169403033515</c:v>
                </c:pt>
                <c:pt idx="91">
                  <c:v>65.678016361225673</c:v>
                </c:pt>
                <c:pt idx="92">
                  <c:v>66.510169098174629</c:v>
                </c:pt>
                <c:pt idx="93">
                  <c:v>132.41221053399937</c:v>
                </c:pt>
                <c:pt idx="94">
                  <c:v>592.50640540315271</c:v>
                </c:pt>
                <c:pt idx="95">
                  <c:v>-7.3194745087597539</c:v>
                </c:pt>
                <c:pt idx="96">
                  <c:v>62.599738272232912</c:v>
                </c:pt>
                <c:pt idx="97">
                  <c:v>-110.69745730357727</c:v>
                </c:pt>
                <c:pt idx="98">
                  <c:v>-10.453004704876548</c:v>
                </c:pt>
                <c:pt idx="99">
                  <c:v>40.467462641123433</c:v>
                </c:pt>
                <c:pt idx="100">
                  <c:v>34.654154002685459</c:v>
                </c:pt>
                <c:pt idx="101">
                  <c:v>80.408446838977511</c:v>
                </c:pt>
                <c:pt idx="102">
                  <c:v>-62.295193961883797</c:v>
                </c:pt>
                <c:pt idx="103">
                  <c:v>28.845863624276717</c:v>
                </c:pt>
                <c:pt idx="104">
                  <c:v>-24.892512431854584</c:v>
                </c:pt>
                <c:pt idx="105">
                  <c:v>100.87139873615996</c:v>
                </c:pt>
                <c:pt idx="106">
                  <c:v>40.548668048466496</c:v>
                </c:pt>
                <c:pt idx="107">
                  <c:v>4.3042154497657634</c:v>
                </c:pt>
                <c:pt idx="108">
                  <c:v>225.92330533659788</c:v>
                </c:pt>
                <c:pt idx="109">
                  <c:v>-213.21440674287646</c:v>
                </c:pt>
                <c:pt idx="110">
                  <c:v>-360.51536601370867</c:v>
                </c:pt>
                <c:pt idx="111">
                  <c:v>-6.4023526694459179</c:v>
                </c:pt>
                <c:pt idx="112">
                  <c:v>160.24687240096284</c:v>
                </c:pt>
                <c:pt idx="113">
                  <c:v>269.86805322947384</c:v>
                </c:pt>
                <c:pt idx="114">
                  <c:v>19.630291644145331</c:v>
                </c:pt>
                <c:pt idx="115">
                  <c:v>-132.80461601113933</c:v>
                </c:pt>
                <c:pt idx="116">
                  <c:v>83.167757935298596</c:v>
                </c:pt>
                <c:pt idx="117">
                  <c:v>24.466208076116118</c:v>
                </c:pt>
                <c:pt idx="118">
                  <c:v>-278.61834283791302</c:v>
                </c:pt>
                <c:pt idx="119">
                  <c:v>-198.80587057614662</c:v>
                </c:pt>
                <c:pt idx="120">
                  <c:v>-25.209806671183117</c:v>
                </c:pt>
                <c:pt idx="121">
                  <c:v>-120.96619044915394</c:v>
                </c:pt>
                <c:pt idx="122">
                  <c:v>-26.293939396876567</c:v>
                </c:pt>
                <c:pt idx="123">
                  <c:v>-832.54131931392772</c:v>
                </c:pt>
                <c:pt idx="124">
                  <c:v>67.407610462305911</c:v>
                </c:pt>
                <c:pt idx="125">
                  <c:v>-454.83349662970863</c:v>
                </c:pt>
                <c:pt idx="126">
                  <c:v>-58.127764887168524</c:v>
                </c:pt>
                <c:pt idx="127">
                  <c:v>-54.7782445225846</c:v>
                </c:pt>
                <c:pt idx="128">
                  <c:v>4.5449043534446218</c:v>
                </c:pt>
                <c:pt idx="129">
                  <c:v>-177.2361781597379</c:v>
                </c:pt>
                <c:pt idx="130">
                  <c:v>-224.79037198432161</c:v>
                </c:pt>
                <c:pt idx="131">
                  <c:v>-169.64387794979632</c:v>
                </c:pt>
                <c:pt idx="132">
                  <c:v>-60.345427808978741</c:v>
                </c:pt>
                <c:pt idx="133">
                  <c:v>-124.99548925605905</c:v>
                </c:pt>
                <c:pt idx="134">
                  <c:v>-82.974136027533405</c:v>
                </c:pt>
                <c:pt idx="135">
                  <c:v>-253.69871186858461</c:v>
                </c:pt>
                <c:pt idx="136">
                  <c:v>49.970611865342335</c:v>
                </c:pt>
                <c:pt idx="137">
                  <c:v>75.007019873955528</c:v>
                </c:pt>
                <c:pt idx="138">
                  <c:v>-149.1085026003218</c:v>
                </c:pt>
                <c:pt idx="139">
                  <c:v>-129.6149973312269</c:v>
                </c:pt>
                <c:pt idx="140">
                  <c:v>-286.64304157312472</c:v>
                </c:pt>
                <c:pt idx="141">
                  <c:v>15.545322541780365</c:v>
                </c:pt>
                <c:pt idx="142">
                  <c:v>-97.830987499694061</c:v>
                </c:pt>
                <c:pt idx="143">
                  <c:v>-279.15831825908094</c:v>
                </c:pt>
                <c:pt idx="144">
                  <c:v>36.001583425590525</c:v>
                </c:pt>
                <c:pt idx="145">
                  <c:v>50.439418399225644</c:v>
                </c:pt>
                <c:pt idx="146">
                  <c:v>16.980648385400798</c:v>
                </c:pt>
                <c:pt idx="147">
                  <c:v>91.621509689094182</c:v>
                </c:pt>
                <c:pt idx="148">
                  <c:v>-110.39984353943123</c:v>
                </c:pt>
                <c:pt idx="149">
                  <c:v>-172.80628876448236</c:v>
                </c:pt>
                <c:pt idx="150">
                  <c:v>-318.64555070313929</c:v>
                </c:pt>
                <c:pt idx="151">
                  <c:v>113.86847141780959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B2-D24B-A2E3-C39A910E5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348464"/>
        <c:axId val="458529504"/>
      </c:scatterChart>
      <c:valAx>
        <c:axId val="700348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529504"/>
        <c:crosses val="autoZero"/>
        <c:crossBetween val="midCat"/>
      </c:valAx>
      <c:valAx>
        <c:axId val="45852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348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gender!$R$1</c:f>
              <c:strCache>
                <c:ptCount val="1"/>
                <c:pt idx="0">
                  <c:v>Residual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23"/>
            <c:marker>
              <c:symbol val="circle"/>
              <c:size val="5"/>
              <c:spPr>
                <a:solidFill>
                  <a:srgbClr val="C00000"/>
                </a:solidFill>
                <a:ln w="9525">
                  <a:solidFill>
                    <a:srgbClr val="C0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4661-C548-B8C4-92D58870016D}"/>
              </c:ext>
            </c:extLst>
          </c:dPt>
          <c:dLbls>
            <c:dLbl>
              <c:idx val="12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61-C548-B8C4-92D58870016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gender!$Q$2:$Q$156</c:f>
              <c:numCache>
                <c:formatCode>General</c:formatCode>
                <c:ptCount val="155"/>
                <c:pt idx="0">
                  <c:v>551.85266680818017</c:v>
                </c:pt>
                <c:pt idx="1">
                  <c:v>2462.1931041512194</c:v>
                </c:pt>
                <c:pt idx="2">
                  <c:v>601.93649849882161</c:v>
                </c:pt>
                <c:pt idx="3">
                  <c:v>1662.6405053756214</c:v>
                </c:pt>
                <c:pt idx="4">
                  <c:v>1616.1340902343115</c:v>
                </c:pt>
                <c:pt idx="5">
                  <c:v>2226.083611895338</c:v>
                </c:pt>
                <c:pt idx="6">
                  <c:v>1127.816731250557</c:v>
                </c:pt>
                <c:pt idx="7">
                  <c:v>3633.7970240572968</c:v>
                </c:pt>
                <c:pt idx="8">
                  <c:v>102.88688986707267</c:v>
                </c:pt>
                <c:pt idx="9">
                  <c:v>335.41896557362236</c:v>
                </c:pt>
                <c:pt idx="10">
                  <c:v>1269.1246849491527</c:v>
                </c:pt>
                <c:pt idx="11">
                  <c:v>510.71237649086754</c:v>
                </c:pt>
                <c:pt idx="12">
                  <c:v>2281.5335684099769</c:v>
                </c:pt>
                <c:pt idx="13">
                  <c:v>2458.6156876018877</c:v>
                </c:pt>
                <c:pt idx="14">
                  <c:v>369.40442279227193</c:v>
                </c:pt>
                <c:pt idx="15">
                  <c:v>2011.4386189354461</c:v>
                </c:pt>
                <c:pt idx="16">
                  <c:v>299.64480008030705</c:v>
                </c:pt>
                <c:pt idx="17">
                  <c:v>235.25130219233941</c:v>
                </c:pt>
                <c:pt idx="18">
                  <c:v>1904.1161224555001</c:v>
                </c:pt>
                <c:pt idx="19">
                  <c:v>274.60288423498628</c:v>
                </c:pt>
                <c:pt idx="20">
                  <c:v>467.78337789888911</c:v>
                </c:pt>
                <c:pt idx="21">
                  <c:v>578.68329092816668</c:v>
                </c:pt>
                <c:pt idx="22">
                  <c:v>532.17687578685673</c:v>
                </c:pt>
                <c:pt idx="23">
                  <c:v>809.42665836005062</c:v>
                </c:pt>
                <c:pt idx="24">
                  <c:v>521.44462613886208</c:v>
                </c:pt>
                <c:pt idx="25">
                  <c:v>297.85609180564126</c:v>
                </c:pt>
                <c:pt idx="26">
                  <c:v>61.746599549760028</c:v>
                </c:pt>
                <c:pt idx="27">
                  <c:v>623.40099779481091</c:v>
                </c:pt>
                <c:pt idx="28">
                  <c:v>880.97498934668135</c:v>
                </c:pt>
                <c:pt idx="29">
                  <c:v>596.5703736748244</c:v>
                </c:pt>
                <c:pt idx="30">
                  <c:v>412.33342138425036</c:v>
                </c:pt>
                <c:pt idx="31">
                  <c:v>525.02204268819366</c:v>
                </c:pt>
                <c:pt idx="32">
                  <c:v>367.61571451760619</c:v>
                </c:pt>
                <c:pt idx="33">
                  <c:v>442.7414620535684</c:v>
                </c:pt>
                <c:pt idx="34">
                  <c:v>743.24445219741722</c:v>
                </c:pt>
                <c:pt idx="35">
                  <c:v>605.51391504815319</c:v>
                </c:pt>
                <c:pt idx="36">
                  <c:v>532.17687578685673</c:v>
                </c:pt>
                <c:pt idx="37">
                  <c:v>537.54300061085405</c:v>
                </c:pt>
                <c:pt idx="38">
                  <c:v>399.81246346158997</c:v>
                </c:pt>
                <c:pt idx="39">
                  <c:v>331.84154902429083</c:v>
                </c:pt>
                <c:pt idx="40">
                  <c:v>305.01092490430437</c:v>
                </c:pt>
                <c:pt idx="41">
                  <c:v>480.3043358215495</c:v>
                </c:pt>
                <c:pt idx="42">
                  <c:v>372.98183934160346</c:v>
                </c:pt>
                <c:pt idx="43">
                  <c:v>385.50279726426385</c:v>
                </c:pt>
                <c:pt idx="44">
                  <c:v>424.85437930691074</c:v>
                </c:pt>
                <c:pt idx="45">
                  <c:v>525.02204268819366</c:v>
                </c:pt>
                <c:pt idx="46">
                  <c:v>317.5318828269647</c:v>
                </c:pt>
                <c:pt idx="47">
                  <c:v>596.5703736748244</c:v>
                </c:pt>
                <c:pt idx="48">
                  <c:v>338.99638212295389</c:v>
                </c:pt>
                <c:pt idx="49">
                  <c:v>412.33342138425036</c:v>
                </c:pt>
                <c:pt idx="50">
                  <c:v>437.37533722957107</c:v>
                </c:pt>
                <c:pt idx="51">
                  <c:v>378.34796416560079</c:v>
                </c:pt>
                <c:pt idx="52">
                  <c:v>505.34625166687022</c:v>
                </c:pt>
                <c:pt idx="53">
                  <c:v>199.47713669902407</c:v>
                </c:pt>
                <c:pt idx="54">
                  <c:v>891.70723899467589</c:v>
                </c:pt>
                <c:pt idx="55">
                  <c:v>398.02375518692423</c:v>
                </c:pt>
                <c:pt idx="56">
                  <c:v>265.65934286165748</c:v>
                </c:pt>
                <c:pt idx="57">
                  <c:v>258.50450976299442</c:v>
                </c:pt>
                <c:pt idx="58">
                  <c:v>401.60117173625576</c:v>
                </c:pt>
                <c:pt idx="59">
                  <c:v>557.2187916321775</c:v>
                </c:pt>
                <c:pt idx="60">
                  <c:v>918.5378631146624</c:v>
                </c:pt>
                <c:pt idx="61">
                  <c:v>237.0400104670052</c:v>
                </c:pt>
                <c:pt idx="62">
                  <c:v>244.19484356566826</c:v>
                </c:pt>
                <c:pt idx="63">
                  <c:v>430.22050413090801</c:v>
                </c:pt>
                <c:pt idx="64">
                  <c:v>559.00749990684324</c:v>
                </c:pt>
                <c:pt idx="65">
                  <c:v>576.89458265350095</c:v>
                </c:pt>
                <c:pt idx="66">
                  <c:v>406.96729656025303</c:v>
                </c:pt>
                <c:pt idx="67">
                  <c:v>571.52845782950362</c:v>
                </c:pt>
                <c:pt idx="68">
                  <c:v>492.82529374420989</c:v>
                </c:pt>
                <c:pt idx="69">
                  <c:v>1129.6054395252229</c:v>
                </c:pt>
                <c:pt idx="70">
                  <c:v>913.17173829066508</c:v>
                </c:pt>
                <c:pt idx="71">
                  <c:v>968.62169480530383</c:v>
                </c:pt>
                <c:pt idx="72">
                  <c:v>383.71408898959811</c:v>
                </c:pt>
                <c:pt idx="73">
                  <c:v>462.41725307489185</c:v>
                </c:pt>
                <c:pt idx="74">
                  <c:v>3467.4471545133802</c:v>
                </c:pt>
                <c:pt idx="75">
                  <c:v>1226.1956863571743</c:v>
                </c:pt>
                <c:pt idx="76">
                  <c:v>1074.1554830105842</c:v>
                </c:pt>
                <c:pt idx="77">
                  <c:v>686.00578740811272</c:v>
                </c:pt>
                <c:pt idx="78">
                  <c:v>650.23162191479742</c:v>
                </c:pt>
                <c:pt idx="79">
                  <c:v>1047.3248588905976</c:v>
                </c:pt>
                <c:pt idx="80">
                  <c:v>732.51220254942268</c:v>
                </c:pt>
                <c:pt idx="81">
                  <c:v>537.54300061085405</c:v>
                </c:pt>
                <c:pt idx="82">
                  <c:v>1269.1246849491527</c:v>
                </c:pt>
                <c:pt idx="83">
                  <c:v>610.88003987215052</c:v>
                </c:pt>
                <c:pt idx="84">
                  <c:v>673.48482948545234</c:v>
                </c:pt>
                <c:pt idx="85">
                  <c:v>560.79620818150897</c:v>
                </c:pt>
                <c:pt idx="86">
                  <c:v>1805.7371673488828</c:v>
                </c:pt>
                <c:pt idx="87">
                  <c:v>2029.3257016821037</c:v>
                </c:pt>
                <c:pt idx="88">
                  <c:v>233.46259391767364</c:v>
                </c:pt>
                <c:pt idx="89">
                  <c:v>442.7414620535684</c:v>
                </c:pt>
                <c:pt idx="90">
                  <c:v>895.28465554400748</c:v>
                </c:pt>
                <c:pt idx="91">
                  <c:v>1317.4198083651283</c:v>
                </c:pt>
                <c:pt idx="92">
                  <c:v>2302.9980677059662</c:v>
                </c:pt>
                <c:pt idx="93">
                  <c:v>499.98012684287295</c:v>
                </c:pt>
                <c:pt idx="94">
                  <c:v>2955.876587958971</c:v>
                </c:pt>
                <c:pt idx="95">
                  <c:v>728.93478600009109</c:v>
                </c:pt>
                <c:pt idx="96">
                  <c:v>584.04941575216401</c:v>
                </c:pt>
                <c:pt idx="97">
                  <c:v>775.44120114140105</c:v>
                </c:pt>
                <c:pt idx="98">
                  <c:v>451.68500342689725</c:v>
                </c:pt>
                <c:pt idx="99">
                  <c:v>147.60459673371685</c:v>
                </c:pt>
                <c:pt idx="100">
                  <c:v>510.71237649086754</c:v>
                </c:pt>
                <c:pt idx="101">
                  <c:v>841.62340730403446</c:v>
                </c:pt>
                <c:pt idx="102">
                  <c:v>1154.6473553705437</c:v>
                </c:pt>
                <c:pt idx="103">
                  <c:v>167.28038775504029</c:v>
                </c:pt>
                <c:pt idx="104">
                  <c:v>1789.6387928768909</c:v>
                </c:pt>
                <c:pt idx="105">
                  <c:v>405.1785882855873</c:v>
                </c:pt>
                <c:pt idx="106">
                  <c:v>176.22392912836909</c:v>
                </c:pt>
                <c:pt idx="107">
                  <c:v>335.41896557362236</c:v>
                </c:pt>
                <c:pt idx="108">
                  <c:v>807.63795008538489</c:v>
                </c:pt>
                <c:pt idx="109">
                  <c:v>1149.2812305465463</c:v>
                </c:pt>
                <c:pt idx="110">
                  <c:v>2179.5771967540281</c:v>
                </c:pt>
                <c:pt idx="111">
                  <c:v>1220.829561533177</c:v>
                </c:pt>
                <c:pt idx="112">
                  <c:v>1120.6618981518941</c:v>
                </c:pt>
                <c:pt idx="113">
                  <c:v>1213.674728434514</c:v>
                </c:pt>
                <c:pt idx="114">
                  <c:v>58.16918300042849</c:v>
                </c:pt>
                <c:pt idx="115">
                  <c:v>525.02204268819366</c:v>
                </c:pt>
                <c:pt idx="116">
                  <c:v>621.61228952014505</c:v>
                </c:pt>
                <c:pt idx="117">
                  <c:v>442.7414620535684</c:v>
                </c:pt>
                <c:pt idx="118">
                  <c:v>1104.5635236799021</c:v>
                </c:pt>
                <c:pt idx="119">
                  <c:v>668.11870466145501</c:v>
                </c:pt>
                <c:pt idx="120">
                  <c:v>469.57208617355491</c:v>
                </c:pt>
                <c:pt idx="121">
                  <c:v>414.12212965891609</c:v>
                </c:pt>
                <c:pt idx="122">
                  <c:v>988.29748582662728</c:v>
                </c:pt>
                <c:pt idx="123">
                  <c:v>1612.5566736849801</c:v>
                </c:pt>
                <c:pt idx="124">
                  <c:v>1052.6909837145949</c:v>
                </c:pt>
                <c:pt idx="125">
                  <c:v>870.24273969868671</c:v>
                </c:pt>
                <c:pt idx="126">
                  <c:v>374.77054761626925</c:v>
                </c:pt>
                <c:pt idx="127">
                  <c:v>578.68329092816668</c:v>
                </c:pt>
                <c:pt idx="128">
                  <c:v>990.08619410129313</c:v>
                </c:pt>
                <c:pt idx="129">
                  <c:v>353.30604832028007</c:v>
                </c:pt>
                <c:pt idx="130">
                  <c:v>3039.9458768682621</c:v>
                </c:pt>
                <c:pt idx="131">
                  <c:v>718.20253635209656</c:v>
                </c:pt>
                <c:pt idx="132">
                  <c:v>555.43008335751165</c:v>
                </c:pt>
                <c:pt idx="133">
                  <c:v>802.27182526138756</c:v>
                </c:pt>
                <c:pt idx="134">
                  <c:v>1907.6935390048316</c:v>
                </c:pt>
                <c:pt idx="135">
                  <c:v>936.42494586132011</c:v>
                </c:pt>
                <c:pt idx="136">
                  <c:v>2209.985237423346</c:v>
                </c:pt>
                <c:pt idx="137">
                  <c:v>435.58662895490534</c:v>
                </c:pt>
                <c:pt idx="138">
                  <c:v>1557.1067171703412</c:v>
                </c:pt>
                <c:pt idx="139">
                  <c:v>448.10758687756567</c:v>
                </c:pt>
                <c:pt idx="140">
                  <c:v>691.37191223211005</c:v>
                </c:pt>
                <c:pt idx="141">
                  <c:v>816.58149145871369</c:v>
                </c:pt>
                <c:pt idx="142">
                  <c:v>338.99638212295389</c:v>
                </c:pt>
                <c:pt idx="143">
                  <c:v>1002.6071520239534</c:v>
                </c:pt>
                <c:pt idx="144">
                  <c:v>1240.5053525545004</c:v>
                </c:pt>
                <c:pt idx="145">
                  <c:v>365.8270062429404</c:v>
                </c:pt>
                <c:pt idx="146">
                  <c:v>258.50450976299442</c:v>
                </c:pt>
                <c:pt idx="147">
                  <c:v>1914.8483721034945</c:v>
                </c:pt>
                <c:pt idx="148">
                  <c:v>660.96387156279195</c:v>
                </c:pt>
                <c:pt idx="149">
                  <c:v>868.45403142402097</c:v>
                </c:pt>
                <c:pt idx="150">
                  <c:v>1124.2393147012256</c:v>
                </c:pt>
                <c:pt idx="151">
                  <c:v>982.93136100263007</c:v>
                </c:pt>
              </c:numCache>
            </c:numRef>
          </c:xVal>
          <c:yVal>
            <c:numRef>
              <c:f>gender!$R$2:$R$156</c:f>
              <c:numCache>
                <c:formatCode>General</c:formatCode>
                <c:ptCount val="155"/>
                <c:pt idx="0">
                  <c:v>-340.14733319181983</c:v>
                </c:pt>
                <c:pt idx="1">
                  <c:v>-414.80689584878064</c:v>
                </c:pt>
                <c:pt idx="2">
                  <c:v>-168.06350150117839</c:v>
                </c:pt>
                <c:pt idx="3">
                  <c:v>-59.359494624378613</c:v>
                </c:pt>
                <c:pt idx="4">
                  <c:v>57.134090234311543</c:v>
                </c:pt>
                <c:pt idx="5">
                  <c:v>-61.916388104662019</c:v>
                </c:pt>
                <c:pt idx="6">
                  <c:v>-353.18326874944296</c:v>
                </c:pt>
                <c:pt idx="7">
                  <c:v>-111.20297594270323</c:v>
                </c:pt>
                <c:pt idx="8">
                  <c:v>42.886889867072668</c:v>
                </c:pt>
                <c:pt idx="9">
                  <c:v>124.41896557362236</c:v>
                </c:pt>
                <c:pt idx="10">
                  <c:v>233.12468494915265</c:v>
                </c:pt>
                <c:pt idx="11">
                  <c:v>115.71237649086754</c:v>
                </c:pt>
                <c:pt idx="12">
                  <c:v>307.53356840997685</c:v>
                </c:pt>
                <c:pt idx="13">
                  <c:v>-68.384312398112343</c:v>
                </c:pt>
                <c:pt idx="14">
                  <c:v>-2.5955772077280699</c:v>
                </c:pt>
                <c:pt idx="15">
                  <c:v>46.438618935446129</c:v>
                </c:pt>
                <c:pt idx="16">
                  <c:v>-69.35519991969295</c:v>
                </c:pt>
                <c:pt idx="17">
                  <c:v>-35.748697807660591</c:v>
                </c:pt>
                <c:pt idx="18">
                  <c:v>133.11612245550009</c:v>
                </c:pt>
                <c:pt idx="19">
                  <c:v>115.60288423498628</c:v>
                </c:pt>
                <c:pt idx="20">
                  <c:v>-65.216622101110886</c:v>
                </c:pt>
                <c:pt idx="21">
                  <c:v>97.683290928166684</c:v>
                </c:pt>
                <c:pt idx="22">
                  <c:v>91.176875786856726</c:v>
                </c:pt>
                <c:pt idx="23">
                  <c:v>21.426658360050624</c:v>
                </c:pt>
                <c:pt idx="24">
                  <c:v>-153.55537386113792</c:v>
                </c:pt>
                <c:pt idx="25">
                  <c:v>61.856091805641256</c:v>
                </c:pt>
                <c:pt idx="26">
                  <c:v>52.746599549760028</c:v>
                </c:pt>
                <c:pt idx="27">
                  <c:v>-64.599002205189095</c:v>
                </c:pt>
                <c:pt idx="28">
                  <c:v>-17.025010653318645</c:v>
                </c:pt>
                <c:pt idx="29">
                  <c:v>18.570373674824395</c:v>
                </c:pt>
                <c:pt idx="30">
                  <c:v>-148.66657861574964</c:v>
                </c:pt>
                <c:pt idx="31">
                  <c:v>-284.97795731180634</c:v>
                </c:pt>
                <c:pt idx="32">
                  <c:v>48.615714517606193</c:v>
                </c:pt>
                <c:pt idx="33">
                  <c:v>-3.258537946431602</c:v>
                </c:pt>
                <c:pt idx="34">
                  <c:v>173.24445219741722</c:v>
                </c:pt>
                <c:pt idx="35">
                  <c:v>58.513915048153194</c:v>
                </c:pt>
                <c:pt idx="36">
                  <c:v>-13.823124213143274</c:v>
                </c:pt>
                <c:pt idx="37">
                  <c:v>188.54300061085405</c:v>
                </c:pt>
                <c:pt idx="38">
                  <c:v>11.812463461589971</c:v>
                </c:pt>
                <c:pt idx="39">
                  <c:v>99.841549024290828</c:v>
                </c:pt>
                <c:pt idx="40">
                  <c:v>50.010924904304375</c:v>
                </c:pt>
                <c:pt idx="41">
                  <c:v>-274.6956641784505</c:v>
                </c:pt>
                <c:pt idx="42">
                  <c:v>-192.01816065839654</c:v>
                </c:pt>
                <c:pt idx="43">
                  <c:v>157.50279726426385</c:v>
                </c:pt>
                <c:pt idx="44">
                  <c:v>-79.145620693089256</c:v>
                </c:pt>
                <c:pt idx="45">
                  <c:v>13.022042688193665</c:v>
                </c:pt>
                <c:pt idx="46">
                  <c:v>106.5318828269647</c:v>
                </c:pt>
                <c:pt idx="47">
                  <c:v>-196.4296263251756</c:v>
                </c:pt>
                <c:pt idx="48">
                  <c:v>56.996382122953889</c:v>
                </c:pt>
                <c:pt idx="49">
                  <c:v>6.3334213842503573</c:v>
                </c:pt>
                <c:pt idx="50">
                  <c:v>32.375337229571073</c:v>
                </c:pt>
                <c:pt idx="51">
                  <c:v>20.347964165600786</c:v>
                </c:pt>
                <c:pt idx="52">
                  <c:v>137.34625166687022</c:v>
                </c:pt>
                <c:pt idx="53">
                  <c:v>108.47713669902407</c:v>
                </c:pt>
                <c:pt idx="54">
                  <c:v>207.70723899467589</c:v>
                </c:pt>
                <c:pt idx="55">
                  <c:v>-33.976244813075766</c:v>
                </c:pt>
                <c:pt idx="56">
                  <c:v>53.659342861657478</c:v>
                </c:pt>
                <c:pt idx="57">
                  <c:v>118.50450976299442</c:v>
                </c:pt>
                <c:pt idx="58">
                  <c:v>14.601171736255765</c:v>
                </c:pt>
                <c:pt idx="59">
                  <c:v>66.218791632177499</c:v>
                </c:pt>
                <c:pt idx="60">
                  <c:v>114.5378631146624</c:v>
                </c:pt>
                <c:pt idx="61">
                  <c:v>89.040010467005203</c:v>
                </c:pt>
                <c:pt idx="62">
                  <c:v>39.194843565668265</c:v>
                </c:pt>
                <c:pt idx="63">
                  <c:v>43.220504130908012</c:v>
                </c:pt>
                <c:pt idx="64">
                  <c:v>35.007499906843236</c:v>
                </c:pt>
                <c:pt idx="65">
                  <c:v>-94.105417346499053</c:v>
                </c:pt>
                <c:pt idx="66">
                  <c:v>-20.032703439746967</c:v>
                </c:pt>
                <c:pt idx="67">
                  <c:v>173.52845782950362</c:v>
                </c:pt>
                <c:pt idx="68">
                  <c:v>154.82529374420989</c:v>
                </c:pt>
                <c:pt idx="69">
                  <c:v>107.60543952522289</c:v>
                </c:pt>
                <c:pt idx="70">
                  <c:v>-93.828261709334924</c:v>
                </c:pt>
                <c:pt idx="71">
                  <c:v>6.6216948053038323</c:v>
                </c:pt>
                <c:pt idx="72">
                  <c:v>80.71408898959811</c:v>
                </c:pt>
                <c:pt idx="73">
                  <c:v>82.417253074891846</c:v>
                </c:pt>
                <c:pt idx="74">
                  <c:v>342.44715451338016</c:v>
                </c:pt>
                <c:pt idx="75">
                  <c:v>68.195686357174282</c:v>
                </c:pt>
                <c:pt idx="76">
                  <c:v>-226.84451698941575</c:v>
                </c:pt>
                <c:pt idx="77">
                  <c:v>194.00578740811272</c:v>
                </c:pt>
                <c:pt idx="78">
                  <c:v>158.23162191479742</c:v>
                </c:pt>
                <c:pt idx="79">
                  <c:v>-16.675141109402375</c:v>
                </c:pt>
                <c:pt idx="80">
                  <c:v>201.51220254942268</c:v>
                </c:pt>
                <c:pt idx="81">
                  <c:v>164.54300061085405</c:v>
                </c:pt>
                <c:pt idx="82">
                  <c:v>247.12468494915265</c:v>
                </c:pt>
                <c:pt idx="83">
                  <c:v>178.88003987215052</c:v>
                </c:pt>
                <c:pt idx="84">
                  <c:v>129.48482948545234</c:v>
                </c:pt>
                <c:pt idx="85">
                  <c:v>265.79620818150897</c:v>
                </c:pt>
                <c:pt idx="86">
                  <c:v>368.73716734888285</c:v>
                </c:pt>
                <c:pt idx="87">
                  <c:v>145.32570168210373</c:v>
                </c:pt>
                <c:pt idx="88">
                  <c:v>78.462593917673644</c:v>
                </c:pt>
                <c:pt idx="89">
                  <c:v>49.741462053568398</c:v>
                </c:pt>
                <c:pt idx="90">
                  <c:v>65.284655544007478</c:v>
                </c:pt>
                <c:pt idx="91">
                  <c:v>84.419808365128347</c:v>
                </c:pt>
                <c:pt idx="92">
                  <c:v>22.99806770596615</c:v>
                </c:pt>
                <c:pt idx="93">
                  <c:v>237.98012684287295</c:v>
                </c:pt>
                <c:pt idx="94">
                  <c:v>513.87658795897096</c:v>
                </c:pt>
                <c:pt idx="95">
                  <c:v>-15.065213999908906</c:v>
                </c:pt>
                <c:pt idx="96">
                  <c:v>12.049415752164009</c:v>
                </c:pt>
                <c:pt idx="97">
                  <c:v>-115.55879885859895</c:v>
                </c:pt>
                <c:pt idx="98">
                  <c:v>33.685003426897254</c:v>
                </c:pt>
                <c:pt idx="99">
                  <c:v>42.604596733716846</c:v>
                </c:pt>
                <c:pt idx="100">
                  <c:v>-14.287623509132459</c:v>
                </c:pt>
                <c:pt idx="101">
                  <c:v>-11.376592695965542</c:v>
                </c:pt>
                <c:pt idx="102">
                  <c:v>-117.35264462945634</c:v>
                </c:pt>
                <c:pt idx="103">
                  <c:v>45.280387755040294</c:v>
                </c:pt>
                <c:pt idx="104">
                  <c:v>1.638792876890875</c:v>
                </c:pt>
                <c:pt idx="105">
                  <c:v>73.178588285587296</c:v>
                </c:pt>
                <c:pt idx="106">
                  <c:v>74.223929128369093</c:v>
                </c:pt>
                <c:pt idx="107">
                  <c:v>-2.5810344263776415</c:v>
                </c:pt>
                <c:pt idx="108">
                  <c:v>229.63795008538489</c:v>
                </c:pt>
                <c:pt idx="109">
                  <c:v>-412.71876945345366</c:v>
                </c:pt>
                <c:pt idx="110">
                  <c:v>-190.42280324597186</c:v>
                </c:pt>
                <c:pt idx="111">
                  <c:v>82.829561533176957</c:v>
                </c:pt>
                <c:pt idx="112">
                  <c:v>191.66189815189409</c:v>
                </c:pt>
                <c:pt idx="113">
                  <c:v>399.67472843451401</c:v>
                </c:pt>
                <c:pt idx="114">
                  <c:v>55.16918300042849</c:v>
                </c:pt>
                <c:pt idx="115">
                  <c:v>-45.977957311806335</c:v>
                </c:pt>
                <c:pt idx="116">
                  <c:v>176.61228952014505</c:v>
                </c:pt>
                <c:pt idx="117">
                  <c:v>80.741462053568398</c:v>
                </c:pt>
                <c:pt idx="118">
                  <c:v>-236.43647632009788</c:v>
                </c:pt>
                <c:pt idx="119">
                  <c:v>-320.88129533854499</c:v>
                </c:pt>
                <c:pt idx="120">
                  <c:v>-31.427913826445092</c:v>
                </c:pt>
                <c:pt idx="121">
                  <c:v>-18.877870341083906</c:v>
                </c:pt>
                <c:pt idx="122">
                  <c:v>-6.7025141733727196</c:v>
                </c:pt>
                <c:pt idx="123">
                  <c:v>-1444.4433263150199</c:v>
                </c:pt>
                <c:pt idx="124">
                  <c:v>-130.30901628540505</c:v>
                </c:pt>
                <c:pt idx="125">
                  <c:v>-521.75726030131329</c:v>
                </c:pt>
                <c:pt idx="126">
                  <c:v>50.770547616269255</c:v>
                </c:pt>
                <c:pt idx="127">
                  <c:v>-184.31670907183332</c:v>
                </c:pt>
                <c:pt idx="128">
                  <c:v>106.08619410129313</c:v>
                </c:pt>
                <c:pt idx="129">
                  <c:v>-127.69395167971993</c:v>
                </c:pt>
                <c:pt idx="130">
                  <c:v>-54.054123131737924</c:v>
                </c:pt>
                <c:pt idx="131">
                  <c:v>-184.79746364790344</c:v>
                </c:pt>
                <c:pt idx="132">
                  <c:v>-27.569916642488351</c:v>
                </c:pt>
                <c:pt idx="133">
                  <c:v>-203.72817473861244</c:v>
                </c:pt>
                <c:pt idx="134">
                  <c:v>10.693539004831564</c:v>
                </c:pt>
                <c:pt idx="135">
                  <c:v>-299.57505413867989</c:v>
                </c:pt>
                <c:pt idx="136">
                  <c:v>176.98523742334601</c:v>
                </c:pt>
                <c:pt idx="137">
                  <c:v>120.58662895490534</c:v>
                </c:pt>
                <c:pt idx="138">
                  <c:v>-291.8932828296588</c:v>
                </c:pt>
                <c:pt idx="139">
                  <c:v>-107.89241312243433</c:v>
                </c:pt>
                <c:pt idx="140">
                  <c:v>-276.62808776788995</c:v>
                </c:pt>
                <c:pt idx="141">
                  <c:v>79.581491458713685</c:v>
                </c:pt>
                <c:pt idx="142">
                  <c:v>-179.00361787704611</c:v>
                </c:pt>
                <c:pt idx="143">
                  <c:v>-322.3928479760466</c:v>
                </c:pt>
                <c:pt idx="144">
                  <c:v>-111.4946474454996</c:v>
                </c:pt>
                <c:pt idx="145">
                  <c:v>82.827006242940399</c:v>
                </c:pt>
                <c:pt idx="146">
                  <c:v>31.504509762994417</c:v>
                </c:pt>
                <c:pt idx="147">
                  <c:v>346.84837210349451</c:v>
                </c:pt>
                <c:pt idx="148">
                  <c:v>-29.036128437208049</c:v>
                </c:pt>
                <c:pt idx="149">
                  <c:v>-239.54596857597903</c:v>
                </c:pt>
                <c:pt idx="150">
                  <c:v>-345.76068529877443</c:v>
                </c:pt>
                <c:pt idx="151">
                  <c:v>86.931361002630069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61-C548-B8C4-92D5887001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321056"/>
        <c:axId val="684232528"/>
      </c:scatterChart>
      <c:valAx>
        <c:axId val="441321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232528"/>
        <c:crosses val="autoZero"/>
        <c:crossBetween val="midCat"/>
      </c:valAx>
      <c:valAx>
        <c:axId val="68423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321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624840</xdr:colOff>
      <xdr:row>157</xdr:row>
      <xdr:rowOff>142240</xdr:rowOff>
    </xdr:from>
    <xdr:to>
      <xdr:col>20</xdr:col>
      <xdr:colOff>677853</xdr:colOff>
      <xdr:row>172</xdr:row>
      <xdr:rowOff>38957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F2B04CBB-E645-9A4D-AC54-6C641975A6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267511</xdr:colOff>
      <xdr:row>20</xdr:row>
      <xdr:rowOff>67284</xdr:rowOff>
    </xdr:from>
    <xdr:to>
      <xdr:col>34</xdr:col>
      <xdr:colOff>283724</xdr:colOff>
      <xdr:row>42</xdr:row>
      <xdr:rowOff>135107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FAA889-69BB-114D-AF82-391CBD577E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300690</xdr:colOff>
      <xdr:row>43</xdr:row>
      <xdr:rowOff>187884</xdr:rowOff>
    </xdr:from>
    <xdr:to>
      <xdr:col>34</xdr:col>
      <xdr:colOff>205441</xdr:colOff>
      <xdr:row>67</xdr:row>
      <xdr:rowOff>130735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221AAAC-4ECD-6746-BB68-2CFF9B146E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382351</xdr:colOff>
      <xdr:row>71</xdr:row>
      <xdr:rowOff>148347</xdr:rowOff>
    </xdr:from>
    <xdr:to>
      <xdr:col>34</xdr:col>
      <xdr:colOff>67552</xdr:colOff>
      <xdr:row>95</xdr:row>
      <xdr:rowOff>40531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CF03A9-CACE-284C-8A5B-E817FF7569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34</xdr:col>
      <xdr:colOff>285771</xdr:colOff>
      <xdr:row>28</xdr:row>
      <xdr:rowOff>129886</xdr:rowOff>
    </xdr:from>
    <xdr:to>
      <xdr:col>39</xdr:col>
      <xdr:colOff>808182</xdr:colOff>
      <xdr:row>42</xdr:row>
      <xdr:rowOff>88785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B11BF31-D5D2-BD4F-979F-B3B19669DA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34</xdr:col>
      <xdr:colOff>393700</xdr:colOff>
      <xdr:row>81</xdr:row>
      <xdr:rowOff>12700</xdr:rowOff>
    </xdr:from>
    <xdr:to>
      <xdr:col>39</xdr:col>
      <xdr:colOff>774700</xdr:colOff>
      <xdr:row>94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63B93B8-E803-D648-86A3-1E7EFB79B7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509.631202662036" createdVersion="7" refreshedVersion="7" minRefreshableVersion="3" recordCount="152" xr:uid="{00000000-000A-0000-FFFF-FFFF04000000}">
  <cacheSource type="worksheet">
    <worksheetSource ref="C6:U158" sheet="Transformed Data"/>
  </cacheSource>
  <cacheFields count="19">
    <cacheField name="local_authority_area" numFmtId="0">
      <sharedItems count="152">
        <s v="Derby"/>
        <s v="Derbyshire"/>
        <s v="Leicester"/>
        <s v="Leicestershire"/>
        <s v="Lincolnshire"/>
        <s v="Northamptonshire"/>
        <s v="Nottingham"/>
        <s v="Nottinghamshire"/>
        <s v="Rutland"/>
        <s v="Bedford"/>
        <s v="Cambridgeshire"/>
        <s v="Central Bedfordshire"/>
        <s v="Essex"/>
        <s v="Hertfordshire"/>
        <s v="Luton"/>
        <s v="Norfolk"/>
        <s v="Peterborough"/>
        <s v="Southend on Sea"/>
        <s v="Suffolk"/>
        <s v="Thurrock"/>
        <s v="Barking and Dagenham"/>
        <s v="Barnet"/>
        <s v="Bexley"/>
        <s v="Brent"/>
        <s v="Bromley"/>
        <s v="Camden"/>
        <s v="City of London"/>
        <s v="Croydon"/>
        <s v="Ealing"/>
        <s v="Enfield"/>
        <s v="Greenwich"/>
        <s v="Hackney"/>
        <s v="Hammersmith and Fulham"/>
        <s v="Haringey"/>
        <s v="Harrow"/>
        <s v="Havering"/>
        <s v="Hillingdon"/>
        <s v="Hounslow"/>
        <s v="Islington"/>
        <s v="Kensington and Chelsea"/>
        <s v="Kingston upon Thames"/>
        <s v="Lambeth"/>
        <s v="Lewisham"/>
        <s v="Merton"/>
        <s v="Newham"/>
        <s v="Redbridge"/>
        <s v="Richmond upon Thames"/>
        <s v="Southwark"/>
        <s v="Sutton"/>
        <s v="Tower Hamlets"/>
        <s v="Waltham Forest"/>
        <s v="Wandsworth"/>
        <s v="Westminster"/>
        <s v="Darlington"/>
        <s v="Durham"/>
        <s v="Gateshead"/>
        <s v="Hartlepool"/>
        <s v="Middlesbrough"/>
        <s v="Newcastle upon Tyne"/>
        <s v="North Tyneside"/>
        <s v="Northumberland"/>
        <s v="Redcar and Cleveland"/>
        <s v="South Tyneside"/>
        <s v="Stockton on Tees"/>
        <s v="Sunderland"/>
        <s v="Blackburn with Darwen"/>
        <s v="Blackpool"/>
        <s v="Bolton"/>
        <s v="Bury"/>
        <s v="Cheshire East"/>
        <s v="Cheshire West and Chester"/>
        <s v="Cumbria"/>
        <s v="Halton"/>
        <s v="Knowsley"/>
        <s v="Lancashire"/>
        <s v="Liverpool"/>
        <s v="Manchester"/>
        <s v="Oldham"/>
        <s v="Rochdale"/>
        <s v="Salford"/>
        <s v="Sefton"/>
        <s v="St Helens"/>
        <s v="Stockport"/>
        <s v="Tameside"/>
        <s v="Trafford"/>
        <s v="Warrington"/>
        <s v="Wigan"/>
        <s v="Wirral"/>
        <s v="Bracknell Forest"/>
        <s v="Brighton and Hove"/>
        <s v="Buckinghamshire"/>
        <s v="East Sussex"/>
        <s v="Hampshire"/>
        <s v="Isle of Wight"/>
        <s v="Kent"/>
        <s v="Medway"/>
        <s v="Milton Keynes"/>
        <s v="Oxfordshire"/>
        <s v="Portsmouth"/>
        <s v="Reading"/>
        <s v="Slough"/>
        <s v="Southampton"/>
        <s v="Surrey"/>
        <s v="West Berkshire"/>
        <s v="West Sussex"/>
        <s v="Windsor and Maidenhead"/>
        <s v="Wokingham"/>
        <s v="Bath and North East Somerset"/>
        <s v="Bournemouth"/>
        <s v="Bristol"/>
        <s v="Cornwall"/>
        <s v="Devon"/>
        <s v="Dorset"/>
        <s v="Gloucestershire"/>
        <s v="Isles of Scilly"/>
        <s v="North Somerset"/>
        <s v="Plymouth"/>
        <s v="Poole"/>
        <s v="Somerset"/>
        <s v="South Gloucestershire"/>
        <s v="Swindon"/>
        <s v="Torbay"/>
        <s v="Wiltshire"/>
        <s v="Birmingham"/>
        <s v="Coventry"/>
        <s v="Dudley"/>
        <s v="Herefordshire"/>
        <s v="Sandwell"/>
        <s v="Shropshire"/>
        <s v="Solihull"/>
        <s v="Staffordshire"/>
        <s v="Stoke on Trent"/>
        <s v="Telford and Wrekin"/>
        <s v="Walsall"/>
        <s v="Warwickshire"/>
        <s v="Wolverhampton"/>
        <s v="Worcestershire"/>
        <s v="Barnsley"/>
        <s v="Bradford"/>
        <s v="Calderdale"/>
        <s v="Doncaster"/>
        <s v="East Riding of Yorkshire"/>
        <s v="Kingston upon Hull"/>
        <s v="Kirklees"/>
        <s v="Leeds"/>
        <s v="North East Lincolnshire"/>
        <s v="North Lincolnshire"/>
        <s v="North Yorkshire"/>
        <s v="Rotherham"/>
        <s v="Sheffield"/>
        <s v="Wakefield"/>
        <s v="York"/>
      </sharedItems>
    </cacheField>
    <cacheField name="2008_cases_male" numFmtId="0">
      <sharedItems containsSemiMixedTypes="0" containsString="0" containsNumber="1" containsInteger="1" minValue="2" maxValue="1762"/>
    </cacheField>
    <cacheField name="2013_cases_male" numFmtId="0">
      <sharedItems containsSemiMixedTypes="0" containsString="0" containsNumber="1" containsInteger="1" minValue="0" maxValue="2065"/>
    </cacheField>
    <cacheField name="2018_cases_male" numFmtId="0">
      <sharedItems containsSemiMixedTypes="0" containsString="0" containsNumber="1" containsInteger="1" minValue="1" maxValue="2000"/>
    </cacheField>
    <cacheField name="2008_pop_male" numFmtId="0">
      <sharedItems containsSemiMixedTypes="0" containsString="0" containsNumber="1" containsInteger="1" minValue="1085" maxValue="694681"/>
    </cacheField>
    <cacheField name="2013_pop_male" numFmtId="0">
      <sharedItems containsSemiMixedTypes="0" containsString="0" containsNumber="1" containsInteger="1" minValue="1305" maxValue="754646"/>
    </cacheField>
    <cacheField name="2018_pop_male" numFmtId="0">
      <sharedItems containsSemiMixedTypes="0" containsString="0" containsNumber="1" containsInteger="1" minValue="1426" maxValue="790860"/>
    </cacheField>
    <cacheField name="2008_cases_female" numFmtId="0">
      <sharedItems containsSemiMixedTypes="0" containsString="0" containsNumber="1" containsInteger="1" minValue="3" maxValue="3303"/>
    </cacheField>
    <cacheField name="2013_cases_female" numFmtId="0">
      <sharedItems containsSemiMixedTypes="0" containsString="0" containsNumber="1" containsInteger="1" minValue="1" maxValue="3517"/>
    </cacheField>
    <cacheField name="2018_cases_female" numFmtId="0">
      <sharedItems containsSemiMixedTypes="0" containsString="0" containsNumber="1" containsInteger="1" minValue="3" maxValue="3745"/>
    </cacheField>
    <cacheField name="2008_pop_female" numFmtId="0">
      <sharedItems containsSemiMixedTypes="0" containsString="0" containsNumber="1" containsInteger="1" minValue="1115" maxValue="716699"/>
    </cacheField>
    <cacheField name="2013_pop_female" numFmtId="0">
      <sharedItems containsSemiMixedTypes="0" containsString="0" containsNumber="1" containsInteger="1" minValue="1080" maxValue="773508"/>
    </cacheField>
    <cacheField name="2018_pop_female" numFmtId="0">
      <sharedItems containsSemiMixedTypes="0" containsString="0" containsNumber="1" containsInteger="1" minValue="1014" maxValue="832527"/>
    </cacheField>
    <cacheField name="Estimated female cases" numFmtId="0">
      <sharedItems containsSemiMixedTypes="0" containsString="0" containsNumber="1" minValue="22.630291644145299" maxValue="3209.6374264692499"/>
    </cacheField>
    <cacheField name="Residual" numFmtId="0">
      <sharedItems containsSemiMixedTypes="0" containsString="0" containsNumber="1" minValue="-832.54131931392806" maxValue="592.50640540315305"/>
    </cacheField>
    <cacheField name="Squared Residual" numFmtId="0">
      <sharedItems containsSemiMixedTypes="0" containsString="0" containsNumber="1" minValue="0.90143117205138501" maxValue="693125.04836497502"/>
    </cacheField>
    <cacheField name="Estimated female cases2" numFmtId="0">
      <sharedItems containsSemiMixedTypes="0" containsString="0" containsNumber="1" minValue="58.169183000428497" maxValue="3633.7970240573"/>
    </cacheField>
    <cacheField name="Residual2" numFmtId="0">
      <sharedItems containsSemiMixedTypes="0" containsString="0" containsNumber="1" minValue="-1444.4433263150199" maxValue="513.87658795897096"/>
    </cacheField>
    <cacheField name="Squared Residual2" numFmtId="0">
      <sharedItems containsSemiMixedTypes="0" containsString="0" containsNumber="1" minValue="2.6856420933482701" maxValue="2086416.5229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2">
  <r>
    <x v="0"/>
    <n v="267"/>
    <n v="272"/>
    <n v="277"/>
    <n v="119256"/>
    <n v="118197"/>
    <n v="118675"/>
    <n v="747"/>
    <n v="806"/>
    <n v="892"/>
    <n v="125623"/>
    <n v="139047"/>
    <n v="142675"/>
    <n v="502.49216137633499"/>
    <n v="-244.50783862366501"/>
    <n v="59784.083148416197"/>
    <n v="551.85266680817995"/>
    <n v="-340.14733319182"/>
    <n v="115700.208277507"/>
  </r>
  <r>
    <x v="1"/>
    <n v="1162"/>
    <n v="1206"/>
    <n v="1345"/>
    <n v="372584"/>
    <n v="379088"/>
    <n v="426044"/>
    <n v="2529"/>
    <n v="2699"/>
    <n v="2877"/>
    <n v="390751"/>
    <n v="408612"/>
    <n v="416235"/>
    <n v="2123.1577214152398"/>
    <n v="-405.84227858475998"/>
    <n v="164707.95508687"/>
    <n v="2462.1931041512198"/>
    <n v="-414.80689584878098"/>
    <n v="172064.76084370099"/>
  </r>
  <r>
    <x v="2"/>
    <n v="307"/>
    <n v="287"/>
    <n v="305"/>
    <n v="147565"/>
    <n v="138934"/>
    <n v="139503"/>
    <n v="681"/>
    <n v="680"/>
    <n v="770"/>
    <n v="158333"/>
    <n v="156930"/>
    <n v="167317"/>
    <n v="574.92414171326902"/>
    <n v="-106.07585828673101"/>
    <n v="11252.0877112665"/>
    <n v="601.93649849882195"/>
    <n v="-168.063501501178"/>
    <n v="28245.3405368366"/>
  </r>
  <r>
    <x v="3"/>
    <n v="754"/>
    <n v="903"/>
    <n v="898"/>
    <n v="314439"/>
    <n v="360492"/>
    <n v="358847"/>
    <n v="1406"/>
    <n v="1520"/>
    <n v="1722"/>
    <n v="331491"/>
    <n v="342813"/>
    <n v="368863"/>
    <n v="1384.3515219785099"/>
    <n v="-21.648478021489598"/>
    <n v="468.656600646919"/>
    <n v="1662.64050537562"/>
    <n v="-59.359494624378598"/>
    <n v="3523.5496020616301"/>
  </r>
  <r>
    <x v="4"/>
    <n v="700"/>
    <n v="736"/>
    <n v="872"/>
    <n v="344038"/>
    <n v="366415"/>
    <n v="410078"/>
    <n v="1315"/>
    <n v="1426"/>
    <n v="1559"/>
    <n v="356366"/>
    <n v="391658"/>
    <n v="405770"/>
    <n v="1286.56834852365"/>
    <n v="-28.431651476350901"/>
    <n v="808.35880567268703"/>
    <n v="1616.13409023431"/>
    <n v="57.1340902343115"/>
    <n v="3264.3042669024499"/>
  </r>
  <r>
    <x v="5"/>
    <n v="1078"/>
    <n v="1114"/>
    <n v="1213"/>
    <n v="336405"/>
    <n v="352108"/>
    <n v="363837"/>
    <n v="1972"/>
    <n v="2099"/>
    <n v="2288"/>
    <n v="347485"/>
    <n v="364003"/>
    <n v="387576"/>
    <n v="1971.05056270768"/>
    <n v="-0.94943729232181795"/>
    <n v="0.90143117205138501"/>
    <n v="2226.0836118953398"/>
    <n v="-61.916388104661998"/>
    <n v="3833.6391159271302"/>
  </r>
  <r>
    <x v="6"/>
    <n v="731"/>
    <n v="692"/>
    <n v="599"/>
    <n v="149324"/>
    <n v="146798"/>
    <n v="128704"/>
    <n v="1367"/>
    <n v="1534"/>
    <n v="1481"/>
    <n v="149324"/>
    <n v="163213"/>
    <n v="163683"/>
    <n v="1342.70313328477"/>
    <n v="-24.296866715227001"/>
    <n v="590.33773217750604"/>
    <n v="1127.81673125056"/>
    <n v="-353.18326874944302"/>
    <n v="124738.42132454101"/>
  </r>
  <r>
    <x v="7"/>
    <n v="1762"/>
    <n v="2065"/>
    <n v="2000"/>
    <n v="379743"/>
    <n v="442717"/>
    <n v="431134"/>
    <n v="3303"/>
    <n v="3517"/>
    <n v="3745"/>
    <n v="398897"/>
    <n v="419575"/>
    <n v="439048"/>
    <n v="3209.6374264692499"/>
    <n v="-93.362573530745095"/>
    <n v="8716.5701362837808"/>
    <n v="3633.7970240573"/>
    <n v="-111.20297594270301"/>
    <n v="12366.101858513401"/>
  </r>
  <r>
    <x v="8"/>
    <n v="28"/>
    <n v="23"/>
    <n v="26"/>
    <n v="18940"/>
    <n v="20307"/>
    <n v="23196"/>
    <n v="60"/>
    <n v="79"/>
    <n v="60"/>
    <n v="19423"/>
    <n v="19565"/>
    <n v="19756"/>
    <n v="69.711078863152593"/>
    <n v="9.7110788631526397"/>
    <n v="94.305052686369905"/>
    <n v="102.88688986707299"/>
    <n v="42.886889867072703"/>
    <n v="1839.2853224704199"/>
  </r>
  <r>
    <x v="9"/>
    <n v="138"/>
    <n v="145"/>
    <n v="156"/>
    <n v="75929"/>
    <n v="85074"/>
    <n v="82609"/>
    <n v="173"/>
    <n v="182"/>
    <n v="211"/>
    <n v="82256"/>
    <n v="79733"/>
    <n v="87854"/>
    <n v="268.89902478972198"/>
    <n v="95.899024789722006"/>
    <n v="9196.6229556197104"/>
    <n v="335.41896557362202"/>
    <n v="124.418965573622"/>
    <n v="15480.0789944102"/>
  </r>
  <r>
    <x v="10"/>
    <n v="623"/>
    <n v="591"/>
    <n v="678"/>
    <n v="293303"/>
    <n v="290190"/>
    <n v="324931"/>
    <n v="930"/>
    <n v="878"/>
    <n v="1036"/>
    <n v="311445"/>
    <n v="305396"/>
    <n v="341030"/>
    <n v="1147.13678637505"/>
    <n v="217.13678637505001"/>
    <n v="47148.383997284298"/>
    <n v="1269.1246849491499"/>
    <n v="233.12468494915299"/>
    <n v="54347.118732641698"/>
  </r>
  <r>
    <x v="11"/>
    <n v="199"/>
    <n v="216"/>
    <n v="254"/>
    <n v="126060"/>
    <n v="133202"/>
    <n v="140076"/>
    <n v="308"/>
    <n v="388"/>
    <n v="395"/>
    <n v="127479"/>
    <n v="142556"/>
    <n v="149747"/>
    <n v="379.35779480354699"/>
    <n v="71.357794803546795"/>
    <n v="5091.9348792250903"/>
    <n v="510.712376490868"/>
    <n v="115.712376490868"/>
    <n v="13389.354073164301"/>
  </r>
  <r>
    <x v="12"/>
    <n v="1063"/>
    <n v="1133"/>
    <n v="1244"/>
    <n v="690717"/>
    <n v="725011"/>
    <n v="754208"/>
    <n v="1686"/>
    <n v="1756"/>
    <n v="1974"/>
    <n v="706365"/>
    <n v="745513"/>
    <n v="787155"/>
    <n v="1943.88857008133"/>
    <n v="257.888570081328"/>
    <n v="66506.514578591901"/>
    <n v="2281.53356840998"/>
    <n v="307.53356840997702"/>
    <n v="94576.895698973894"/>
  </r>
  <r>
    <x v="13"/>
    <n v="1307"/>
    <n v="1178"/>
    <n v="1343"/>
    <n v="535215"/>
    <n v="520960"/>
    <n v="552134"/>
    <n v="2149"/>
    <n v="2411"/>
    <n v="2527"/>
    <n v="556170"/>
    <n v="580281"/>
    <n v="623324"/>
    <n v="2385.7236501366301"/>
    <n v="236.72365013662699"/>
    <n v="56038.086534008202"/>
    <n v="2458.6156876018899"/>
    <n v="-68.3843123981123"/>
    <n v="4676.4141821626199"/>
  </r>
  <r>
    <x v="14"/>
    <n v="164"/>
    <n v="197"/>
    <n v="175"/>
    <n v="93510"/>
    <n v="100747"/>
    <n v="90992"/>
    <n v="330"/>
    <n v="366"/>
    <n v="372"/>
    <n v="98306"/>
    <n v="106404"/>
    <n v="107280"/>
    <n v="315.97981200872903"/>
    <n v="-14.020187991270699"/>
    <n v="196.56567131057199"/>
    <n v="369.40442279227199"/>
    <n v="-2.5955772077280699"/>
    <n v="6.7370210412774396"/>
  </r>
  <r>
    <x v="15"/>
    <n v="829"/>
    <n v="1000"/>
    <n v="1093"/>
    <n v="417361"/>
    <n v="461507"/>
    <n v="490978"/>
    <n v="1654"/>
    <n v="1917"/>
    <n v="1965"/>
    <n v="435790"/>
    <n v="491883"/>
    <n v="480928"/>
    <n v="1520.1614851102599"/>
    <n v="-133.83851488973801"/>
    <n v="17912.748067890599"/>
    <n v="2011.43861893545"/>
    <n v="46.438618935446101"/>
    <n v="2156.5453286315801"/>
  </r>
  <r>
    <x v="16"/>
    <n v="136"/>
    <n v="108"/>
    <n v="136"/>
    <n v="84717"/>
    <n v="88016"/>
    <n v="90337"/>
    <n v="280"/>
    <n v="332"/>
    <n v="369"/>
    <n v="86256"/>
    <n v="101012"/>
    <n v="105036"/>
    <n v="265.27742577287501"/>
    <n v="-14.722574227124699"/>
    <n v="216.75419187319699"/>
    <n v="299.64480008030699"/>
    <n v="-69.355199919693007"/>
    <n v="4810.1437559005799"/>
  </r>
  <r>
    <x v="17"/>
    <n v="88"/>
    <n v="80"/>
    <n v="100"/>
    <n v="80323"/>
    <n v="84457"/>
    <n v="91118"/>
    <n v="206"/>
    <n v="239"/>
    <n v="271"/>
    <n v="83903"/>
    <n v="90227"/>
    <n v="99066"/>
    <n v="178.359049368554"/>
    <n v="-27.6409506314459"/>
    <n v="764.02215181002998"/>
    <n v="235.25130219233901"/>
    <n v="-35.748697807660598"/>
    <n v="1277.96939494344"/>
  </r>
  <r>
    <x v="18"/>
    <n v="841"/>
    <n v="989"/>
    <n v="1033"/>
    <n v="349024"/>
    <n v="394758"/>
    <n v="410409"/>
    <n v="1595"/>
    <n v="1519"/>
    <n v="1771"/>
    <n v="366483"/>
    <n v="357087"/>
    <n v="398554"/>
    <n v="1541.89107921134"/>
    <n v="-53.1089207886575"/>
    <n v="2820.5574673359001"/>
    <n v="1904.1161224555001"/>
    <n v="133.1161224555"/>
    <n v="17719.9020575877"/>
  </r>
  <r>
    <x v="19"/>
    <n v="108"/>
    <n v="116"/>
    <n v="122"/>
    <n v="77620"/>
    <n v="77699"/>
    <n v="76297"/>
    <n v="142"/>
    <n v="160"/>
    <n v="159"/>
    <n v="78652"/>
    <n v="81016"/>
    <n v="85360"/>
    <n v="214.57503953702101"/>
    <n v="72.575039537021198"/>
    <n v="5267.1363638002003"/>
    <n v="274.60288423498599"/>
    <n v="115.60288423498601"/>
    <n v="13364.0268434476"/>
  </r>
  <r>
    <x v="20"/>
    <n v="187"/>
    <n v="190"/>
    <n v="230"/>
    <n v="83890"/>
    <n v="81915"/>
    <n v="77983"/>
    <n v="406"/>
    <n v="429"/>
    <n v="533"/>
    <n v="88794"/>
    <n v="97115"/>
    <n v="103796"/>
    <n v="357.62820070246698"/>
    <n v="-48.371799297533499"/>
    <n v="2339.83096728086"/>
    <n v="467.783377898889"/>
    <n v="-65.2166221011109"/>
    <n v="4253.2077982791097"/>
  </r>
  <r>
    <x v="21"/>
    <n v="212"/>
    <n v="204"/>
    <n v="292"/>
    <n v="169060"/>
    <n v="161533"/>
    <n v="161769"/>
    <n v="327"/>
    <n v="390"/>
    <n v="481"/>
    <n v="171375"/>
    <n v="182529"/>
    <n v="194186"/>
    <n v="402.89818841304998"/>
    <n v="75.898188413050406"/>
    <n v="5760.5350043829003"/>
    <n v="578.68329092816703"/>
    <n v="97.683290928166699"/>
    <n v="9542.0253265568499"/>
  </r>
  <r>
    <x v="22"/>
    <n v="210"/>
    <n v="217"/>
    <n v="266"/>
    <n v="109743"/>
    <n v="115236"/>
    <n v="112259"/>
    <n v="309"/>
    <n v="384"/>
    <n v="441"/>
    <n v="116811"/>
    <n v="127494"/>
    <n v="133621"/>
    <n v="399.27658939620397"/>
    <n v="90.276589396203704"/>
    <n v="8149.8625930107701"/>
    <n v="532.17687578685695"/>
    <n v="91.176875786856698"/>
    <n v="8313.2226782518992"/>
  </r>
  <r>
    <x v="23"/>
    <n v="321"/>
    <n v="389"/>
    <n v="421"/>
    <n v="123773"/>
    <n v="136295"/>
    <n v="136029"/>
    <n v="612"/>
    <n v="685"/>
    <n v="788"/>
    <n v="132485"/>
    <n v="138572"/>
    <n v="158154"/>
    <n v="600.27533483119601"/>
    <n v="-11.724665168803501"/>
    <n v="137.46777332055501"/>
    <n v="809.42665836005096"/>
    <n v="21.426658360050599"/>
    <n v="459.10168847832699"/>
  </r>
  <r>
    <x v="24"/>
    <n v="178"/>
    <n v="159"/>
    <n v="260"/>
    <n v="153234"/>
    <n v="148378"/>
    <n v="154644"/>
    <n v="433"/>
    <n v="578"/>
    <n v="675"/>
    <n v="156893"/>
    <n v="173309"/>
    <n v="182180"/>
    <n v="341.33100512665601"/>
    <n v="-91.668994873343706"/>
    <n v="8403.2046210891094"/>
    <n v="521.44462613886196"/>
    <n v="-153.55537386113801"/>
    <n v="23579.252841633799"/>
  </r>
  <r>
    <x v="25"/>
    <n v="141"/>
    <n v="136"/>
    <n v="135"/>
    <n v="112800"/>
    <n v="101661"/>
    <n v="95456"/>
    <n v="198"/>
    <n v="194"/>
    <n v="236"/>
    <n v="115264"/>
    <n v="109195"/>
    <n v="114671"/>
    <n v="274.33142331499198"/>
    <n v="76.331423314991994"/>
    <n v="5826.4861852925096"/>
    <n v="297.85609180564097"/>
    <n v="61.856091805641299"/>
    <n v="3826.1760934679201"/>
  </r>
  <r>
    <x v="26"/>
    <n v="5"/>
    <n v="3"/>
    <n v="3"/>
    <n v="5653"/>
    <n v="4728"/>
    <n v="4396"/>
    <n v="11"/>
    <n v="11"/>
    <n v="9"/>
    <n v="5725"/>
    <n v="5110"/>
    <n v="3711"/>
    <n v="28.062690169415401"/>
    <n v="17.062690169415401"/>
    <n v="291.135395817465"/>
    <n v="61.746599549759999"/>
    <n v="52.746599549759999"/>
    <n v="2782.20376406274"/>
  </r>
  <r>
    <x v="27"/>
    <n v="223"/>
    <n v="238"/>
    <n v="317"/>
    <n v="169201"/>
    <n v="167813"/>
    <n v="167602"/>
    <n v="462"/>
    <n v="544"/>
    <n v="688"/>
    <n v="174355"/>
    <n v="186328"/>
    <n v="207012"/>
    <n v="422.81698300570702"/>
    <n v="-39.183016994292601"/>
    <n v="1535.30882077503"/>
    <n v="623.40099779481102"/>
    <n v="-64.599002205189095"/>
    <n v="4173.0310859060301"/>
  </r>
  <r>
    <x v="28"/>
    <n v="422"/>
    <n v="461"/>
    <n v="461"/>
    <n v="153042"/>
    <n v="148034"/>
    <n v="140954"/>
    <n v="734"/>
    <n v="797"/>
    <n v="898"/>
    <n v="161213"/>
    <n v="167846"/>
    <n v="165800"/>
    <n v="783.16608518195596"/>
    <n v="49.166085181955502"/>
    <n v="2417.30393211931"/>
    <n v="880.97498934668101"/>
    <n v="-17.025010653318599"/>
    <n v="289.850987745613"/>
  </r>
  <r>
    <x v="29"/>
    <n v="249"/>
    <n v="257"/>
    <n v="302"/>
    <n v="145120"/>
    <n v="136309"/>
    <n v="135599"/>
    <n v="409"/>
    <n v="439"/>
    <n v="578"/>
    <n v="145876"/>
    <n v="145738"/>
    <n v="164606"/>
    <n v="469.89777022471498"/>
    <n v="60.897770224714698"/>
    <n v="3708.5384183421502"/>
    <n v="596.57037367482405"/>
    <n v="18.570373674824399"/>
    <n v="344.85877842261101"/>
  </r>
  <r>
    <x v="30"/>
    <n v="151"/>
    <n v="178"/>
    <n v="199"/>
    <n v="110640"/>
    <n v="113216"/>
    <n v="116730"/>
    <n v="341"/>
    <n v="467"/>
    <n v="561"/>
    <n v="114605"/>
    <n v="141494"/>
    <n v="155204"/>
    <n v="292.43941839922599"/>
    <n v="-48.560581600774398"/>
    <n v="2358.1300854054598"/>
    <n v="412.33342138425002"/>
    <n v="-148.66657861575001"/>
    <n v="22101.751597312901"/>
  </r>
  <r>
    <x v="31"/>
    <n v="275"/>
    <n v="275"/>
    <n v="262"/>
    <n v="104864"/>
    <n v="93998"/>
    <n v="82260"/>
    <n v="641"/>
    <n v="663"/>
    <n v="810"/>
    <n v="109406"/>
    <n v="111975"/>
    <n v="120407"/>
    <n v="516.97855744372202"/>
    <n v="-124.021442556278"/>
    <n v="15381.3182137402"/>
    <n v="525.02204268819401"/>
    <n v="-284.97795731180599"/>
    <n v="81212.436153609699"/>
  </r>
  <r>
    <x v="32"/>
    <n v="228"/>
    <n v="213"/>
    <n v="174"/>
    <n v="82403"/>
    <n v="77765"/>
    <n v="61189"/>
    <n v="290"/>
    <n v="319"/>
    <n v="319"/>
    <n v="87361"/>
    <n v="91155"/>
    <n v="85479"/>
    <n v="431.87098054782399"/>
    <n v="141.87098054782399"/>
    <n v="20127.375121601101"/>
    <n v="367.61571451760602"/>
    <n v="48.6157145176062"/>
    <n v="2363.4876980573899"/>
  </r>
  <r>
    <x v="33"/>
    <n v="189"/>
    <n v="213"/>
    <n v="216"/>
    <n v="109798"/>
    <n v="106317"/>
    <n v="98261"/>
    <n v="325"/>
    <n v="391"/>
    <n v="446"/>
    <n v="117058"/>
    <n v="123795"/>
    <n v="128054"/>
    <n v="361.24979971931299"/>
    <n v="36.249799719313202"/>
    <n v="1314.0479796903201"/>
    <n v="442.741462053568"/>
    <n v="-3.2585379464316002"/>
    <n v="10.618069548334701"/>
  </r>
  <r>
    <x v="34"/>
    <n v="299"/>
    <n v="300"/>
    <n v="384"/>
    <n v="111549"/>
    <n v="110654"/>
    <n v="112364"/>
    <n v="448"/>
    <n v="534"/>
    <n v="570"/>
    <n v="115408"/>
    <n v="124271"/>
    <n v="124584"/>
    <n v="560.43774564588296"/>
    <n v="112.437745645883"/>
    <n v="12642.2466459282"/>
    <n v="743.24445219741699"/>
    <n v="173.24445219741699"/>
    <n v="30013.640217183201"/>
  </r>
  <r>
    <x v="35"/>
    <n v="241"/>
    <n v="277"/>
    <n v="307"/>
    <n v="113373"/>
    <n v="122292"/>
    <n v="120303"/>
    <n v="420"/>
    <n v="473"/>
    <n v="547"/>
    <n v="120531"/>
    <n v="136143"/>
    <n v="140195"/>
    <n v="455.411374157328"/>
    <n v="35.411374157327799"/>
    <n v="1253.96541971026"/>
    <n v="605.51391504815297"/>
    <n v="58.513915048153201"/>
    <n v="3423.8782542624899"/>
  </r>
  <r>
    <x v="36"/>
    <n v="204"/>
    <n v="241"/>
    <n v="266"/>
    <n v="124951"/>
    <n v="119047"/>
    <n v="132039"/>
    <n v="398"/>
    <n v="470"/>
    <n v="546"/>
    <n v="134931"/>
    <n v="141951"/>
    <n v="160902"/>
    <n v="388.41179234566403"/>
    <n v="-9.5882076543364292"/>
    <n v="91.9337260226757"/>
    <n v="532.17687578685695"/>
    <n v="-13.8231242131433"/>
    <n v="191.078763011988"/>
  </r>
  <r>
    <x v="37"/>
    <n v="202"/>
    <n v="228"/>
    <n v="269"/>
    <n v="112465"/>
    <n v="120963"/>
    <n v="111903"/>
    <n v="284"/>
    <n v="345"/>
    <n v="349"/>
    <n v="119325"/>
    <n v="131529"/>
    <n v="128794"/>
    <n v="384.790193328817"/>
    <n v="100.790193328817"/>
    <n v="10158.6630712603"/>
    <n v="537.54300061085405"/>
    <n v="188.54300061085399"/>
    <n v="35548.463079344503"/>
  </r>
  <r>
    <x v="38"/>
    <n v="183"/>
    <n v="191"/>
    <n v="192"/>
    <n v="93591"/>
    <n v="84403"/>
    <n v="75678"/>
    <n v="326"/>
    <n v="318"/>
    <n v="388"/>
    <n v="96211"/>
    <n v="93480"/>
    <n v="95427"/>
    <n v="350.38500266877298"/>
    <n v="24.385002668773101"/>
    <n v="594.62835515607105"/>
    <n v="399.81246346159003"/>
    <n v="11.812463461589999"/>
    <n v="139.53429303139799"/>
  </r>
  <r>
    <x v="39"/>
    <n v="126"/>
    <n v="110"/>
    <n v="154"/>
    <n v="83884"/>
    <n v="72527"/>
    <n v="69749"/>
    <n v="172"/>
    <n v="177"/>
    <n v="232"/>
    <n v="88398"/>
    <n v="81191"/>
    <n v="81846"/>
    <n v="247.169430688642"/>
    <n v="75.169430688641697"/>
    <n v="5650.4433100545102"/>
    <n v="331.841549024291"/>
    <n v="99.841549024290799"/>
    <n v="9968.3349115698693"/>
  </r>
  <r>
    <x v="40"/>
    <n v="105"/>
    <n v="93"/>
    <n v="139"/>
    <n v="80979"/>
    <n v="73361"/>
    <n v="71727"/>
    <n v="164"/>
    <n v="178"/>
    <n v="255"/>
    <n v="84758"/>
    <n v="89877"/>
    <n v="92895"/>
    <n v="209.14264101175101"/>
    <n v="45.142641011751202"/>
    <n v="2037.8580375158399"/>
    <n v="305.01092490430398"/>
    <n v="50.010924904304403"/>
    <n v="2501.0926097839701"/>
  </r>
  <r>
    <x v="41"/>
    <n v="274"/>
    <n v="257"/>
    <n v="237"/>
    <n v="138583"/>
    <n v="124895"/>
    <n v="101791"/>
    <n v="571"/>
    <n v="582"/>
    <n v="755"/>
    <n v="144760"/>
    <n v="144083"/>
    <n v="163025"/>
    <n v="515.16775793529905"/>
    <n v="-55.832242064701397"/>
    <n v="3117.2392539714101"/>
    <n v="480.30433582155001"/>
    <n v="-274.69566417844999"/>
    <n v="75457.707918440006"/>
  </r>
  <r>
    <x v="42"/>
    <n v="153"/>
    <n v="150"/>
    <n v="177"/>
    <n v="127182"/>
    <n v="123486"/>
    <n v="110434"/>
    <n v="361"/>
    <n v="406"/>
    <n v="565"/>
    <n v="136627"/>
    <n v="150918"/>
    <n v="172580"/>
    <n v="296.06101741607199"/>
    <n v="-64.938982583927697"/>
    <n v="4217.0714590356602"/>
    <n v="372.98183934160301"/>
    <n v="-192.01816065839699"/>
    <n v="36870.974022633804"/>
  </r>
  <r>
    <x v="43"/>
    <n v="151"/>
    <n v="158"/>
    <n v="184"/>
    <n v="100426"/>
    <n v="83819"/>
    <n v="78619"/>
    <n v="181"/>
    <n v="160"/>
    <n v="228"/>
    <n v="103774"/>
    <n v="98765"/>
    <n v="100114"/>
    <n v="292.43941839922599"/>
    <n v="111.439418399226"/>
    <n v="12418.7439731577"/>
    <n v="385.50279726426402"/>
    <n v="157.50279726426399"/>
    <n v="24807.131146067801"/>
  </r>
  <r>
    <x v="44"/>
    <n v="192"/>
    <n v="210"/>
    <n v="206"/>
    <n v="119621"/>
    <n v="108593"/>
    <n v="111074"/>
    <n v="376"/>
    <n v="459"/>
    <n v="504"/>
    <n v="124453"/>
    <n v="132506"/>
    <n v="126187"/>
    <n v="366.68219824458299"/>
    <n v="-9.3178017554167205"/>
    <n v="86.821429553247"/>
    <n v="424.85437930691103"/>
    <n v="-79.145620693089299"/>
    <n v="6264.0292748943602"/>
  </r>
  <r>
    <x v="45"/>
    <n v="209"/>
    <n v="215"/>
    <n v="262"/>
    <n v="132359"/>
    <n v="130903"/>
    <n v="124384"/>
    <n v="366"/>
    <n v="367"/>
    <n v="512"/>
    <n v="133263"/>
    <n v="134791"/>
    <n v="150265"/>
    <n v="397.46578988777998"/>
    <n v="31.465789887780399"/>
    <n v="990.09593326194204"/>
    <n v="525.02204268819401"/>
    <n v="13.0220426881937"/>
    <n v="169.57359577313801"/>
  </r>
  <r>
    <x v="46"/>
    <n v="101"/>
    <n v="118"/>
    <n v="146"/>
    <n v="93191"/>
    <n v="83747"/>
    <n v="84215"/>
    <n v="116"/>
    <n v="140"/>
    <n v="211"/>
    <n v="95302"/>
    <n v="91525"/>
    <n v="102280"/>
    <n v="201.899442978058"/>
    <n v="85.899442978057706"/>
    <n v="7378.7143039405901"/>
    <n v="317.53188282696499"/>
    <n v="106.531882826965"/>
    <n v="11349.0420586581"/>
  </r>
  <r>
    <x v="47"/>
    <n v="299"/>
    <n v="282"/>
    <n v="302"/>
    <n v="137918"/>
    <n v="123629"/>
    <n v="107593"/>
    <n v="623"/>
    <n v="649"/>
    <n v="793"/>
    <n v="147036"/>
    <n v="143851"/>
    <n v="162810"/>
    <n v="560.43774564588296"/>
    <n v="-62.5622543541174"/>
    <n v="3914.0356698692799"/>
    <n v="596.57037367482405"/>
    <n v="-196.429626325176"/>
    <n v="38584.598098248098"/>
  </r>
  <r>
    <x v="48"/>
    <n v="114"/>
    <n v="152"/>
    <n v="158"/>
    <n v="92428"/>
    <n v="93455"/>
    <n v="93749"/>
    <n v="184"/>
    <n v="246"/>
    <n v="282"/>
    <n v="98381"/>
    <n v="110919"/>
    <n v="109062"/>
    <n v="225.43983658756099"/>
    <n v="41.439836587561402"/>
    <n v="1717.26005640379"/>
    <n v="338.996382122954"/>
    <n v="56.996382122953896"/>
    <n v="3248.5875751057802"/>
  </r>
  <r>
    <x v="49"/>
    <n v="191"/>
    <n v="159"/>
    <n v="199"/>
    <n v="110483"/>
    <n v="92800"/>
    <n v="89013"/>
    <n v="378"/>
    <n v="346"/>
    <n v="406"/>
    <n v="117883"/>
    <n v="101035"/>
    <n v="98269"/>
    <n v="364.87139873616002"/>
    <n v="-13.12860126384"/>
    <n v="172.36017114490201"/>
    <n v="412.33342138425002"/>
    <n v="6.3334213842503599"/>
    <n v="40.112226430479701"/>
  </r>
  <r>
    <x v="50"/>
    <n v="168"/>
    <n v="174"/>
    <n v="213"/>
    <n v="108968"/>
    <n v="104704"/>
    <n v="106795"/>
    <n v="282"/>
    <n v="357"/>
    <n v="405"/>
    <n v="113961"/>
    <n v="125785"/>
    <n v="133654"/>
    <n v="323.22301004242303"/>
    <n v="41.2230100424227"/>
    <n v="1699.3365569576799"/>
    <n v="437.37533722957102"/>
    <n v="32.375337229571102"/>
    <n v="1048.16246072845"/>
  </r>
  <r>
    <x v="51"/>
    <n v="221"/>
    <n v="198"/>
    <n v="180"/>
    <n v="137259"/>
    <n v="113940"/>
    <n v="95213"/>
    <n v="300"/>
    <n v="277"/>
    <n v="358"/>
    <n v="148400"/>
    <n v="134651"/>
    <n v="136138"/>
    <n v="419.19538398886101"/>
    <n v="119.195383988861"/>
    <n v="14207.5395642519"/>
    <n v="378.34796416560101"/>
    <n v="20.3479641656008"/>
    <n v="414.039645684574"/>
  </r>
  <r>
    <x v="52"/>
    <n v="212"/>
    <n v="212"/>
    <n v="251"/>
    <n v="122587"/>
    <n v="114633"/>
    <n v="103658"/>
    <n v="302"/>
    <n v="336"/>
    <n v="368"/>
    <n v="125716"/>
    <n v="124676"/>
    <n v="120313"/>
    <n v="402.89818841304998"/>
    <n v="100.89818841304999"/>
    <n v="10180.444425035401"/>
    <n v="505.34625166686999"/>
    <n v="137.34625166686999"/>
    <n v="18863.992846939302"/>
  </r>
  <r>
    <x v="53"/>
    <n v="68"/>
    <n v="76"/>
    <n v="80"/>
    <n v="49589"/>
    <n v="55452"/>
    <n v="54043"/>
    <n v="77"/>
    <n v="91"/>
    <n v="91"/>
    <n v="51202"/>
    <n v="53841"/>
    <n v="57809"/>
    <n v="142.14305920008701"/>
    <n v="65.143059200086995"/>
    <n v="4243.6181619460303"/>
    <n v="199.47713669902399"/>
    <n v="108.477136699024"/>
    <n v="11767.2891864188"/>
  </r>
  <r>
    <x v="54"/>
    <n v="340"/>
    <n v="373"/>
    <n v="467"/>
    <n v="250837"/>
    <n v="263464"/>
    <n v="275832"/>
    <n v="497"/>
    <n v="578"/>
    <n v="684"/>
    <n v="257650"/>
    <n v="276177"/>
    <n v="285365"/>
    <n v="634.68052549124002"/>
    <n v="137.68052549123999"/>
    <n v="18955.9270995441"/>
    <n v="891.707238994676"/>
    <n v="207.707238994676"/>
    <n v="43142.297130791398"/>
  </r>
  <r>
    <x v="55"/>
    <n v="112"/>
    <n v="148"/>
    <n v="191"/>
    <n v="94267"/>
    <n v="103105"/>
    <n v="103913"/>
    <n v="306"/>
    <n v="322"/>
    <n v="432"/>
    <n v="96944"/>
    <n v="99364"/>
    <n v="112773"/>
    <n v="221.81823757071501"/>
    <n v="-84.1817624292853"/>
    <n v="7086.5691257006301"/>
    <n v="398.02375518692401"/>
    <n v="-33.976244813075802"/>
    <n v="1154.3852115980601"/>
  </r>
  <r>
    <x v="56"/>
    <n v="100"/>
    <n v="120"/>
    <n v="117"/>
    <n v="44854"/>
    <n v="46835"/>
    <n v="46775"/>
    <n v="190"/>
    <n v="197"/>
    <n v="212"/>
    <n v="46573"/>
    <n v="49358"/>
    <n v="49376"/>
    <n v="200.08864346963401"/>
    <n v="10.0886434696344"/>
    <n v="101.78072705739601"/>
    <n v="265.65934286165702"/>
    <n v="53.6593428616575"/>
    <n v="2879.32507634491"/>
  </r>
  <r>
    <x v="57"/>
    <n v="99"/>
    <n v="100"/>
    <n v="113"/>
    <n v="68375"/>
    <n v="65051"/>
    <n v="64752"/>
    <n v="130"/>
    <n v="130"/>
    <n v="140"/>
    <n v="72692"/>
    <n v="70975"/>
    <n v="70650"/>
    <n v="198.277843961211"/>
    <n v="68.277843961211005"/>
    <n v="4661.8639759914804"/>
    <n v="258.50450976299402"/>
    <n v="118.504509762994"/>
    <n v="14043.3188341676"/>
  </r>
  <r>
    <x v="58"/>
    <n v="177"/>
    <n v="171"/>
    <n v="193"/>
    <n v="138544"/>
    <n v="126093"/>
    <n v="125862"/>
    <n v="306"/>
    <n v="320"/>
    <n v="387"/>
    <n v="141174"/>
    <n v="144835"/>
    <n v="154449"/>
    <n v="339.52020561823298"/>
    <n v="33.5202056182329"/>
    <n v="1123.6041846886101"/>
    <n v="401.60117173625599"/>
    <n v="14.6011717362558"/>
    <n v="213.194216071634"/>
  </r>
  <r>
    <x v="59"/>
    <n v="221"/>
    <n v="254"/>
    <n v="280"/>
    <n v="95697"/>
    <n v="97691"/>
    <n v="105804"/>
    <n v="398"/>
    <n v="449"/>
    <n v="491"/>
    <n v="101657"/>
    <n v="109109"/>
    <n v="112965"/>
    <n v="419.19538398886101"/>
    <n v="21.195383988860701"/>
    <n v="449.24430243525097"/>
    <n v="557.21879163217704"/>
    <n v="66.218791632177499"/>
    <n v="4384.92836522574"/>
  </r>
  <r>
    <x v="60"/>
    <n v="344"/>
    <n v="435"/>
    <n v="482"/>
    <n v="154113"/>
    <n v="166259"/>
    <n v="179122"/>
    <n v="667"/>
    <n v="647"/>
    <n v="804"/>
    <n v="158934"/>
    <n v="161275"/>
    <n v="172670"/>
    <n v="641.92372352493396"/>
    <n v="-25.0762764750664"/>
    <n v="628.81964185396703"/>
    <n v="918.53786311466195"/>
    <n v="114.537863114662"/>
    <n v="13118.922086873101"/>
  </r>
  <r>
    <x v="61"/>
    <n v="87"/>
    <n v="83"/>
    <n v="101"/>
    <n v="68807"/>
    <n v="65002"/>
    <n v="70932"/>
    <n v="121"/>
    <n v="152"/>
    <n v="148"/>
    <n v="69945"/>
    <n v="71683"/>
    <n v="74413"/>
    <n v="176.54824986013099"/>
    <n v="55.548249860130703"/>
    <n v="3085.6080625235099"/>
    <n v="237.040010467005"/>
    <n v="89.040010467005203"/>
    <n v="7928.1234639643999"/>
  </r>
  <r>
    <x v="62"/>
    <n v="83"/>
    <n v="84"/>
    <n v="105"/>
    <n v="74470"/>
    <n v="77767"/>
    <n v="77284"/>
    <n v="161"/>
    <n v="167"/>
    <n v="205"/>
    <n v="77976"/>
    <n v="78792"/>
    <n v="82274"/>
    <n v="169.30505182643699"/>
    <n v="8.3050518264373103"/>
    <n v="68.973885839809597"/>
    <n v="244.19484356566801"/>
    <n v="39.1948435656683"/>
    <n v="1536.23576213721"/>
  </r>
  <r>
    <x v="63"/>
    <n v="184"/>
    <n v="199"/>
    <n v="209"/>
    <n v="94485"/>
    <n v="93727"/>
    <n v="97231"/>
    <n v="315"/>
    <n v="376"/>
    <n v="387"/>
    <n v="96626"/>
    <n v="109314"/>
    <n v="104492"/>
    <n v="352.19580217719601"/>
    <n v="37.195802177196398"/>
    <n v="1383.52769960513"/>
    <n v="430.22050413090801"/>
    <n v="43.220504130907997"/>
    <n v="1868.01197732984"/>
  </r>
  <r>
    <x v="64"/>
    <n v="215"/>
    <n v="253"/>
    <n v="281"/>
    <n v="138818"/>
    <n v="137506"/>
    <n v="142810"/>
    <n v="444"/>
    <n v="514"/>
    <n v="524"/>
    <n v="144022"/>
    <n v="153404"/>
    <n v="155322"/>
    <n v="408.33058693831998"/>
    <n v="-35.669413061679499"/>
    <n v="1272.3070281647099"/>
    <n v="559.00749990684301"/>
    <n v="35.007499906843201"/>
    <n v="1225.5250497276299"/>
  </r>
  <r>
    <x v="65"/>
    <n v="265"/>
    <n v="265"/>
    <n v="291"/>
    <n v="69016"/>
    <n v="67214"/>
    <n v="68412"/>
    <n v="566"/>
    <n v="553"/>
    <n v="671"/>
    <n v="71347"/>
    <n v="67014"/>
    <n v="73807"/>
    <n v="498.87056235948802"/>
    <n v="-67.129437640511597"/>
    <n v="4506.3613979313304"/>
    <n v="576.89458265350095"/>
    <n v="-94.105417346499095"/>
    <n v="8855.8295739587593"/>
  </r>
  <r>
    <x v="66"/>
    <n v="190"/>
    <n v="173"/>
    <n v="196"/>
    <n v="69950"/>
    <n v="67665"/>
    <n v="73828"/>
    <n v="393"/>
    <n v="415"/>
    <n v="427"/>
    <n v="71621"/>
    <n v="75773"/>
    <n v="73717"/>
    <n v="363.06059922773699"/>
    <n v="-29.939400772263401"/>
    <n v="896.36771860220699"/>
    <n v="406.96729656025298"/>
    <n v="-20.032703439746999"/>
    <n v="401.30920710484997"/>
  </r>
  <r>
    <x v="67"/>
    <n v="225"/>
    <n v="234"/>
    <n v="288"/>
    <n v="131220"/>
    <n v="135642"/>
    <n v="138840"/>
    <n v="280"/>
    <n v="353"/>
    <n v="398"/>
    <n v="134301"/>
    <n v="144363"/>
    <n v="146410"/>
    <n v="426.43858202255399"/>
    <n v="146.43858202255399"/>
    <n v="21444.2583047763"/>
    <n v="571.52845782950396"/>
    <n v="173.52845782950399"/>
    <n v="30112.125676685799"/>
  </r>
  <r>
    <x v="68"/>
    <n v="189"/>
    <n v="203"/>
    <n v="244"/>
    <n v="89946"/>
    <n v="91748"/>
    <n v="93390"/>
    <n v="284"/>
    <n v="283"/>
    <n v="338"/>
    <n v="92908"/>
    <n v="101024"/>
    <n v="100771"/>
    <n v="361.24979971931299"/>
    <n v="77.249799719313202"/>
    <n v="5967.5315566740001"/>
    <n v="492.82529374421"/>
    <n v="154.82529374421"/>
    <n v="23970.871582980901"/>
  </r>
  <r>
    <x v="69"/>
    <n v="426"/>
    <n v="542"/>
    <n v="600"/>
    <n v="178193"/>
    <n v="201756"/>
    <n v="204317"/>
    <n v="882"/>
    <n v="927"/>
    <n v="1022"/>
    <n v="186508"/>
    <n v="190611"/>
    <n v="193017"/>
    <n v="790.409283215649"/>
    <n v="-91.590716784351002"/>
    <n v="8388.8594010712004"/>
    <n v="1129.6054395252199"/>
    <n v="107.60543952522301"/>
    <n v="11578.930615416401"/>
  </r>
  <r>
    <x v="70"/>
    <n v="357"/>
    <n v="356"/>
    <n v="479"/>
    <n v="159333"/>
    <n v="155573"/>
    <n v="177874"/>
    <n v="834"/>
    <n v="866"/>
    <n v="1007"/>
    <n v="168918"/>
    <n v="168505"/>
    <n v="176580"/>
    <n v="665.46411713443695"/>
    <n v="-168.535882865563"/>
    <n v="28404.3438132747"/>
    <n v="913.17173829066496"/>
    <n v="-93.828261709334896"/>
    <n v="8803.7426953954491"/>
  </r>
  <r>
    <x v="71"/>
    <n v="399"/>
    <n v="440"/>
    <n v="510"/>
    <n v="244120"/>
    <n v="263234"/>
    <n v="282272"/>
    <n v="841"/>
    <n v="885"/>
    <n v="962"/>
    <n v="255205"/>
    <n v="254109"/>
    <n v="257829"/>
    <n v="741.51769648821801"/>
    <n v="-99.482303511781694"/>
    <n v="9896.7287120102392"/>
    <n v="968.62169480530395"/>
    <n v="6.6216948053038296"/>
    <n v="43.846842094587799"/>
  </r>
  <r>
    <x v="72"/>
    <n v="151"/>
    <n v="154"/>
    <n v="183"/>
    <n v="58084"/>
    <n v="59766"/>
    <n v="64769"/>
    <n v="254"/>
    <n v="287"/>
    <n v="303"/>
    <n v="61234"/>
    <n v="64941"/>
    <n v="69063"/>
    <n v="292.43941839922599"/>
    <n v="38.439418399225602"/>
    <n v="1477.58888687073"/>
    <n v="383.714088989598"/>
    <n v="80.714088989598096"/>
    <n v="6514.7641614207596"/>
  </r>
  <r>
    <x v="73"/>
    <n v="199"/>
    <n v="198"/>
    <n v="227"/>
    <n v="73905"/>
    <n v="67716"/>
    <n v="70929"/>
    <n v="318"/>
    <n v="361"/>
    <n v="380"/>
    <n v="76829"/>
    <n v="77446"/>
    <n v="82982"/>
    <n v="379.35779480354699"/>
    <n v="61.357794803546803"/>
    <n v="3764.77898315415"/>
    <n v="462.41725307489202"/>
    <n v="82.417253074891804"/>
    <n v="6792.6036044107695"/>
  </r>
  <r>
    <x v="74"/>
    <n v="1582"/>
    <n v="1699"/>
    <n v="1907"/>
    <n v="582467"/>
    <n v="616044"/>
    <n v="623507"/>
    <n v="2617"/>
    <n v="2720"/>
    <n v="3125"/>
    <n v="590679"/>
    <n v="592765"/>
    <n v="643680"/>
    <n v="2883.69351495305"/>
    <n v="266.69351495305102"/>
    <n v="71125.430918013197"/>
    <n v="3467.4471545133802"/>
    <n v="342.44715451337999"/>
    <n v="117270.053634311"/>
  </r>
  <r>
    <x v="75"/>
    <n v="535"/>
    <n v="565"/>
    <n v="654"/>
    <n v="215944"/>
    <n v="201148"/>
    <n v="214481"/>
    <n v="837"/>
    <n v="1036"/>
    <n v="1158"/>
    <n v="228202"/>
    <n v="262784"/>
    <n v="263622"/>
    <n v="987.78642963379502"/>
    <n v="150.786429633795"/>
    <n v="22736.547361707399"/>
    <n v="1226.19568635717"/>
    <n v="68.195686357174296"/>
    <n v="4650.6516377260896"/>
  </r>
  <r>
    <x v="76"/>
    <n v="636"/>
    <n v="639"/>
    <n v="569"/>
    <n v="234518"/>
    <n v="220737"/>
    <n v="194804"/>
    <n v="1142"/>
    <n v="1206"/>
    <n v="1301"/>
    <n v="241950"/>
    <n v="247275"/>
    <n v="261844"/>
    <n v="1170.6771799845501"/>
    <n v="28.677179984554201"/>
    <n v="822.380651866515"/>
    <n v="1074.1554830105799"/>
    <n v="-226.84451698941601"/>
    <n v="51458.434888161297"/>
  </r>
  <r>
    <x v="77"/>
    <n v="291"/>
    <n v="300"/>
    <n v="352"/>
    <n v="107437"/>
    <n v="99406"/>
    <n v="106394"/>
    <n v="389"/>
    <n v="421"/>
    <n v="492"/>
    <n v="112270"/>
    <n v="114358"/>
    <n v="118317"/>
    <n v="545.95134957849598"/>
    <n v="156.95134957849601"/>
    <n v="24633.726134511198"/>
    <n v="686.00578740811295"/>
    <n v="194.00578740811301"/>
    <n v="37638.245547841798"/>
  </r>
  <r>
    <x v="78"/>
    <n v="240"/>
    <n v="259"/>
    <n v="332"/>
    <n v="99243"/>
    <n v="100591"/>
    <n v="102472"/>
    <n v="397"/>
    <n v="416"/>
    <n v="492"/>
    <n v="106569"/>
    <n v="106370"/>
    <n v="112736"/>
    <n v="453.600574648904"/>
    <n v="56.600574648904498"/>
    <n v="3203.6250505862099"/>
    <n v="650.23162191479696"/>
    <n v="158.23162191479699"/>
    <n v="25037.2461737874"/>
  </r>
  <r>
    <x v="79"/>
    <n v="546"/>
    <n v="530"/>
    <n v="554"/>
    <n v="110676"/>
    <n v="107129"/>
    <n v="110012"/>
    <n v="923"/>
    <n v="912"/>
    <n v="1064"/>
    <n v="113864"/>
    <n v="112851"/>
    <n v="124733"/>
    <n v="1007.70522422645"/>
    <n v="84.705224226451904"/>
    <n v="7174.9750112535003"/>
    <n v="1047.3248588905999"/>
    <n v="-16.6751411094024"/>
    <n v="278.06033101848101"/>
  </r>
  <r>
    <x v="80"/>
    <n v="271"/>
    <n v="328"/>
    <n v="378"/>
    <n v="136059"/>
    <n v="151601"/>
    <n v="148441"/>
    <n v="452"/>
    <n v="479"/>
    <n v="531"/>
    <n v="140035"/>
    <n v="147312"/>
    <n v="148600"/>
    <n v="509.73535941002899"/>
    <n v="57.735359410028501"/>
    <n v="3333.37172620517"/>
    <n v="732.51220254942302"/>
    <n v="201.51220254942299"/>
    <n v="40607.167776319598"/>
  </r>
  <r>
    <x v="81"/>
    <n v="226"/>
    <n v="216"/>
    <n v="269"/>
    <n v="87786"/>
    <n v="84404"/>
    <n v="94583"/>
    <n v="339"/>
    <n v="355"/>
    <n v="373"/>
    <n v="90134"/>
    <n v="100781"/>
    <n v="96648"/>
    <n v="428.24938153097702"/>
    <n v="89.249381530977502"/>
    <n v="7965.4521036619799"/>
    <n v="537.54300061085405"/>
    <n v="164.54300061085399"/>
    <n v="27074.399050023501"/>
  </r>
  <r>
    <x v="82"/>
    <n v="579"/>
    <n v="626"/>
    <n v="678"/>
    <n v="139210"/>
    <n v="148567"/>
    <n v="148638"/>
    <n v="870"/>
    <n v="940"/>
    <n v="1022"/>
    <n v="145241"/>
    <n v="153248"/>
    <n v="156665"/>
    <n v="1067.46160800442"/>
    <n v="197.461608004423"/>
    <n v="38991.0866356923"/>
    <n v="1269.1246849491499"/>
    <n v="247.12468494915299"/>
    <n v="61070.609911218002"/>
  </r>
  <r>
    <x v="83"/>
    <n v="238"/>
    <n v="295"/>
    <n v="310"/>
    <n v="107314"/>
    <n v="112174"/>
    <n v="112053"/>
    <n v="318"/>
    <n v="319"/>
    <n v="432"/>
    <n v="108567"/>
    <n v="112023"/>
    <n v="119080"/>
    <n v="449.978975632058"/>
    <n v="131.978975632058"/>
    <n v="17418.450008887299"/>
    <n v="610.88003987215097"/>
    <n v="178.880039872151"/>
    <n v="31998.068664662202"/>
  </r>
  <r>
    <x v="84"/>
    <n v="276"/>
    <n v="305"/>
    <n v="345"/>
    <n v="104941"/>
    <n v="109459"/>
    <n v="111356"/>
    <n v="459"/>
    <n v="530"/>
    <n v="544"/>
    <n v="110235"/>
    <n v="118333"/>
    <n v="123196"/>
    <n v="518.789356952145"/>
    <n v="59.789356952145297"/>
    <n v="3574.76720475105"/>
    <n v="673.484829485452"/>
    <n v="129.484829485452"/>
    <n v="16766.321066876699"/>
  </r>
  <r>
    <x v="85"/>
    <n v="205"/>
    <n v="214"/>
    <n v="282"/>
    <n v="97395"/>
    <n v="98351"/>
    <n v="106859"/>
    <n v="245"/>
    <n v="252"/>
    <n v="295"/>
    <n v="100160"/>
    <n v="103570"/>
    <n v="112453"/>
    <n v="390.222591854087"/>
    <n v="145.222591854087"/>
    <n v="21089.601184818701"/>
    <n v="560.79620818150897"/>
    <n v="265.79620818150897"/>
    <n v="70647.624283668105"/>
  </r>
  <r>
    <x v="86"/>
    <n v="844"/>
    <n v="938"/>
    <n v="978"/>
    <n v="151479"/>
    <n v="167770"/>
    <n v="167003"/>
    <n v="1173"/>
    <n v="1313"/>
    <n v="1437"/>
    <n v="156030"/>
    <n v="174289"/>
    <n v="172858"/>
    <n v="1547.3234777366099"/>
    <n v="374.32347773661201"/>
    <n v="140118.06598483201"/>
    <n v="1805.7371673488799"/>
    <n v="368.73716734888302"/>
    <n v="135967.09858447799"/>
  </r>
  <r>
    <x v="87"/>
    <n v="965"/>
    <n v="1044"/>
    <n v="1103"/>
    <n v="153296"/>
    <n v="152969"/>
    <n v="167467"/>
    <n v="1595"/>
    <n v="1608"/>
    <n v="1884"/>
    <n v="157334"/>
    <n v="159173"/>
    <n v="174733"/>
    <n v="1766.4302182558399"/>
    <n v="171.43021825583901"/>
    <n v="29388.319731244501"/>
    <n v="2029.3257016821001"/>
    <n v="145.32570168210401"/>
    <n v="21119.559569395798"/>
  </r>
  <r>
    <x v="88"/>
    <n v="74"/>
    <n v="78"/>
    <n v="99"/>
    <n v="56269"/>
    <n v="56136"/>
    <n v="55491"/>
    <n v="111"/>
    <n v="128"/>
    <n v="155"/>
    <n v="58518"/>
    <n v="59522"/>
    <n v="62217"/>
    <n v="153.00785625062699"/>
    <n v="42.0078562506271"/>
    <n v="1764.6599867733501"/>
    <n v="233.46259391767401"/>
    <n v="78.462593917673601"/>
    <n v="6156.3786442897599"/>
  </r>
  <r>
    <x v="89"/>
    <n v="235"/>
    <n v="234"/>
    <n v="216"/>
    <n v="125681"/>
    <n v="129141"/>
    <n v="124766"/>
    <n v="357"/>
    <n v="337"/>
    <n v="393"/>
    <n v="129872"/>
    <n v="122702"/>
    <n v="136593"/>
    <n v="444.54657710678799"/>
    <n v="87.546577106787694"/>
    <n v="7664.40316311472"/>
    <n v="442.741462053568"/>
    <n v="49.741462053568398"/>
    <n v="2474.2130472265799"/>
  </r>
  <r>
    <x v="90"/>
    <n v="404"/>
    <n v="388"/>
    <n v="469"/>
    <n v="242201"/>
    <n v="238001"/>
    <n v="264262"/>
    <n v="635"/>
    <n v="702"/>
    <n v="830"/>
    <n v="252693"/>
    <n v="275159"/>
    <n v="281189"/>
    <n v="750.57169403033504"/>
    <n v="115.571694030335"/>
    <n v="13356.816461041401"/>
    <n v="895.28465554400702"/>
    <n v="65.284655544007506"/>
    <n v="4262.08624949971"/>
  </r>
  <r>
    <x v="91"/>
    <n v="562"/>
    <n v="676"/>
    <n v="705"/>
    <n v="250625"/>
    <n v="295226"/>
    <n v="302716"/>
    <n v="971"/>
    <n v="1037"/>
    <n v="1233"/>
    <n v="264005"/>
    <n v="270150"/>
    <n v="301914"/>
    <n v="1036.67801636123"/>
    <n v="65.678016361225701"/>
    <n v="4313.6018331454297"/>
    <n v="1317.4198083651299"/>
    <n v="84.419808365128304"/>
    <n v="7126.7040444049899"/>
  </r>
  <r>
    <x v="92"/>
    <n v="1065"/>
    <n v="1079"/>
    <n v="1256"/>
    <n v="631498"/>
    <n v="647773"/>
    <n v="720391"/>
    <n v="1881"/>
    <n v="2168"/>
    <n v="2280"/>
    <n v="660966"/>
    <n v="751016"/>
    <n v="737600"/>
    <n v="1947.5101690981701"/>
    <n v="66.5101690981746"/>
    <n v="4423.60259346778"/>
    <n v="2302.9980677059698"/>
    <n v="22.9980677059662"/>
    <n v="528.91111820820299"/>
  </r>
  <r>
    <x v="93"/>
    <n v="167"/>
    <n v="208"/>
    <n v="248"/>
    <n v="71078"/>
    <n v="80824"/>
    <n v="85067"/>
    <n v="189"/>
    <n v="207"/>
    <n v="262"/>
    <n v="70090"/>
    <n v="76253"/>
    <n v="85472"/>
    <n v="321.41221053399897"/>
    <n v="132.412210533999"/>
    <n v="17532.9934985002"/>
    <n v="499.98012684287301"/>
    <n v="237.98012684287301"/>
    <n v="56634.5407721499"/>
  </r>
  <r>
    <x v="94"/>
    <n v="1398"/>
    <n v="1569"/>
    <n v="1621"/>
    <n v="694681"/>
    <n v="754646"/>
    <n v="790860"/>
    <n v="1958"/>
    <n v="2134"/>
    <n v="2442"/>
    <n v="716699"/>
    <n v="773508"/>
    <n v="832527"/>
    <n v="2550.50640540315"/>
    <n v="592.50640540315305"/>
    <n v="351063.84044376499"/>
    <n v="2955.87658795897"/>
    <n v="513.87658795897096"/>
    <n v="264069.14765235397"/>
  </r>
  <r>
    <x v="95"/>
    <n v="340"/>
    <n v="388"/>
    <n v="376"/>
    <n v="122623"/>
    <n v="139584"/>
    <n v="132628"/>
    <n v="642"/>
    <n v="693"/>
    <n v="744"/>
    <n v="132628"/>
    <n v="144274"/>
    <n v="146992"/>
    <n v="634.68052549124002"/>
    <n v="-7.3194745087597504"/>
    <n v="53.574707084383803"/>
    <n v="728.93478600009098"/>
    <n v="-15.065213999908901"/>
    <n v="226.960672863051"/>
  </r>
  <r>
    <x v="96"/>
    <n v="314"/>
    <n v="327"/>
    <n v="295"/>
    <n v="114628"/>
    <n v="117924"/>
    <n v="117803"/>
    <n v="525"/>
    <n v="542"/>
    <n v="572"/>
    <n v="119880"/>
    <n v="128676"/>
    <n v="134213"/>
    <n v="587.59973827223303"/>
    <n v="62.599738272232898"/>
    <n v="3918.7272317520601"/>
    <n v="584.04941575216401"/>
    <n v="12.049415752164"/>
    <n v="145.18841996849801"/>
  </r>
  <r>
    <x v="97"/>
    <n v="305"/>
    <n v="310"/>
    <n v="402"/>
    <n v="308043"/>
    <n v="304690"/>
    <n v="336128"/>
    <n v="682"/>
    <n v="704"/>
    <n v="891"/>
    <n v="331846"/>
    <n v="336756"/>
    <n v="360184"/>
    <n v="571.30254269642296"/>
    <n v="-110.697457303577"/>
    <n v="12253.9270534773"/>
    <n v="775.44120114140105"/>
    <n v="-115.558798858599"/>
    <n v="13353.8359936421"/>
  </r>
  <r>
    <x v="98"/>
    <n v="198"/>
    <n v="192"/>
    <n v="221"/>
    <n v="98521"/>
    <n v="95982"/>
    <n v="94742"/>
    <n v="388"/>
    <n v="397"/>
    <n v="418"/>
    <n v="102256"/>
    <n v="101475"/>
    <n v="107545"/>
    <n v="377.546995295123"/>
    <n v="-10.4530047048765"/>
    <n v="109.26530736017099"/>
    <n v="451.68500342689703"/>
    <n v="33.685003426897303"/>
    <n v="1134.6794558700799"/>
  </r>
  <r>
    <x v="99"/>
    <n v="61"/>
    <n v="61"/>
    <n v="51"/>
    <n v="74364"/>
    <n v="72584"/>
    <n v="68686"/>
    <n v="89"/>
    <n v="81"/>
    <n v="105"/>
    <n v="75866"/>
    <n v="69109"/>
    <n v="72864"/>
    <n v="129.46746264112301"/>
    <n v="40.467462641123397"/>
    <n v="1637.61553261072"/>
    <n v="147.60459673371699"/>
    <n v="42.604596733716797"/>
    <n v="1815.15166284264"/>
  </r>
  <r>
    <x v="100"/>
    <n v="282"/>
    <n v="244"/>
    <n v="254"/>
    <n v="60826"/>
    <n v="54710"/>
    <n v="53960"/>
    <n v="495"/>
    <n v="529"/>
    <n v="525"/>
    <n v="65843"/>
    <n v="65242"/>
    <n v="65241"/>
    <n v="529.654154002685"/>
    <n v="34.654154002685502"/>
    <n v="1200.9103896418401"/>
    <n v="510.712376490868"/>
    <n v="-14.2876235091325"/>
    <n v="204.13618553871501"/>
  </r>
  <r>
    <x v="101"/>
    <n v="500"/>
    <n v="495"/>
    <n v="439"/>
    <n v="114936"/>
    <n v="118308"/>
    <n v="104156"/>
    <n v="844"/>
    <n v="783"/>
    <n v="853"/>
    <n v="120781"/>
    <n v="114348"/>
    <n v="121190"/>
    <n v="924.40844683897797"/>
    <n v="80.408446838977497"/>
    <n v="6465.5183230566699"/>
    <n v="841.623407304034"/>
    <n v="-11.376592695965501"/>
    <n v="129.42686136989599"/>
  </r>
  <r>
    <x v="102"/>
    <n v="583"/>
    <n v="596"/>
    <n v="614"/>
    <n v="551491"/>
    <n v="556618"/>
    <n v="588827"/>
    <n v="1137"/>
    <n v="1116"/>
    <n v="1272"/>
    <n v="556810"/>
    <n v="541277"/>
    <n v="612233"/>
    <n v="1074.7048060381201"/>
    <n v="-62.295193961883797"/>
    <n v="3880.6911907487201"/>
    <n v="1154.64735537054"/>
    <n v="-117.35264462945599"/>
    <n v="13771.6432015275"/>
  </r>
  <r>
    <x v="103"/>
    <n v="59"/>
    <n v="55"/>
    <n v="62"/>
    <n v="73982"/>
    <n v="73305"/>
    <n v="82728"/>
    <n v="97"/>
    <n v="117"/>
    <n v="122"/>
    <n v="78464"/>
    <n v="78140"/>
    <n v="83640"/>
    <n v="125.845863624277"/>
    <n v="28.845863624276699"/>
    <n v="832.08384823037102"/>
    <n v="167.28038775504001"/>
    <n v="45.280387755040302"/>
    <n v="2050.3135152467999"/>
  </r>
  <r>
    <x v="104"/>
    <n v="824"/>
    <n v="907"/>
    <n v="969"/>
    <n v="384001"/>
    <n v="421850"/>
    <n v="448651"/>
    <n v="1536"/>
    <n v="1584"/>
    <n v="1788"/>
    <n v="410045"/>
    <n v="426712"/>
    <n v="455165"/>
    <n v="1511.10748756815"/>
    <n v="-24.892512431854598"/>
    <n v="619.63717517003499"/>
    <n v="1789.63879287689"/>
    <n v="1.6387928768908799"/>
    <n v="2.6856420933482701"/>
  </r>
  <r>
    <x v="105"/>
    <n v="191"/>
    <n v="191"/>
    <n v="195"/>
    <n v="70469"/>
    <n v="70403"/>
    <n v="73984"/>
    <n v="264"/>
    <n v="294"/>
    <n v="332"/>
    <n v="72210"/>
    <n v="74271"/>
    <n v="78626"/>
    <n v="364.87139873616002"/>
    <n v="100.87139873616"/>
    <n v="10175.0390829894"/>
    <n v="405.17858828558701"/>
    <n v="73.178588285587296"/>
    <n v="5355.1057834714902"/>
  </r>
  <r>
    <x v="106"/>
    <n v="50"/>
    <n v="70"/>
    <n v="67"/>
    <n v="78263"/>
    <n v="85007"/>
    <n v="80477"/>
    <n v="69"/>
    <n v="76"/>
    <n v="102"/>
    <n v="82540"/>
    <n v="80778"/>
    <n v="86210"/>
    <n v="109.548668048466"/>
    <n v="40.548668048466503"/>
    <n v="1644.1944805047301"/>
    <n v="176.22392912836901"/>
    <n v="74.223929128369093"/>
    <n v="5509.1916552531602"/>
  </r>
  <r>
    <x v="107"/>
    <n v="157"/>
    <n v="129"/>
    <n v="156"/>
    <n v="87026"/>
    <n v="84077"/>
    <n v="90890"/>
    <n v="299"/>
    <n v="292"/>
    <n v="338"/>
    <n v="91599"/>
    <n v="88898"/>
    <n v="98444"/>
    <n v="303.30421544976599"/>
    <n v="4.3042154497657599"/>
    <n v="18.526270638002298"/>
    <n v="335.41896557362202"/>
    <n v="-2.5810344263776401"/>
    <n v="6.6617387101465599"/>
  </r>
  <r>
    <x v="108"/>
    <n v="381"/>
    <n v="372"/>
    <n v="420"/>
    <n v="80648"/>
    <n v="84082"/>
    <n v="90513"/>
    <n v="483"/>
    <n v="546"/>
    <n v="578"/>
    <n v="85089"/>
    <n v="95737"/>
    <n v="99794"/>
    <n v="708.92330533659799"/>
    <n v="225.92330533659799"/>
    <n v="51041.339894213597"/>
    <n v="807.637950085385"/>
    <n v="229.637950085385"/>
    <n v="52733.588119417698"/>
  </r>
  <r>
    <x v="109"/>
    <n v="609"/>
    <n v="520"/>
    <n v="611"/>
    <n v="207700"/>
    <n v="186052"/>
    <n v="190155"/>
    <n v="1335"/>
    <n v="1488"/>
    <n v="1562"/>
    <n v="221343"/>
    <n v="246843"/>
    <n v="258220"/>
    <n v="1121.7855932571199"/>
    <n v="-213.21440674287601"/>
    <n v="45460.383242716802"/>
    <n v="1149.28123054655"/>
    <n v="-412.718769453454"/>
    <n v="170336.78265917301"/>
  </r>
  <r>
    <x v="110"/>
    <n v="933"/>
    <n v="1118"/>
    <n v="1187"/>
    <n v="260459"/>
    <n v="293692"/>
    <n v="309726"/>
    <n v="2069"/>
    <n v="2181"/>
    <n v="2370"/>
    <n v="272395"/>
    <n v="277473"/>
    <n v="288804"/>
    <n v="1708.48463398629"/>
    <n v="-360.51536601370901"/>
    <n v="129971.32913199801"/>
    <n v="2179.57719675403"/>
    <n v="-190.42280324597201"/>
    <n v="36260.8439960541"/>
  </r>
  <r>
    <x v="111"/>
    <n v="499"/>
    <n v="565"/>
    <n v="651"/>
    <n v="369136"/>
    <n v="410872"/>
    <n v="442047"/>
    <n v="929"/>
    <n v="971"/>
    <n v="1138"/>
    <n v="382821"/>
    <n v="403415"/>
    <n v="423734"/>
    <n v="922.59764733055397"/>
    <n v="-6.4023526694459196"/>
    <n v="40.990119703961298"/>
    <n v="1220.8295615331799"/>
    <n v="82.829561533176999"/>
    <n v="6860.7362637783499"/>
  </r>
  <r>
    <x v="112"/>
    <n v="448"/>
    <n v="511"/>
    <n v="595"/>
    <n v="202544"/>
    <n v="221786"/>
    <n v="261782"/>
    <n v="670"/>
    <n v="747"/>
    <n v="929"/>
    <n v="206058"/>
    <n v="218158"/>
    <n v="243402"/>
    <n v="830.24687240096296"/>
    <n v="160.24687240096301"/>
    <n v="25679.0601142905"/>
    <n v="1120.66189815189"/>
    <n v="191.66189815189401"/>
    <n v="36734.283203186998"/>
  </r>
  <r>
    <x v="113"/>
    <n v="487"/>
    <n v="557"/>
    <n v="647"/>
    <n v="287746"/>
    <n v="315179"/>
    <n v="332820"/>
    <n v="631"/>
    <n v="696"/>
    <n v="814"/>
    <n v="302502"/>
    <n v="325142"/>
    <n v="346194"/>
    <n v="900.86805322947396"/>
    <n v="269.86805322947401"/>
    <n v="72828.766153866105"/>
    <n v="1213.6747284345099"/>
    <n v="399.67472843451401"/>
    <n v="159739.88854920299"/>
  </r>
  <r>
    <x v="114"/>
    <n v="2"/>
    <n v="0"/>
    <n v="1"/>
    <n v="1085"/>
    <n v="1305"/>
    <n v="1426"/>
    <n v="3"/>
    <n v="1"/>
    <n v="3"/>
    <n v="1115"/>
    <n v="1080"/>
    <n v="1014"/>
    <n v="22.630291644145299"/>
    <n v="19.630291644145299"/>
    <n v="385.34835003420199"/>
    <n v="58.169183000428497"/>
    <n v="55.169183000428497"/>
    <n v="3043.6387529347699"/>
  </r>
  <r>
    <x v="115"/>
    <n v="221"/>
    <n v="270"/>
    <n v="262"/>
    <n v="102443"/>
    <n v="111927"/>
    <n v="114101"/>
    <n v="552"/>
    <n v="554"/>
    <n v="571"/>
    <n v="105986"/>
    <n v="105863"/>
    <n v="104523"/>
    <n v="419.19538398886101"/>
    <n v="-132.80461601113899"/>
    <n v="17637.066033866198"/>
    <n v="525.02204268819401"/>
    <n v="-45.9779573118063"/>
    <n v="2113.97255856629"/>
  </r>
  <r>
    <x v="116"/>
    <n v="274"/>
    <n v="284"/>
    <n v="316"/>
    <n v="125285"/>
    <n v="121218"/>
    <n v="127746"/>
    <n v="432"/>
    <n v="468"/>
    <n v="445"/>
    <n v="132080"/>
    <n v="132009"/>
    <n v="136624"/>
    <n v="515.16775793529905"/>
    <n v="83.167757935298596"/>
    <n v="6916.8759599844198"/>
    <n v="621.61228952014505"/>
    <n v="176.612289520145"/>
    <n v="31191.9008095475"/>
  </r>
  <r>
    <x v="117"/>
    <n v="172"/>
    <n v="217"/>
    <n v="216"/>
    <n v="69122"/>
    <n v="77907"/>
    <n v="80842"/>
    <n v="306"/>
    <n v="316"/>
    <n v="362"/>
    <n v="72550"/>
    <n v="74338"/>
    <n v="80960"/>
    <n v="330.466208076116"/>
    <n v="24.4662080761161"/>
    <n v="598.59533762381"/>
    <n v="442.741462053568"/>
    <n v="80.741462053568398"/>
    <n v="6519.1836945478299"/>
  </r>
  <r>
    <x v="118"/>
    <n v="479"/>
    <n v="519"/>
    <n v="586"/>
    <n v="255940"/>
    <n v="259669"/>
    <n v="303940"/>
    <n v="1165"/>
    <n v="1304"/>
    <n v="1341"/>
    <n v="271880"/>
    <n v="286691"/>
    <n v="280026"/>
    <n v="886.38165716208698"/>
    <n v="-278.61834283791302"/>
    <n v="77628.180965744803"/>
    <n v="1104.5635236799001"/>
    <n v="-236.436476320098"/>
    <n v="55902.207334664199"/>
  </r>
  <r>
    <x v="119"/>
    <n v="332"/>
    <n v="344"/>
    <n v="342"/>
    <n v="129237"/>
    <n v="136040"/>
    <n v="141353"/>
    <n v="819"/>
    <n v="966"/>
    <n v="989"/>
    <n v="132961"/>
    <n v="152426"/>
    <n v="149601"/>
    <n v="620.19412942385304"/>
    <n v="-198.80587057614699"/>
    <n v="39523.774175539598"/>
    <n v="668.11870466145501"/>
    <n v="-320.88129533854499"/>
    <n v="102964.805698143"/>
  </r>
  <r>
    <x v="120"/>
    <n v="202"/>
    <n v="205"/>
    <n v="231"/>
    <n v="98263"/>
    <n v="100030"/>
    <n v="107465"/>
    <n v="410"/>
    <n v="496"/>
    <n v="501"/>
    <n v="99091"/>
    <n v="115007"/>
    <n v="115919"/>
    <n v="384.790193328817"/>
    <n v="-25.209806671183099"/>
    <n v="635.53435239842895"/>
    <n v="469.57208617355502"/>
    <n v="-31.427913826445099"/>
    <n v="987.71376748245905"/>
  </r>
  <r>
    <x v="121"/>
    <n v="169"/>
    <n v="173"/>
    <n v="200"/>
    <n v="65236"/>
    <n v="69610"/>
    <n v="75083"/>
    <n v="446"/>
    <n v="449"/>
    <n v="433"/>
    <n v="69689"/>
    <n v="67326"/>
    <n v="66790"/>
    <n v="325.033809550846"/>
    <n v="-120.966190449154"/>
    <n v="14632.819231781001"/>
    <n v="414.12212965891598"/>
    <n v="-18.877870341083899"/>
    <n v="356.37398861477499"/>
  </r>
  <r>
    <x v="122"/>
    <n v="472"/>
    <n v="520"/>
    <n v="521"/>
    <n v="226835"/>
    <n v="248809"/>
    <n v="264246"/>
    <n v="900"/>
    <n v="954"/>
    <n v="995"/>
    <n v="230401"/>
    <n v="244706"/>
    <n v="258072"/>
    <n v="873.70606060312298"/>
    <n v="-26.293939396876599"/>
    <n v="691.37124900661797"/>
    <n v="988.29748582662705"/>
    <n v="-6.7025141733727196"/>
    <n v="44.923696244262203"/>
  </r>
  <r>
    <x v="123"/>
    <n v="838"/>
    <n v="823"/>
    <n v="870"/>
    <n v="500086"/>
    <n v="481466"/>
    <n v="469046"/>
    <n v="2369"/>
    <n v="2798"/>
    <n v="3057"/>
    <n v="526152"/>
    <n v="601723"/>
    <n v="617417"/>
    <n v="1536.45868068607"/>
    <n v="-832.54131931392806"/>
    <n v="693125.04836497502"/>
    <n v="1612.5566736849801"/>
    <n v="-1444.4433263150199"/>
    <n v="2086416.522936"/>
  </r>
  <r>
    <x v="124"/>
    <n v="574"/>
    <n v="645"/>
    <n v="557"/>
    <n v="153977"/>
    <n v="160367"/>
    <n v="147359"/>
    <n v="991"/>
    <n v="1161"/>
    <n v="1183"/>
    <n v="158667"/>
    <n v="171546"/>
    <n v="172904"/>
    <n v="1058.40761046231"/>
    <n v="67.407610462305897"/>
    <n v="4543.7859482379699"/>
    <n v="1052.6909837145899"/>
    <n v="-130.30901628540499"/>
    <n v="16980.43972527"/>
  </r>
  <r>
    <x v="125"/>
    <n v="385"/>
    <n v="434"/>
    <n v="455"/>
    <n v="153313"/>
    <n v="166273"/>
    <n v="163646"/>
    <n v="1171"/>
    <n v="1267"/>
    <n v="1392"/>
    <n v="155102"/>
    <n v="160449"/>
    <n v="166711"/>
    <n v="716.16650337029103"/>
    <n v="-454.83349662970897"/>
    <n v="206873.509656407"/>
    <n v="870.24273969868705"/>
    <n v="-521.75726030131295"/>
    <n v="272230.63867713202"/>
  </r>
  <r>
    <x v="126"/>
    <n v="117"/>
    <n v="122"/>
    <n v="178"/>
    <n v="87752"/>
    <n v="91022"/>
    <n v="109125"/>
    <n v="289"/>
    <n v="291"/>
    <n v="324"/>
    <n v="92585"/>
    <n v="93942"/>
    <n v="96345"/>
    <n v="230.87223511283099"/>
    <n v="-58.127764887168503"/>
    <n v="3378.83705077794"/>
    <n v="374.77054761626903"/>
    <n v="50.770547616269297"/>
    <n v="2577.6485052558601"/>
  </r>
  <r>
    <x v="127"/>
    <n v="279"/>
    <n v="279"/>
    <n v="292"/>
    <n v="145085"/>
    <n v="148903"/>
    <n v="150053"/>
    <n v="579"/>
    <n v="641"/>
    <n v="763"/>
    <n v="145609"/>
    <n v="153444"/>
    <n v="173177"/>
    <n v="524.22175547741494"/>
    <n v="-54.7782445225846"/>
    <n v="3000.6560729760699"/>
    <n v="578.68329092816703"/>
    <n v="-184.316709071833"/>
    <n v="33972.649243070802"/>
  </r>
  <r>
    <x v="128"/>
    <n v="383"/>
    <n v="423"/>
    <n v="522"/>
    <n v="143163"/>
    <n v="156474"/>
    <n v="181483"/>
    <n v="708"/>
    <n v="748"/>
    <n v="884"/>
    <n v="149544"/>
    <n v="154950"/>
    <n v="171851"/>
    <n v="712.54490435344496"/>
    <n v="4.5449043534446201"/>
    <n v="20.656155581959901"/>
    <n v="990.08619410129302"/>
    <n v="106.086194101293"/>
    <n v="11254.2805788972"/>
  </r>
  <r>
    <x v="129"/>
    <n v="144"/>
    <n v="134"/>
    <n v="166"/>
    <n v="103431"/>
    <n v="101721"/>
    <n v="108104"/>
    <n v="457"/>
    <n v="520"/>
    <n v="481"/>
    <n v="102280"/>
    <n v="99137"/>
    <n v="106475"/>
    <n v="279.76382184026198"/>
    <n v="-177.23617815973799"/>
    <n v="31412.662848670399"/>
    <n v="353.30604832028001"/>
    <n v="-127.69395167972"/>
    <n v="16305.745295582599"/>
  </r>
  <r>
    <x v="130"/>
    <n v="1352"/>
    <n v="1469"/>
    <n v="1668"/>
    <n v="402283"/>
    <n v="438324"/>
    <n v="471250"/>
    <n v="2692"/>
    <n v="2888"/>
    <n v="3094"/>
    <n v="430428"/>
    <n v="452573"/>
    <n v="467247"/>
    <n v="2467.2096280156802"/>
    <n v="-224.79037198432201"/>
    <n v="50530.711336849701"/>
    <n v="3039.9458768682598"/>
    <n v="-54.054123131737903"/>
    <n v="2921.8482275410802"/>
  </r>
  <r>
    <x v="131"/>
    <n v="347"/>
    <n v="347"/>
    <n v="370"/>
    <n v="119079"/>
    <n v="124861"/>
    <n v="126541"/>
    <n v="817"/>
    <n v="879"/>
    <n v="903"/>
    <n v="121874"/>
    <n v="133438"/>
    <n v="135545"/>
    <n v="647.35612205020402"/>
    <n v="-169.64387794979601"/>
    <n v="28779.0453258454"/>
    <n v="718.20253635209701"/>
    <n v="-184.79746364790299"/>
    <n v="34150.102570698204"/>
  </r>
  <r>
    <x v="132"/>
    <n v="245"/>
    <n v="256"/>
    <n v="279"/>
    <n v="79520"/>
    <n v="81789"/>
    <n v="85994"/>
    <n v="523"/>
    <n v="593"/>
    <n v="583"/>
    <n v="83297"/>
    <n v="89129"/>
    <n v="92609"/>
    <n v="462.65457219102097"/>
    <n v="-60.345427808978698"/>
    <n v="3641.5706574486599"/>
    <n v="555.43008335751199"/>
    <n v="-27.569916642488401"/>
    <n v="760.100303673756"/>
  </r>
  <r>
    <x v="133"/>
    <n v="370"/>
    <n v="384"/>
    <n v="417"/>
    <n v="125683"/>
    <n v="123757"/>
    <n v="133996"/>
    <n v="814"/>
    <n v="814"/>
    <n v="1006"/>
    <n v="131179"/>
    <n v="137201"/>
    <n v="149350"/>
    <n v="689.00451074394095"/>
    <n v="-124.995489256059"/>
    <n v="15623.8723343616"/>
    <n v="802.27182526138802"/>
    <n v="-203.72817473861201"/>
    <n v="41505.169182326601"/>
  </r>
  <r>
    <x v="134"/>
    <n v="872"/>
    <n v="1001"/>
    <n v="1035"/>
    <n v="258777"/>
    <n v="286328"/>
    <n v="296972"/>
    <n v="1681"/>
    <n v="1737"/>
    <n v="1897"/>
    <n v="278105"/>
    <n v="272934"/>
    <n v="301656"/>
    <n v="1598.02586397247"/>
    <n v="-82.974136027533405"/>
    <n v="6884.7072495156199"/>
    <n v="1907.69353900483"/>
    <n v="10.693539004831599"/>
    <n v="114.35177644785399"/>
  </r>
  <r>
    <x v="135"/>
    <n v="416"/>
    <n v="433"/>
    <n v="492"/>
    <n v="116300"/>
    <n v="116700"/>
    <n v="123433"/>
    <n v="1026"/>
    <n v="1138"/>
    <n v="1236"/>
    <n v="123444"/>
    <n v="135417"/>
    <n v="140604"/>
    <n v="772.30128813141505"/>
    <n v="-253.69871186858501"/>
    <n v="64363.036403779101"/>
    <n v="936.42494586132"/>
    <n v="-299.57505413868"/>
    <n v="89745.213062192997"/>
  </r>
  <r>
    <x v="136"/>
    <n v="978"/>
    <n v="1068"/>
    <n v="1204"/>
    <n v="271013"/>
    <n v="289438"/>
    <n v="318871"/>
    <n v="1740"/>
    <n v="1993"/>
    <n v="2033"/>
    <n v="288122"/>
    <n v="316536"/>
    <n v="317961"/>
    <n v="1789.9706118653401"/>
    <n v="49.970611865342299"/>
    <n v="2497.0620501966901"/>
    <n v="2209.9852374233501"/>
    <n v="176.98523742334601"/>
    <n v="31323.774265798202"/>
  </r>
  <r>
    <x v="137"/>
    <n v="148"/>
    <n v="186"/>
    <n v="212"/>
    <n v="110384"/>
    <n v="117286"/>
    <n v="127055"/>
    <n v="212"/>
    <n v="265"/>
    <n v="315"/>
    <n v="116371"/>
    <n v="126724"/>
    <n v="130828"/>
    <n v="287.00701987395598"/>
    <n v="75.0070198739555"/>
    <n v="5626.0530303719597"/>
    <n v="435.586628954905"/>
    <n v="120.586628954905"/>
    <n v="14541.135082708"/>
  </r>
  <r>
    <x v="138"/>
    <n v="804"/>
    <n v="762"/>
    <n v="839"/>
    <n v="248039"/>
    <n v="234698"/>
    <n v="238497"/>
    <n v="1624"/>
    <n v="1780"/>
    <n v="1849"/>
    <n v="256824"/>
    <n v="269443"/>
    <n v="272382"/>
    <n v="1474.89149739968"/>
    <n v="-149.108502600322"/>
    <n v="22233.3455477102"/>
    <n v="1557.1067171703401"/>
    <n v="-291.89328282965897"/>
    <n v="85201.688561075207"/>
  </r>
  <r>
    <x v="139"/>
    <n v="183"/>
    <n v="185"/>
    <n v="219"/>
    <n v="97195"/>
    <n v="100521"/>
    <n v="105710"/>
    <n v="480"/>
    <n v="495"/>
    <n v="556"/>
    <n v="104287"/>
    <n v="107681"/>
    <n v="109540"/>
    <n v="350.38500266877298"/>
    <n v="-129.61499733122699"/>
    <n v="16800.047533174002"/>
    <n v="448.10758687756601"/>
    <n v="-107.89241312243399"/>
    <n v="11640.772809382001"/>
  </r>
  <r>
    <x v="140"/>
    <n v="273"/>
    <n v="354"/>
    <n v="355"/>
    <n v="141600"/>
    <n v="163764"/>
    <n v="160060"/>
    <n v="800"/>
    <n v="848"/>
    <n v="968"/>
    <n v="149698"/>
    <n v="146370"/>
    <n v="165643"/>
    <n v="513.35695842687505"/>
    <n v="-286.643041573125"/>
    <n v="82164.233282292102"/>
    <n v="691.37191223211005"/>
    <n v="-276.62808776789001"/>
    <n v="76523.098942119395"/>
  </r>
  <r>
    <x v="141"/>
    <n v="346"/>
    <n v="420"/>
    <n v="425"/>
    <n v="167518"/>
    <n v="181413"/>
    <n v="194309"/>
    <n v="630"/>
    <n v="616"/>
    <n v="737"/>
    <n v="170903"/>
    <n v="162496"/>
    <n v="180247"/>
    <n v="645.54532254178002"/>
    <n v="15.545322541780401"/>
    <n v="241.65705292798501"/>
    <n v="816.58149145871403"/>
    <n v="79.5814914587137"/>
    <n v="6333.2137827933202"/>
  </r>
  <r>
    <x v="142"/>
    <n v="163"/>
    <n v="162"/>
    <n v="158"/>
    <n v="127087"/>
    <n v="135487"/>
    <n v="123761"/>
    <n v="412"/>
    <n v="484"/>
    <n v="518"/>
    <n v="135816"/>
    <n v="147283"/>
    <n v="146626"/>
    <n v="314.169012500306"/>
    <n v="-97.830987499694103"/>
    <n v="9570.9021151652996"/>
    <n v="338.996382122954"/>
    <n v="-179.003617877046"/>
    <n v="32042.295213071498"/>
  </r>
  <r>
    <x v="143"/>
    <n v="429"/>
    <n v="487"/>
    <n v="529"/>
    <n v="199861"/>
    <n v="218228"/>
    <n v="214157"/>
    <n v="1075"/>
    <n v="1290"/>
    <n v="1325"/>
    <n v="206526"/>
    <n v="229068"/>
    <n v="231555"/>
    <n v="795.84168174091894"/>
    <n v="-279.158318259081"/>
    <n v="77929.366653238307"/>
    <n v="1002.60715202395"/>
    <n v="-322.39284797604699"/>
    <n v="103937.148426106"/>
  </r>
  <r>
    <x v="144"/>
    <n v="629"/>
    <n v="616"/>
    <n v="662"/>
    <n v="384180"/>
    <n v="354299"/>
    <n v="345700"/>
    <n v="1122"/>
    <n v="1275"/>
    <n v="1352"/>
    <n v="400502"/>
    <n v="416223"/>
    <n v="405699"/>
    <n v="1158.0015834255901"/>
    <n v="36.001583425590503"/>
    <n v="1296.11400914975"/>
    <n v="1240.5053525545"/>
    <n v="-111.49464744549999"/>
    <n v="12431.056408996201"/>
  </r>
  <r>
    <x v="145"/>
    <n v="151"/>
    <n v="136"/>
    <n v="173"/>
    <n v="78082"/>
    <n v="79475"/>
    <n v="82979"/>
    <n v="242"/>
    <n v="259"/>
    <n v="283"/>
    <n v="80204"/>
    <n v="82757"/>
    <n v="85775"/>
    <n v="292.43941839922599"/>
    <n v="50.439418399225602"/>
    <n v="2544.1349284521398"/>
    <n v="365.82700624294"/>
    <n v="82.827006242940399"/>
    <n v="6860.3129631680904"/>
  </r>
  <r>
    <x v="146"/>
    <n v="90"/>
    <n v="116"/>
    <n v="113"/>
    <n v="79253"/>
    <n v="86165"/>
    <n v="91962"/>
    <n v="165"/>
    <n v="169"/>
    <n v="227"/>
    <n v="82355"/>
    <n v="79905"/>
    <n v="91068"/>
    <n v="181.980648385401"/>
    <n v="16.980648385400801"/>
    <n v="288.34241958861497"/>
    <n v="258.50450976299402"/>
    <n v="31.504509762994399"/>
    <n v="992.53413540661097"/>
  </r>
  <r>
    <x v="147"/>
    <n v="779"/>
    <n v="897"/>
    <n v="1039"/>
    <n v="291330"/>
    <n v="326918"/>
    <n v="345749"/>
    <n v="1338"/>
    <n v="1442"/>
    <n v="1568"/>
    <n v="306269"/>
    <n v="322973"/>
    <n v="330429"/>
    <n v="1429.6215096890901"/>
    <n v="91.621509689094196"/>
    <n v="8394.5010377087801"/>
    <n v="1914.84837210349"/>
    <n v="346.84837210349502"/>
    <n v="120303.79323084401"/>
  </r>
  <r>
    <x v="148"/>
    <n v="277"/>
    <n v="332"/>
    <n v="338"/>
    <n v="122765"/>
    <n v="126938"/>
    <n v="135342"/>
    <n v="631"/>
    <n v="664"/>
    <n v="690"/>
    <n v="131881"/>
    <n v="133938"/>
    <n v="140733"/>
    <n v="520.600156460569"/>
    <n v="-110.399843539431"/>
    <n v="12188.1254535309"/>
    <n v="660.96387156279195"/>
    <n v="-29.036128437207999"/>
    <n v="843.096754622042"/>
  </r>
  <r>
    <x v="149"/>
    <n v="369"/>
    <n v="444"/>
    <n v="454"/>
    <n v="261654"/>
    <n v="282697"/>
    <n v="269517"/>
    <n v="860"/>
    <n v="1013"/>
    <n v="1108"/>
    <n v="281874"/>
    <n v="307016"/>
    <n v="309322"/>
    <n v="687.19371123551798"/>
    <n v="-172.80628876448199"/>
    <n v="29862.013436553701"/>
    <n v="868.45403142402097"/>
    <n v="-239.545968575979"/>
    <n v="57382.271061003899"/>
  </r>
  <r>
    <x v="150"/>
    <n v="495"/>
    <n v="554"/>
    <n v="597"/>
    <n v="158029"/>
    <n v="177445"/>
    <n v="175756"/>
    <n v="1234"/>
    <n v="1286"/>
    <n v="1470"/>
    <n v="167000"/>
    <n v="164014"/>
    <n v="182621"/>
    <n v="915.35444929686105"/>
    <n v="-318.64555070313901"/>
    <n v="101534.98698290699"/>
    <n v="1124.2393147012299"/>
    <n v="-345.76068529877398"/>
    <n v="119550.45149827799"/>
  </r>
  <r>
    <x v="151"/>
    <n v="450"/>
    <n v="463"/>
    <n v="518"/>
    <n v="96239"/>
    <n v="94507"/>
    <n v="97416"/>
    <n v="720"/>
    <n v="803"/>
    <n v="896"/>
    <n v="100007"/>
    <n v="108344"/>
    <n v="114667"/>
    <n v="833.86847141781004"/>
    <n v="113.86847141781"/>
    <n v="12966.0287830285"/>
    <n v="982.93136100262996"/>
    <n v="86.931361002630098"/>
    <n v="7557.06152576958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1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2:C155" firstHeaderRow="0" firstDataRow="1" firstDataCol="1"/>
  <pivotFields count="19">
    <pivotField axis="axisRow" showAll="0" sortType="descending">
      <items count="153">
        <item x="20"/>
        <item x="21"/>
        <item x="137"/>
        <item x="107"/>
        <item x="9"/>
        <item x="22"/>
        <item x="123"/>
        <item x="65"/>
        <item x="66"/>
        <item x="67"/>
        <item x="108"/>
        <item x="88"/>
        <item x="138"/>
        <item x="23"/>
        <item x="89"/>
        <item x="109"/>
        <item x="24"/>
        <item x="90"/>
        <item x="68"/>
        <item x="139"/>
        <item x="10"/>
        <item x="25"/>
        <item x="11"/>
        <item x="69"/>
        <item x="70"/>
        <item x="26"/>
        <item x="110"/>
        <item x="124"/>
        <item x="27"/>
        <item x="71"/>
        <item x="53"/>
        <item x="0"/>
        <item x="1"/>
        <item x="111"/>
        <item x="140"/>
        <item x="112"/>
        <item x="125"/>
        <item x="54"/>
        <item x="28"/>
        <item x="141"/>
        <item x="91"/>
        <item x="29"/>
        <item x="12"/>
        <item x="55"/>
        <item x="113"/>
        <item x="30"/>
        <item x="31"/>
        <item x="72"/>
        <item x="32"/>
        <item x="92"/>
        <item x="33"/>
        <item x="34"/>
        <item x="56"/>
        <item x="35"/>
        <item x="126"/>
        <item x="13"/>
        <item x="36"/>
        <item x="37"/>
        <item x="93"/>
        <item x="114"/>
        <item x="38"/>
        <item x="39"/>
        <item x="94"/>
        <item x="142"/>
        <item x="40"/>
        <item x="143"/>
        <item x="73"/>
        <item x="41"/>
        <item x="74"/>
        <item x="144"/>
        <item x="2"/>
        <item x="3"/>
        <item x="42"/>
        <item x="4"/>
        <item x="75"/>
        <item x="14"/>
        <item x="76"/>
        <item x="95"/>
        <item x="43"/>
        <item x="57"/>
        <item x="96"/>
        <item x="58"/>
        <item x="44"/>
        <item x="15"/>
        <item x="145"/>
        <item x="146"/>
        <item x="115"/>
        <item x="59"/>
        <item x="147"/>
        <item x="5"/>
        <item x="60"/>
        <item x="6"/>
        <item x="7"/>
        <item x="77"/>
        <item x="97"/>
        <item x="16"/>
        <item x="116"/>
        <item x="117"/>
        <item x="98"/>
        <item x="99"/>
        <item x="45"/>
        <item x="61"/>
        <item x="46"/>
        <item x="78"/>
        <item x="148"/>
        <item x="8"/>
        <item x="79"/>
        <item x="127"/>
        <item x="80"/>
        <item x="149"/>
        <item x="128"/>
        <item x="100"/>
        <item x="129"/>
        <item x="118"/>
        <item x="119"/>
        <item x="62"/>
        <item x="101"/>
        <item x="17"/>
        <item x="47"/>
        <item x="81"/>
        <item x="130"/>
        <item x="82"/>
        <item x="63"/>
        <item x="131"/>
        <item x="18"/>
        <item x="64"/>
        <item x="102"/>
        <item x="48"/>
        <item x="120"/>
        <item x="83"/>
        <item x="132"/>
        <item x="19"/>
        <item x="121"/>
        <item x="49"/>
        <item x="84"/>
        <item x="150"/>
        <item x="133"/>
        <item x="50"/>
        <item x="51"/>
        <item x="85"/>
        <item x="134"/>
        <item x="103"/>
        <item x="104"/>
        <item x="52"/>
        <item x="86"/>
        <item x="122"/>
        <item x="105"/>
        <item x="87"/>
        <item x="106"/>
        <item x="135"/>
        <item x="136"/>
        <item x="15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153">
    <i>
      <x v="92"/>
    </i>
    <i>
      <x v="68"/>
    </i>
    <i>
      <x v="62"/>
    </i>
    <i>
      <x v="120"/>
    </i>
    <i>
      <x v="55"/>
    </i>
    <i>
      <x v="32"/>
    </i>
    <i>
      <x v="89"/>
    </i>
    <i>
      <x v="49"/>
    </i>
    <i>
      <x v="42"/>
    </i>
    <i>
      <x v="150"/>
    </i>
    <i>
      <x v="147"/>
    </i>
    <i>
      <x v="26"/>
    </i>
    <i>
      <x v="140"/>
    </i>
    <i>
      <x v="144"/>
    </i>
    <i>
      <x v="124"/>
    </i>
    <i>
      <x v="6"/>
    </i>
    <i>
      <x v="83"/>
    </i>
    <i>
      <x v="142"/>
    </i>
    <i>
      <x v="12"/>
    </i>
    <i>
      <x v="88"/>
    </i>
    <i>
      <x v="71"/>
    </i>
    <i>
      <x v="91"/>
    </i>
    <i>
      <x v="73"/>
    </i>
    <i>
      <x v="76"/>
    </i>
    <i>
      <x v="69"/>
    </i>
    <i>
      <x v="20"/>
    </i>
    <i>
      <x v="15"/>
    </i>
    <i>
      <x v="126"/>
    </i>
    <i>
      <x v="121"/>
    </i>
    <i>
      <x v="27"/>
    </i>
    <i>
      <x v="40"/>
    </i>
    <i>
      <x v="106"/>
    </i>
    <i>
      <x v="74"/>
    </i>
    <i>
      <x v="116"/>
    </i>
    <i>
      <x v="33"/>
    </i>
    <i>
      <x v="135"/>
    </i>
    <i>
      <x v="44"/>
    </i>
    <i>
      <x v="113"/>
    </i>
    <i>
      <x v="145"/>
    </i>
    <i>
      <x v="151"/>
    </i>
    <i>
      <x v="35"/>
    </i>
    <i>
      <x v="65"/>
    </i>
    <i>
      <x v="23"/>
    </i>
    <i>
      <x v="38"/>
    </i>
    <i>
      <x v="149"/>
    </i>
    <i>
      <x v="17"/>
    </i>
    <i>
      <x v="29"/>
    </i>
    <i>
      <x v="36"/>
    </i>
    <i>
      <x v="110"/>
    </i>
    <i>
      <x v="10"/>
    </i>
    <i>
      <x v="136"/>
    </i>
    <i>
      <x v="109"/>
    </i>
    <i>
      <x v="24"/>
    </i>
    <i>
      <x v="123"/>
    </i>
    <i>
      <x v="39"/>
    </i>
    <i>
      <x v="90"/>
    </i>
    <i>
      <x v="77"/>
    </i>
    <i>
      <x v="37"/>
    </i>
    <i>
      <x v="114"/>
    </i>
    <i>
      <x v="13"/>
    </i>
    <i>
      <x v="80"/>
    </i>
    <i>
      <x v="70"/>
    </i>
    <i>
      <x v="94"/>
    </i>
    <i>
      <x v="118"/>
    </i>
    <i>
      <x v="51"/>
    </i>
    <i>
      <x v="93"/>
    </i>
    <i>
      <x v="111"/>
    </i>
    <i>
      <x v="107"/>
    </i>
    <i>
      <x v="104"/>
    </i>
    <i>
      <x v="134"/>
    </i>
    <i>
      <x v="46"/>
    </i>
    <i>
      <x v="96"/>
    </i>
    <i>
      <x v="67"/>
    </i>
    <i>
      <x v="34"/>
    </i>
    <i>
      <x v="108"/>
    </i>
    <i>
      <x v="31"/>
    </i>
    <i>
      <x v="7"/>
    </i>
    <i>
      <x v="41"/>
    </i>
    <i>
      <x v="130"/>
    </i>
    <i>
      <x v="53"/>
    </i>
    <i>
      <x v="103"/>
    </i>
    <i>
      <x v="129"/>
    </i>
    <i>
      <x v="14"/>
    </i>
    <i>
      <x v="48"/>
    </i>
    <i>
      <x v="119"/>
    </i>
    <i>
      <x v="9"/>
    </i>
    <i>
      <x v="28"/>
    </i>
    <i>
      <x v="87"/>
    </i>
    <i>
      <x v="138"/>
    </i>
    <i>
      <x v="86"/>
    </i>
    <i>
      <x v="125"/>
    </i>
    <i>
      <x v="143"/>
    </i>
    <i>
      <x v="1"/>
    </i>
    <i>
      <x v="5"/>
    </i>
    <i>
      <x v="100"/>
    </i>
    <i>
      <x v="139"/>
    </i>
    <i>
      <x v="56"/>
    </i>
    <i>
      <x v="128"/>
    </i>
    <i>
      <x v="57"/>
    </i>
    <i>
      <x v="66"/>
    </i>
    <i>
      <x v="22"/>
    </i>
    <i>
      <x v="98"/>
    </i>
    <i>
      <x v="82"/>
    </i>
    <i>
      <x v="146"/>
    </i>
    <i>
      <x v="133"/>
    </i>
    <i>
      <x v="8"/>
    </i>
    <i>
      <x v="18"/>
    </i>
    <i>
      <x v="50"/>
    </i>
    <i>
      <x/>
    </i>
    <i>
      <x v="122"/>
    </i>
    <i>
      <x v="60"/>
    </i>
    <i>
      <x v="19"/>
    </i>
    <i>
      <x v="16"/>
    </i>
    <i>
      <x v="81"/>
    </i>
    <i>
      <x v="97"/>
    </i>
    <i>
      <x v="132"/>
    </i>
    <i>
      <x v="137"/>
    </i>
    <i>
      <x v="58"/>
    </i>
    <i>
      <x v="75"/>
    </i>
    <i>
      <x v="63"/>
    </i>
    <i>
      <x v="3"/>
    </i>
    <i>
      <x v="72"/>
    </i>
    <i>
      <x v="78"/>
    </i>
    <i>
      <x v="84"/>
    </i>
    <i>
      <x v="45"/>
    </i>
    <i>
      <x v="47"/>
    </i>
    <i>
      <x v="2"/>
    </i>
    <i>
      <x v="112"/>
    </i>
    <i>
      <x v="21"/>
    </i>
    <i>
      <x v="4"/>
    </i>
    <i>
      <x v="95"/>
    </i>
    <i>
      <x v="61"/>
    </i>
    <i>
      <x v="54"/>
    </i>
    <i>
      <x v="127"/>
    </i>
    <i>
      <x v="43"/>
    </i>
    <i>
      <x v="131"/>
    </i>
    <i>
      <x v="64"/>
    </i>
    <i>
      <x v="102"/>
    </i>
    <i>
      <x v="52"/>
    </i>
    <i>
      <x v="79"/>
    </i>
    <i>
      <x v="85"/>
    </i>
    <i>
      <x v="117"/>
    </i>
    <i>
      <x v="101"/>
    </i>
    <i>
      <x v="115"/>
    </i>
    <i>
      <x v="11"/>
    </i>
    <i>
      <x v="30"/>
    </i>
    <i>
      <x v="99"/>
    </i>
    <i>
      <x v="141"/>
    </i>
    <i>
      <x v="148"/>
    </i>
    <i>
      <x v="105"/>
    </i>
    <i>
      <x v="25"/>
    </i>
    <i>
      <x v="5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2008_cases_male" fld="1" baseField="0" baseItem="0"/>
    <dataField name="Sum of Estimated female cases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C6:U158" totalsRowShown="0" headerRowDxfId="19">
  <autoFilter ref="C6:U158" xr:uid="{00000000-0009-0000-0100-000001000000}"/>
  <tableColumns count="19">
    <tableColumn id="1" xr3:uid="{00000000-0010-0000-0000-000001000000}" name="local_authority_area" dataDxfId="18"/>
    <tableColumn id="2" xr3:uid="{00000000-0010-0000-0000-000002000000}" name="2008_cases_male" dataDxfId="17"/>
    <tableColumn id="3" xr3:uid="{00000000-0010-0000-0000-000003000000}" name="2013_cases_male" dataDxfId="16"/>
    <tableColumn id="4" xr3:uid="{00000000-0010-0000-0000-000004000000}" name="2018_cases_male" dataDxfId="15"/>
    <tableColumn id="5" xr3:uid="{00000000-0010-0000-0000-000005000000}" name="2008_pop_male" dataDxfId="14"/>
    <tableColumn id="6" xr3:uid="{00000000-0010-0000-0000-000006000000}" name="2013_pop_male" dataDxfId="13"/>
    <tableColumn id="7" xr3:uid="{00000000-0010-0000-0000-000007000000}" name="2018_pop_male" dataDxfId="12"/>
    <tableColumn id="8" xr3:uid="{00000000-0010-0000-0000-000008000000}" name="2008_cases_female" dataDxfId="11"/>
    <tableColumn id="9" xr3:uid="{00000000-0010-0000-0000-000009000000}" name="2013_cases_female" dataDxfId="10"/>
    <tableColumn id="10" xr3:uid="{00000000-0010-0000-0000-00000A000000}" name="2018_cases_female" dataDxfId="9"/>
    <tableColumn id="11" xr3:uid="{00000000-0010-0000-0000-00000B000000}" name="2008_pop_female" dataDxfId="8"/>
    <tableColumn id="12" xr3:uid="{00000000-0010-0000-0000-00000C000000}" name="2013_pop_female" dataDxfId="7"/>
    <tableColumn id="13" xr3:uid="{00000000-0010-0000-0000-00000D000000}" name="2018_pop_female" dataDxfId="6"/>
    <tableColumn id="14" xr3:uid="{00000000-0010-0000-0000-00000E000000}" name="Estimated female cases" dataDxfId="5"/>
    <tableColumn id="15" xr3:uid="{00000000-0010-0000-0000-00000F000000}" name="Residual" dataDxfId="4"/>
    <tableColumn id="16" xr3:uid="{00000000-0010-0000-0000-000010000000}" name="Squared Residual" dataDxfId="3"/>
    <tableColumn id="17" xr3:uid="{00000000-0010-0000-0000-000011000000}" name="Estimated female cases2" dataDxfId="2"/>
    <tableColumn id="18" xr3:uid="{00000000-0010-0000-0000-000012000000}" name="Residual2" dataDxfId="1"/>
    <tableColumn id="19" xr3:uid="{00000000-0010-0000-0000-000013000000}" name="Squared Residual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3"/>
  <sheetViews>
    <sheetView tabSelected="1" zoomScale="75" workbookViewId="0">
      <selection activeCell="X61" sqref="X61"/>
    </sheetView>
  </sheetViews>
  <sheetFormatPr baseColWidth="10" defaultRowHeight="16" x14ac:dyDescent="0.2"/>
  <cols>
    <col min="1" max="1" width="19.33203125" customWidth="1"/>
    <col min="4" max="4" width="14.33203125" customWidth="1"/>
    <col min="5" max="5" width="11.832031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>
        <v>593</v>
      </c>
      <c r="C2">
        <v>619</v>
      </c>
      <c r="D2">
        <v>763</v>
      </c>
      <c r="E2">
        <v>172684</v>
      </c>
      <c r="F2">
        <v>179030</v>
      </c>
      <c r="G2">
        <v>181779</v>
      </c>
      <c r="H2">
        <v>187</v>
      </c>
      <c r="I2">
        <v>190</v>
      </c>
      <c r="J2">
        <v>230</v>
      </c>
      <c r="K2">
        <v>83890</v>
      </c>
      <c r="L2">
        <v>81915</v>
      </c>
      <c r="M2">
        <v>77983</v>
      </c>
      <c r="N2">
        <v>406</v>
      </c>
      <c r="O2">
        <v>429</v>
      </c>
      <c r="P2">
        <v>533</v>
      </c>
      <c r="Q2">
        <v>88794</v>
      </c>
      <c r="R2">
        <v>97115</v>
      </c>
      <c r="S2">
        <v>103796</v>
      </c>
      <c r="T2">
        <v>139000</v>
      </c>
      <c r="U2">
        <v>21000</v>
      </c>
      <c r="V2">
        <v>22000</v>
      </c>
      <c r="W2">
        <v>18000</v>
      </c>
      <c r="X2">
        <v>41000</v>
      </c>
      <c r="Y2">
        <v>18000</v>
      </c>
      <c r="Z2">
        <v>19000</v>
      </c>
      <c r="AA2" t="s">
        <v>29</v>
      </c>
      <c r="AB2" t="s">
        <v>30</v>
      </c>
    </row>
    <row r="3" spans="1:28" x14ac:dyDescent="0.2">
      <c r="A3" t="s">
        <v>31</v>
      </c>
      <c r="B3">
        <v>539</v>
      </c>
      <c r="C3">
        <v>594</v>
      </c>
      <c r="D3">
        <v>773</v>
      </c>
      <c r="E3">
        <v>340435</v>
      </c>
      <c r="F3">
        <v>344062</v>
      </c>
      <c r="G3">
        <v>355955</v>
      </c>
      <c r="H3">
        <v>212</v>
      </c>
      <c r="I3">
        <v>204</v>
      </c>
      <c r="J3">
        <v>292</v>
      </c>
      <c r="K3">
        <v>169060</v>
      </c>
      <c r="L3">
        <v>161533</v>
      </c>
      <c r="M3">
        <v>161769</v>
      </c>
      <c r="N3">
        <v>327</v>
      </c>
      <c r="O3">
        <v>390</v>
      </c>
      <c r="P3">
        <v>481</v>
      </c>
      <c r="Q3">
        <v>171375</v>
      </c>
      <c r="R3">
        <v>182529</v>
      </c>
      <c r="S3">
        <v>194186</v>
      </c>
      <c r="T3">
        <v>220000</v>
      </c>
      <c r="U3">
        <v>50000</v>
      </c>
      <c r="V3">
        <v>17000</v>
      </c>
      <c r="W3">
        <v>23000</v>
      </c>
      <c r="X3">
        <v>74000</v>
      </c>
      <c r="Y3">
        <v>30000</v>
      </c>
      <c r="Z3">
        <v>26000</v>
      </c>
      <c r="AA3" t="s">
        <v>29</v>
      </c>
      <c r="AB3" t="s">
        <v>30</v>
      </c>
    </row>
    <row r="4" spans="1:28" x14ac:dyDescent="0.2">
      <c r="A4" t="s">
        <v>32</v>
      </c>
      <c r="B4">
        <v>360</v>
      </c>
      <c r="C4">
        <v>451</v>
      </c>
      <c r="D4">
        <v>527</v>
      </c>
      <c r="E4">
        <v>226755</v>
      </c>
      <c r="F4">
        <v>244010</v>
      </c>
      <c r="G4">
        <v>257883</v>
      </c>
      <c r="H4">
        <v>148</v>
      </c>
      <c r="I4">
        <v>186</v>
      </c>
      <c r="J4">
        <v>212</v>
      </c>
      <c r="K4">
        <v>110384</v>
      </c>
      <c r="L4">
        <v>117286</v>
      </c>
      <c r="M4">
        <v>127055</v>
      </c>
      <c r="N4">
        <v>212</v>
      </c>
      <c r="O4">
        <v>265</v>
      </c>
      <c r="P4">
        <v>315</v>
      </c>
      <c r="Q4">
        <v>116371</v>
      </c>
      <c r="R4">
        <v>126724</v>
      </c>
      <c r="S4">
        <v>130828</v>
      </c>
      <c r="T4">
        <v>160000</v>
      </c>
      <c r="U4">
        <v>41000</v>
      </c>
      <c r="V4">
        <v>45000</v>
      </c>
      <c r="W4">
        <v>5000</v>
      </c>
      <c r="X4">
        <v>26000</v>
      </c>
      <c r="Y4">
        <v>29000</v>
      </c>
      <c r="Z4">
        <v>14000</v>
      </c>
      <c r="AA4" t="s">
        <v>33</v>
      </c>
      <c r="AB4" t="s">
        <v>34</v>
      </c>
    </row>
    <row r="5" spans="1:28" x14ac:dyDescent="0.2">
      <c r="A5" t="s">
        <v>35</v>
      </c>
      <c r="B5">
        <v>456</v>
      </c>
      <c r="C5">
        <v>421</v>
      </c>
      <c r="D5">
        <v>494</v>
      </c>
      <c r="E5">
        <v>178625</v>
      </c>
      <c r="F5">
        <v>172975</v>
      </c>
      <c r="G5">
        <v>189334</v>
      </c>
      <c r="H5">
        <v>157</v>
      </c>
      <c r="I5">
        <v>129</v>
      </c>
      <c r="J5">
        <v>156</v>
      </c>
      <c r="K5">
        <v>87026</v>
      </c>
      <c r="L5">
        <v>84077</v>
      </c>
      <c r="M5">
        <v>90890</v>
      </c>
      <c r="N5">
        <v>299</v>
      </c>
      <c r="O5">
        <v>292</v>
      </c>
      <c r="P5">
        <v>338</v>
      </c>
      <c r="Q5">
        <v>91599</v>
      </c>
      <c r="R5">
        <v>88898</v>
      </c>
      <c r="S5">
        <v>98444</v>
      </c>
      <c r="T5">
        <v>161000</v>
      </c>
      <c r="U5">
        <v>33000</v>
      </c>
      <c r="V5">
        <v>42000</v>
      </c>
      <c r="W5">
        <v>19000</v>
      </c>
      <c r="X5">
        <v>50000</v>
      </c>
      <c r="Y5">
        <v>10000</v>
      </c>
      <c r="Z5">
        <v>7000</v>
      </c>
      <c r="AA5" t="s">
        <v>36</v>
      </c>
      <c r="AB5" t="s">
        <v>37</v>
      </c>
    </row>
    <row r="6" spans="1:28" x14ac:dyDescent="0.2">
      <c r="A6" t="s">
        <v>38</v>
      </c>
      <c r="B6">
        <v>311</v>
      </c>
      <c r="C6">
        <v>327</v>
      </c>
      <c r="D6">
        <v>367</v>
      </c>
      <c r="E6">
        <v>158185</v>
      </c>
      <c r="F6">
        <v>164807</v>
      </c>
      <c r="G6">
        <v>170463</v>
      </c>
      <c r="H6">
        <v>138</v>
      </c>
      <c r="I6">
        <v>145</v>
      </c>
      <c r="J6">
        <v>156</v>
      </c>
      <c r="K6">
        <v>75929</v>
      </c>
      <c r="L6">
        <v>85074</v>
      </c>
      <c r="M6">
        <v>82609</v>
      </c>
      <c r="N6">
        <v>173</v>
      </c>
      <c r="O6">
        <v>182</v>
      </c>
      <c r="P6">
        <v>211</v>
      </c>
      <c r="Q6">
        <v>82256</v>
      </c>
      <c r="R6">
        <v>79733</v>
      </c>
      <c r="S6">
        <v>87854</v>
      </c>
      <c r="T6">
        <v>130000</v>
      </c>
      <c r="U6">
        <v>37000</v>
      </c>
      <c r="V6">
        <v>52000</v>
      </c>
      <c r="W6">
        <v>17000</v>
      </c>
      <c r="X6">
        <v>8000</v>
      </c>
      <c r="Y6">
        <v>3000</v>
      </c>
      <c r="Z6">
        <v>13000</v>
      </c>
      <c r="AA6" t="s">
        <v>39</v>
      </c>
      <c r="AB6" t="s">
        <v>37</v>
      </c>
    </row>
    <row r="7" spans="1:28" x14ac:dyDescent="0.2">
      <c r="A7" t="s">
        <v>40</v>
      </c>
      <c r="B7">
        <v>519</v>
      </c>
      <c r="C7">
        <v>601</v>
      </c>
      <c r="D7">
        <v>707</v>
      </c>
      <c r="E7">
        <v>226554</v>
      </c>
      <c r="F7">
        <v>242730</v>
      </c>
      <c r="G7">
        <v>245880</v>
      </c>
      <c r="H7">
        <v>210</v>
      </c>
      <c r="I7">
        <v>217</v>
      </c>
      <c r="J7">
        <v>266</v>
      </c>
      <c r="K7">
        <v>109743</v>
      </c>
      <c r="L7">
        <v>115236</v>
      </c>
      <c r="M7">
        <v>112259</v>
      </c>
      <c r="N7">
        <v>309</v>
      </c>
      <c r="O7">
        <v>384</v>
      </c>
      <c r="P7">
        <v>441</v>
      </c>
      <c r="Q7">
        <v>116811</v>
      </c>
      <c r="R7">
        <v>127494</v>
      </c>
      <c r="S7">
        <v>133621</v>
      </c>
      <c r="T7">
        <v>199000</v>
      </c>
      <c r="U7">
        <v>72000</v>
      </c>
      <c r="V7">
        <v>27000</v>
      </c>
      <c r="W7">
        <v>14000</v>
      </c>
      <c r="X7">
        <v>64000</v>
      </c>
      <c r="Y7">
        <v>15000</v>
      </c>
      <c r="Z7">
        <v>7000</v>
      </c>
      <c r="AA7" t="s">
        <v>29</v>
      </c>
      <c r="AB7" t="s">
        <v>30</v>
      </c>
    </row>
    <row r="8" spans="1:28" x14ac:dyDescent="0.2">
      <c r="A8" t="s">
        <v>41</v>
      </c>
      <c r="B8">
        <v>3207</v>
      </c>
      <c r="C8">
        <v>3621</v>
      </c>
      <c r="D8">
        <v>3927</v>
      </c>
      <c r="E8">
        <v>1026238</v>
      </c>
      <c r="F8">
        <v>1083189</v>
      </c>
      <c r="G8">
        <v>1086463</v>
      </c>
      <c r="H8">
        <v>838</v>
      </c>
      <c r="I8">
        <v>823</v>
      </c>
      <c r="J8">
        <v>870</v>
      </c>
      <c r="K8">
        <v>500086</v>
      </c>
      <c r="L8">
        <v>481466</v>
      </c>
      <c r="M8">
        <v>469046</v>
      </c>
      <c r="N8">
        <v>2369</v>
      </c>
      <c r="O8">
        <v>2798</v>
      </c>
      <c r="P8">
        <v>3057</v>
      </c>
      <c r="Q8">
        <v>526152</v>
      </c>
      <c r="R8">
        <v>601723</v>
      </c>
      <c r="S8">
        <v>617417</v>
      </c>
      <c r="T8">
        <v>831000</v>
      </c>
      <c r="U8">
        <v>64000</v>
      </c>
      <c r="V8">
        <v>272000</v>
      </c>
      <c r="W8">
        <v>130000</v>
      </c>
      <c r="X8">
        <v>126000</v>
      </c>
      <c r="Y8">
        <v>140000</v>
      </c>
      <c r="Z8">
        <v>99000</v>
      </c>
      <c r="AA8" t="s">
        <v>42</v>
      </c>
      <c r="AB8" t="s">
        <v>34</v>
      </c>
    </row>
    <row r="9" spans="1:28" x14ac:dyDescent="0.2">
      <c r="A9" t="s">
        <v>43</v>
      </c>
      <c r="B9">
        <v>831</v>
      </c>
      <c r="C9">
        <v>818</v>
      </c>
      <c r="D9">
        <v>962</v>
      </c>
      <c r="E9">
        <v>140363</v>
      </c>
      <c r="F9">
        <v>134228</v>
      </c>
      <c r="G9">
        <v>142219</v>
      </c>
      <c r="H9">
        <v>265</v>
      </c>
      <c r="I9">
        <v>265</v>
      </c>
      <c r="J9">
        <v>291</v>
      </c>
      <c r="K9">
        <v>69016</v>
      </c>
      <c r="L9">
        <v>67214</v>
      </c>
      <c r="M9">
        <v>68412</v>
      </c>
      <c r="N9">
        <v>566</v>
      </c>
      <c r="O9">
        <v>553</v>
      </c>
      <c r="P9">
        <v>671</v>
      </c>
      <c r="Q9">
        <v>71347</v>
      </c>
      <c r="R9">
        <v>67014</v>
      </c>
      <c r="S9">
        <v>73807</v>
      </c>
      <c r="T9">
        <v>91000</v>
      </c>
      <c r="U9">
        <v>15000</v>
      </c>
      <c r="V9">
        <v>16000</v>
      </c>
      <c r="W9">
        <v>13000</v>
      </c>
      <c r="X9">
        <v>21000</v>
      </c>
      <c r="Y9">
        <v>18000</v>
      </c>
      <c r="Z9">
        <v>8000</v>
      </c>
      <c r="AA9" t="s">
        <v>44</v>
      </c>
      <c r="AB9" t="s">
        <v>37</v>
      </c>
    </row>
    <row r="10" spans="1:28" x14ac:dyDescent="0.2">
      <c r="A10" t="s">
        <v>45</v>
      </c>
      <c r="B10">
        <v>583</v>
      </c>
      <c r="C10">
        <v>588</v>
      </c>
      <c r="D10">
        <v>623</v>
      </c>
      <c r="E10">
        <v>141571</v>
      </c>
      <c r="F10">
        <v>143438</v>
      </c>
      <c r="G10">
        <v>147545</v>
      </c>
      <c r="H10">
        <v>190</v>
      </c>
      <c r="I10">
        <v>173</v>
      </c>
      <c r="J10">
        <v>196</v>
      </c>
      <c r="K10">
        <v>69950</v>
      </c>
      <c r="L10">
        <v>67665</v>
      </c>
      <c r="M10">
        <v>73828</v>
      </c>
      <c r="N10">
        <v>393</v>
      </c>
      <c r="O10">
        <v>415</v>
      </c>
      <c r="P10">
        <v>427</v>
      </c>
      <c r="Q10">
        <v>71621</v>
      </c>
      <c r="R10">
        <v>75773</v>
      </c>
      <c r="S10">
        <v>73717</v>
      </c>
      <c r="T10">
        <v>99000</v>
      </c>
      <c r="U10">
        <v>24000</v>
      </c>
      <c r="V10">
        <v>19000</v>
      </c>
      <c r="W10">
        <v>9000</v>
      </c>
      <c r="X10">
        <v>28000</v>
      </c>
      <c r="Y10">
        <v>10000</v>
      </c>
      <c r="Z10">
        <v>9000</v>
      </c>
      <c r="AA10" t="s">
        <v>44</v>
      </c>
      <c r="AB10" t="s">
        <v>37</v>
      </c>
    </row>
    <row r="11" spans="1:28" x14ac:dyDescent="0.2">
      <c r="A11" t="s">
        <v>46</v>
      </c>
      <c r="B11">
        <v>505</v>
      </c>
      <c r="C11">
        <v>587</v>
      </c>
      <c r="D11">
        <v>686</v>
      </c>
      <c r="E11">
        <v>265521</v>
      </c>
      <c r="F11">
        <v>280005</v>
      </c>
      <c r="G11">
        <v>285250</v>
      </c>
      <c r="H11">
        <v>225</v>
      </c>
      <c r="I11">
        <v>234</v>
      </c>
      <c r="J11">
        <v>288</v>
      </c>
      <c r="K11">
        <v>131220</v>
      </c>
      <c r="L11">
        <v>135642</v>
      </c>
      <c r="M11">
        <v>138840</v>
      </c>
      <c r="N11">
        <v>280</v>
      </c>
      <c r="O11">
        <v>353</v>
      </c>
      <c r="P11">
        <v>398</v>
      </c>
      <c r="Q11">
        <v>134301</v>
      </c>
      <c r="R11">
        <v>144363</v>
      </c>
      <c r="S11">
        <v>146410</v>
      </c>
      <c r="T11">
        <v>201000</v>
      </c>
      <c r="U11">
        <v>55000</v>
      </c>
      <c r="V11">
        <v>68000</v>
      </c>
      <c r="W11">
        <v>11000</v>
      </c>
      <c r="X11">
        <v>25000</v>
      </c>
      <c r="Y11">
        <v>31000</v>
      </c>
      <c r="Z11">
        <v>11000</v>
      </c>
      <c r="AA11" t="s">
        <v>44</v>
      </c>
      <c r="AB11" t="s">
        <v>34</v>
      </c>
    </row>
    <row r="12" spans="1:28" x14ac:dyDescent="0.2">
      <c r="A12" t="s">
        <v>47</v>
      </c>
      <c r="B12">
        <v>864</v>
      </c>
      <c r="C12">
        <v>918</v>
      </c>
      <c r="D12">
        <v>998</v>
      </c>
      <c r="E12">
        <v>165737</v>
      </c>
      <c r="F12">
        <v>179819</v>
      </c>
      <c r="G12">
        <v>190307</v>
      </c>
      <c r="H12">
        <v>381</v>
      </c>
      <c r="I12">
        <v>372</v>
      </c>
      <c r="J12">
        <v>420</v>
      </c>
      <c r="K12">
        <v>80648</v>
      </c>
      <c r="L12">
        <v>84082</v>
      </c>
      <c r="M12">
        <v>90513</v>
      </c>
      <c r="N12">
        <v>483</v>
      </c>
      <c r="O12">
        <v>546</v>
      </c>
      <c r="P12">
        <v>578</v>
      </c>
      <c r="Q12">
        <v>85089</v>
      </c>
      <c r="R12">
        <v>95737</v>
      </c>
      <c r="S12">
        <v>99794</v>
      </c>
      <c r="T12">
        <v>130000</v>
      </c>
      <c r="U12">
        <v>31000</v>
      </c>
      <c r="V12">
        <v>30000</v>
      </c>
      <c r="W12">
        <v>17000</v>
      </c>
      <c r="X12">
        <v>39000</v>
      </c>
      <c r="Y12">
        <v>7000</v>
      </c>
      <c r="Z12">
        <v>6000</v>
      </c>
      <c r="AA12" t="s">
        <v>36</v>
      </c>
      <c r="AB12" t="s">
        <v>37</v>
      </c>
    </row>
    <row r="13" spans="1:28" x14ac:dyDescent="0.2">
      <c r="A13" t="s">
        <v>48</v>
      </c>
      <c r="B13">
        <v>185</v>
      </c>
      <c r="C13">
        <v>206</v>
      </c>
      <c r="D13">
        <v>254</v>
      </c>
      <c r="E13">
        <v>114787</v>
      </c>
      <c r="F13">
        <v>115658</v>
      </c>
      <c r="G13">
        <v>117708</v>
      </c>
      <c r="H13">
        <v>74</v>
      </c>
      <c r="I13">
        <v>78</v>
      </c>
      <c r="J13">
        <v>99</v>
      </c>
      <c r="K13">
        <v>56269</v>
      </c>
      <c r="L13">
        <v>56136</v>
      </c>
      <c r="M13">
        <v>55491</v>
      </c>
      <c r="N13">
        <v>111</v>
      </c>
      <c r="O13">
        <v>128</v>
      </c>
      <c r="P13">
        <v>155</v>
      </c>
      <c r="Q13">
        <v>58518</v>
      </c>
      <c r="R13">
        <v>59522</v>
      </c>
      <c r="S13">
        <v>62217</v>
      </c>
      <c r="T13">
        <v>90000</v>
      </c>
      <c r="U13">
        <v>35000</v>
      </c>
      <c r="V13">
        <v>25000</v>
      </c>
      <c r="W13">
        <v>9000</v>
      </c>
      <c r="X13">
        <v>4000</v>
      </c>
      <c r="Y13">
        <v>13000</v>
      </c>
      <c r="Z13">
        <v>4000</v>
      </c>
      <c r="AA13" t="s">
        <v>49</v>
      </c>
      <c r="AB13" t="s">
        <v>37</v>
      </c>
    </row>
    <row r="14" spans="1:28" x14ac:dyDescent="0.2">
      <c r="A14" t="s">
        <v>50</v>
      </c>
      <c r="B14">
        <v>2428</v>
      </c>
      <c r="C14">
        <v>2542</v>
      </c>
      <c r="D14">
        <v>2688</v>
      </c>
      <c r="E14">
        <v>504863</v>
      </c>
      <c r="F14">
        <v>504141</v>
      </c>
      <c r="G14">
        <v>510879</v>
      </c>
      <c r="H14">
        <v>804</v>
      </c>
      <c r="I14">
        <v>762</v>
      </c>
      <c r="J14">
        <v>839</v>
      </c>
      <c r="K14">
        <v>248039</v>
      </c>
      <c r="L14">
        <v>234698</v>
      </c>
      <c r="M14">
        <v>238497</v>
      </c>
      <c r="N14">
        <v>1624</v>
      </c>
      <c r="O14">
        <v>1780</v>
      </c>
      <c r="P14">
        <v>1849</v>
      </c>
      <c r="Q14">
        <v>256824</v>
      </c>
      <c r="R14">
        <v>269443</v>
      </c>
      <c r="S14">
        <v>272382</v>
      </c>
      <c r="T14">
        <v>449000</v>
      </c>
      <c r="U14">
        <v>96000</v>
      </c>
      <c r="V14">
        <v>147000</v>
      </c>
      <c r="W14">
        <v>18000</v>
      </c>
      <c r="X14">
        <v>118000</v>
      </c>
      <c r="Y14">
        <v>48000</v>
      </c>
      <c r="Z14">
        <v>22000</v>
      </c>
      <c r="AA14" t="s">
        <v>33</v>
      </c>
      <c r="AB14" t="s">
        <v>34</v>
      </c>
    </row>
    <row r="15" spans="1:28" x14ac:dyDescent="0.2">
      <c r="A15" t="s">
        <v>51</v>
      </c>
      <c r="B15">
        <v>933</v>
      </c>
      <c r="C15">
        <v>1074</v>
      </c>
      <c r="D15">
        <v>1209</v>
      </c>
      <c r="E15">
        <v>256258</v>
      </c>
      <c r="F15">
        <v>274867</v>
      </c>
      <c r="G15">
        <v>294183</v>
      </c>
      <c r="H15">
        <v>321</v>
      </c>
      <c r="I15">
        <v>389</v>
      </c>
      <c r="J15">
        <v>421</v>
      </c>
      <c r="K15">
        <v>123773</v>
      </c>
      <c r="L15">
        <v>136295</v>
      </c>
      <c r="M15">
        <v>136029</v>
      </c>
      <c r="N15">
        <v>612</v>
      </c>
      <c r="O15">
        <v>685</v>
      </c>
      <c r="P15">
        <v>788</v>
      </c>
      <c r="Q15">
        <v>132485</v>
      </c>
      <c r="R15">
        <v>138572</v>
      </c>
      <c r="S15">
        <v>158154</v>
      </c>
      <c r="T15">
        <v>239000</v>
      </c>
      <c r="U15">
        <v>42000</v>
      </c>
      <c r="V15">
        <v>72000</v>
      </c>
      <c r="W15">
        <v>22000</v>
      </c>
      <c r="X15">
        <v>48000</v>
      </c>
      <c r="Y15">
        <v>39000</v>
      </c>
      <c r="Z15">
        <v>16000</v>
      </c>
      <c r="AA15" t="s">
        <v>29</v>
      </c>
      <c r="AB15" t="s">
        <v>30</v>
      </c>
    </row>
    <row r="16" spans="1:28" x14ac:dyDescent="0.2">
      <c r="A16" t="s">
        <v>52</v>
      </c>
      <c r="B16">
        <v>592</v>
      </c>
      <c r="C16">
        <v>571</v>
      </c>
      <c r="D16">
        <v>609</v>
      </c>
      <c r="E16">
        <v>255553</v>
      </c>
      <c r="F16">
        <v>251843</v>
      </c>
      <c r="G16">
        <v>261359</v>
      </c>
      <c r="H16">
        <v>235</v>
      </c>
      <c r="I16">
        <v>234</v>
      </c>
      <c r="J16">
        <v>216</v>
      </c>
      <c r="K16">
        <v>125681</v>
      </c>
      <c r="L16">
        <v>129141</v>
      </c>
      <c r="M16">
        <v>124766</v>
      </c>
      <c r="N16">
        <v>357</v>
      </c>
      <c r="O16">
        <v>337</v>
      </c>
      <c r="P16">
        <v>393</v>
      </c>
      <c r="Q16">
        <v>129872</v>
      </c>
      <c r="R16">
        <v>122702</v>
      </c>
      <c r="S16">
        <v>136593</v>
      </c>
      <c r="T16">
        <v>230000</v>
      </c>
      <c r="U16">
        <v>58000</v>
      </c>
      <c r="V16">
        <v>67000</v>
      </c>
      <c r="W16">
        <v>15000</v>
      </c>
      <c r="X16">
        <v>38000</v>
      </c>
      <c r="Y16">
        <v>31000</v>
      </c>
      <c r="Z16">
        <v>21000</v>
      </c>
      <c r="AA16" t="s">
        <v>49</v>
      </c>
      <c r="AB16" t="s">
        <v>37</v>
      </c>
    </row>
    <row r="17" spans="1:28" x14ac:dyDescent="0.2">
      <c r="A17" t="s">
        <v>53</v>
      </c>
      <c r="B17">
        <v>1944</v>
      </c>
      <c r="C17">
        <v>2008</v>
      </c>
      <c r="D17">
        <v>2173</v>
      </c>
      <c r="E17">
        <v>429043</v>
      </c>
      <c r="F17">
        <v>432895</v>
      </c>
      <c r="G17">
        <v>448375</v>
      </c>
      <c r="H17">
        <v>609</v>
      </c>
      <c r="I17">
        <v>520</v>
      </c>
      <c r="J17">
        <v>611</v>
      </c>
      <c r="K17">
        <v>207700</v>
      </c>
      <c r="L17">
        <v>186052</v>
      </c>
      <c r="M17">
        <v>190155</v>
      </c>
      <c r="N17">
        <v>1335</v>
      </c>
      <c r="O17">
        <v>1488</v>
      </c>
      <c r="P17">
        <v>1562</v>
      </c>
      <c r="Q17">
        <v>221343</v>
      </c>
      <c r="R17">
        <v>246843</v>
      </c>
      <c r="S17">
        <v>258220</v>
      </c>
      <c r="T17">
        <v>370000</v>
      </c>
      <c r="U17">
        <v>73000</v>
      </c>
      <c r="V17">
        <v>102000</v>
      </c>
      <c r="W17">
        <v>37000</v>
      </c>
      <c r="X17">
        <v>78000</v>
      </c>
      <c r="Y17">
        <v>63000</v>
      </c>
      <c r="Z17">
        <v>17000</v>
      </c>
      <c r="AA17" t="s">
        <v>36</v>
      </c>
      <c r="AB17" t="s">
        <v>37</v>
      </c>
    </row>
    <row r="18" spans="1:28" x14ac:dyDescent="0.2">
      <c r="A18" t="s">
        <v>54</v>
      </c>
      <c r="B18">
        <v>611</v>
      </c>
      <c r="C18">
        <v>737</v>
      </c>
      <c r="D18">
        <v>935</v>
      </c>
      <c r="E18">
        <v>310127</v>
      </c>
      <c r="F18">
        <v>321687</v>
      </c>
      <c r="G18">
        <v>336824</v>
      </c>
      <c r="H18">
        <v>178</v>
      </c>
      <c r="I18">
        <v>159</v>
      </c>
      <c r="J18">
        <v>260</v>
      </c>
      <c r="K18">
        <v>153234</v>
      </c>
      <c r="L18">
        <v>148378</v>
      </c>
      <c r="M18">
        <v>154644</v>
      </c>
      <c r="N18">
        <v>433</v>
      </c>
      <c r="O18">
        <v>578</v>
      </c>
      <c r="P18">
        <v>675</v>
      </c>
      <c r="Q18">
        <v>156893</v>
      </c>
      <c r="R18">
        <v>173309</v>
      </c>
      <c r="S18">
        <v>182180</v>
      </c>
      <c r="T18">
        <v>290000</v>
      </c>
      <c r="U18">
        <v>32000</v>
      </c>
      <c r="V18">
        <v>80000</v>
      </c>
      <c r="W18">
        <v>22000</v>
      </c>
      <c r="X18">
        <v>63000</v>
      </c>
      <c r="Y18">
        <v>59000</v>
      </c>
      <c r="Z18">
        <v>34000</v>
      </c>
      <c r="AA18" t="s">
        <v>29</v>
      </c>
      <c r="AB18" t="s">
        <v>30</v>
      </c>
    </row>
    <row r="19" spans="1:28" x14ac:dyDescent="0.2">
      <c r="A19" t="s">
        <v>55</v>
      </c>
      <c r="B19">
        <v>1039</v>
      </c>
      <c r="C19">
        <v>1090</v>
      </c>
      <c r="D19">
        <v>1299</v>
      </c>
      <c r="E19">
        <v>494894</v>
      </c>
      <c r="F19">
        <v>513160</v>
      </c>
      <c r="G19">
        <v>545451</v>
      </c>
      <c r="H19">
        <v>404</v>
      </c>
      <c r="I19">
        <v>388</v>
      </c>
      <c r="J19">
        <v>469</v>
      </c>
      <c r="K19">
        <v>242201</v>
      </c>
      <c r="L19">
        <v>238001</v>
      </c>
      <c r="M19">
        <v>264262</v>
      </c>
      <c r="N19">
        <v>635</v>
      </c>
      <c r="O19">
        <v>702</v>
      </c>
      <c r="P19">
        <v>830</v>
      </c>
      <c r="Q19">
        <v>252693</v>
      </c>
      <c r="R19">
        <v>275159</v>
      </c>
      <c r="S19">
        <v>281189</v>
      </c>
      <c r="T19">
        <v>349000</v>
      </c>
      <c r="U19">
        <v>47000</v>
      </c>
      <c r="V19">
        <v>154000</v>
      </c>
      <c r="W19">
        <v>61000</v>
      </c>
      <c r="X19">
        <v>31000</v>
      </c>
      <c r="Y19">
        <v>42000</v>
      </c>
      <c r="Z19">
        <v>14000</v>
      </c>
      <c r="AA19" t="s">
        <v>49</v>
      </c>
      <c r="AB19" t="s">
        <v>56</v>
      </c>
    </row>
    <row r="20" spans="1:28" x14ac:dyDescent="0.2">
      <c r="A20" t="s">
        <v>57</v>
      </c>
      <c r="B20">
        <v>473</v>
      </c>
      <c r="C20">
        <v>486</v>
      </c>
      <c r="D20">
        <v>582</v>
      </c>
      <c r="E20">
        <v>182854</v>
      </c>
      <c r="F20">
        <v>192772</v>
      </c>
      <c r="G20">
        <v>194161</v>
      </c>
      <c r="H20">
        <v>189</v>
      </c>
      <c r="I20">
        <v>203</v>
      </c>
      <c r="J20">
        <v>244</v>
      </c>
      <c r="K20">
        <v>89946</v>
      </c>
      <c r="L20">
        <v>91748</v>
      </c>
      <c r="M20">
        <v>93390</v>
      </c>
      <c r="N20">
        <v>284</v>
      </c>
      <c r="O20">
        <v>283</v>
      </c>
      <c r="P20">
        <v>338</v>
      </c>
      <c r="Q20">
        <v>92908</v>
      </c>
      <c r="R20">
        <v>101024</v>
      </c>
      <c r="S20">
        <v>100771</v>
      </c>
      <c r="T20">
        <v>141000</v>
      </c>
      <c r="U20">
        <v>25000</v>
      </c>
      <c r="V20">
        <v>32000</v>
      </c>
      <c r="W20">
        <v>6000</v>
      </c>
      <c r="X20">
        <v>46000</v>
      </c>
      <c r="Y20">
        <v>17000</v>
      </c>
      <c r="Z20">
        <v>15000</v>
      </c>
      <c r="AA20" t="s">
        <v>44</v>
      </c>
      <c r="AB20" t="s">
        <v>34</v>
      </c>
    </row>
    <row r="21" spans="1:28" x14ac:dyDescent="0.2">
      <c r="A21" t="s">
        <v>58</v>
      </c>
      <c r="B21">
        <v>663</v>
      </c>
      <c r="C21">
        <v>680</v>
      </c>
      <c r="D21">
        <v>775</v>
      </c>
      <c r="E21">
        <v>201482</v>
      </c>
      <c r="F21">
        <v>208202</v>
      </c>
      <c r="G21">
        <v>215250</v>
      </c>
      <c r="H21">
        <v>183</v>
      </c>
      <c r="I21">
        <v>185</v>
      </c>
      <c r="J21">
        <v>219</v>
      </c>
      <c r="K21">
        <v>97195</v>
      </c>
      <c r="L21">
        <v>100521</v>
      </c>
      <c r="M21">
        <v>105710</v>
      </c>
      <c r="N21">
        <v>480</v>
      </c>
      <c r="O21">
        <v>495</v>
      </c>
      <c r="P21">
        <v>556</v>
      </c>
      <c r="Q21">
        <v>104287</v>
      </c>
      <c r="R21">
        <v>107681</v>
      </c>
      <c r="S21">
        <v>109540</v>
      </c>
      <c r="T21">
        <v>149000</v>
      </c>
      <c r="U21">
        <v>46000</v>
      </c>
      <c r="V21">
        <v>29000</v>
      </c>
      <c r="W21">
        <v>18000</v>
      </c>
      <c r="X21">
        <v>34000</v>
      </c>
      <c r="Y21">
        <v>14000</v>
      </c>
      <c r="Z21">
        <v>8000</v>
      </c>
      <c r="AA21" t="s">
        <v>33</v>
      </c>
      <c r="AB21" t="s">
        <v>34</v>
      </c>
    </row>
    <row r="22" spans="1:28" x14ac:dyDescent="0.2">
      <c r="A22" t="s">
        <v>59</v>
      </c>
      <c r="B22">
        <v>1553</v>
      </c>
      <c r="C22">
        <v>1469</v>
      </c>
      <c r="D22">
        <v>1714</v>
      </c>
      <c r="E22">
        <v>604748</v>
      </c>
      <c r="F22">
        <v>595586</v>
      </c>
      <c r="G22">
        <v>665961</v>
      </c>
      <c r="H22">
        <v>623</v>
      </c>
      <c r="I22">
        <v>591</v>
      </c>
      <c r="J22">
        <v>678</v>
      </c>
      <c r="K22">
        <v>293303</v>
      </c>
      <c r="L22">
        <v>290190</v>
      </c>
      <c r="M22">
        <v>324931</v>
      </c>
      <c r="N22">
        <v>930</v>
      </c>
      <c r="O22">
        <v>878</v>
      </c>
      <c r="P22">
        <v>1036</v>
      </c>
      <c r="Q22">
        <v>311445</v>
      </c>
      <c r="R22">
        <v>305396</v>
      </c>
      <c r="S22">
        <v>341030</v>
      </c>
      <c r="T22">
        <v>551000</v>
      </c>
      <c r="U22">
        <v>149000</v>
      </c>
      <c r="V22">
        <v>10000</v>
      </c>
      <c r="W22">
        <v>84000</v>
      </c>
      <c r="X22">
        <v>214000</v>
      </c>
      <c r="Y22">
        <v>63000</v>
      </c>
      <c r="Z22">
        <v>31000</v>
      </c>
      <c r="AA22" t="s">
        <v>39</v>
      </c>
      <c r="AB22" t="s">
        <v>56</v>
      </c>
    </row>
    <row r="23" spans="1:28" x14ac:dyDescent="0.2">
      <c r="A23" t="s">
        <v>60</v>
      </c>
      <c r="B23">
        <v>339</v>
      </c>
      <c r="C23">
        <v>330</v>
      </c>
      <c r="D23">
        <v>371</v>
      </c>
      <c r="E23">
        <v>228064</v>
      </c>
      <c r="F23">
        <v>210856</v>
      </c>
      <c r="G23">
        <v>210127</v>
      </c>
      <c r="H23">
        <v>141</v>
      </c>
      <c r="I23">
        <v>136</v>
      </c>
      <c r="J23">
        <v>135</v>
      </c>
      <c r="K23">
        <v>112800</v>
      </c>
      <c r="L23">
        <v>101661</v>
      </c>
      <c r="M23">
        <v>95456</v>
      </c>
      <c r="N23">
        <v>198</v>
      </c>
      <c r="O23">
        <v>194</v>
      </c>
      <c r="P23">
        <v>236</v>
      </c>
      <c r="Q23">
        <v>115264</v>
      </c>
      <c r="R23">
        <v>109195</v>
      </c>
      <c r="S23">
        <v>114671</v>
      </c>
      <c r="T23">
        <v>180000</v>
      </c>
      <c r="U23">
        <v>50000</v>
      </c>
      <c r="V23">
        <v>21000</v>
      </c>
      <c r="W23">
        <v>16000</v>
      </c>
      <c r="X23">
        <v>66000</v>
      </c>
      <c r="Y23">
        <v>12000</v>
      </c>
      <c r="Z23">
        <v>15000</v>
      </c>
      <c r="AA23" t="s">
        <v>29</v>
      </c>
      <c r="AB23" t="s">
        <v>30</v>
      </c>
    </row>
    <row r="24" spans="1:28" x14ac:dyDescent="0.2">
      <c r="A24" t="s">
        <v>61</v>
      </c>
      <c r="B24">
        <v>507</v>
      </c>
      <c r="C24">
        <v>604</v>
      </c>
      <c r="D24">
        <v>649</v>
      </c>
      <c r="E24">
        <v>253539</v>
      </c>
      <c r="F24">
        <v>275758</v>
      </c>
      <c r="G24">
        <v>289823</v>
      </c>
      <c r="H24">
        <v>199</v>
      </c>
      <c r="I24">
        <v>216</v>
      </c>
      <c r="J24">
        <v>254</v>
      </c>
      <c r="K24">
        <v>126060</v>
      </c>
      <c r="L24">
        <v>133202</v>
      </c>
      <c r="M24">
        <v>140076</v>
      </c>
      <c r="N24">
        <v>308</v>
      </c>
      <c r="O24">
        <v>388</v>
      </c>
      <c r="P24">
        <v>395</v>
      </c>
      <c r="Q24">
        <v>127479</v>
      </c>
      <c r="R24">
        <v>142556</v>
      </c>
      <c r="S24">
        <v>149747</v>
      </c>
      <c r="T24">
        <v>180000</v>
      </c>
      <c r="U24">
        <v>35000</v>
      </c>
      <c r="V24">
        <v>36000</v>
      </c>
      <c r="W24">
        <v>31000</v>
      </c>
      <c r="X24">
        <v>27000</v>
      </c>
      <c r="Y24">
        <v>24000</v>
      </c>
      <c r="Z24">
        <v>27000</v>
      </c>
      <c r="AA24" t="s">
        <v>39</v>
      </c>
      <c r="AB24" t="s">
        <v>37</v>
      </c>
    </row>
    <row r="25" spans="1:28" x14ac:dyDescent="0.2">
      <c r="A25" t="s">
        <v>62</v>
      </c>
      <c r="B25">
        <v>1308</v>
      </c>
      <c r="C25">
        <v>1469</v>
      </c>
      <c r="D25">
        <v>1622</v>
      </c>
      <c r="E25">
        <v>364701</v>
      </c>
      <c r="F25">
        <v>392367</v>
      </c>
      <c r="G25">
        <v>397334</v>
      </c>
      <c r="H25">
        <v>426</v>
      </c>
      <c r="I25">
        <v>542</v>
      </c>
      <c r="J25">
        <v>600</v>
      </c>
      <c r="K25">
        <v>178193</v>
      </c>
      <c r="L25">
        <v>201756</v>
      </c>
      <c r="M25">
        <v>204317</v>
      </c>
      <c r="N25">
        <v>882</v>
      </c>
      <c r="O25">
        <v>927</v>
      </c>
      <c r="P25">
        <v>1022</v>
      </c>
      <c r="Q25">
        <v>186508</v>
      </c>
      <c r="R25">
        <v>190611</v>
      </c>
      <c r="S25">
        <v>193017</v>
      </c>
      <c r="T25">
        <v>299000</v>
      </c>
      <c r="U25">
        <v>70000</v>
      </c>
      <c r="V25">
        <v>68000</v>
      </c>
      <c r="W25">
        <v>24000</v>
      </c>
      <c r="X25">
        <v>57000</v>
      </c>
      <c r="Y25">
        <v>52000</v>
      </c>
      <c r="Z25">
        <v>28000</v>
      </c>
      <c r="AA25" t="s">
        <v>44</v>
      </c>
      <c r="AB25" t="s">
        <v>37</v>
      </c>
    </row>
    <row r="26" spans="1:28" x14ac:dyDescent="0.2">
      <c r="A26" t="s">
        <v>63</v>
      </c>
      <c r="B26">
        <v>1191</v>
      </c>
      <c r="C26">
        <v>1222</v>
      </c>
      <c r="D26">
        <v>1486</v>
      </c>
      <c r="E26">
        <v>328251</v>
      </c>
      <c r="F26">
        <v>324078</v>
      </c>
      <c r="G26">
        <v>354454</v>
      </c>
      <c r="H26">
        <v>357</v>
      </c>
      <c r="I26">
        <v>356</v>
      </c>
      <c r="J26">
        <v>479</v>
      </c>
      <c r="K26">
        <v>159333</v>
      </c>
      <c r="L26">
        <v>155573</v>
      </c>
      <c r="M26">
        <v>177874</v>
      </c>
      <c r="N26">
        <v>834</v>
      </c>
      <c r="O26">
        <v>866</v>
      </c>
      <c r="P26">
        <v>1007</v>
      </c>
      <c r="Q26">
        <v>168918</v>
      </c>
      <c r="R26">
        <v>168505</v>
      </c>
      <c r="S26">
        <v>176580</v>
      </c>
      <c r="T26">
        <v>281000</v>
      </c>
      <c r="U26">
        <v>98000</v>
      </c>
      <c r="V26">
        <v>19000</v>
      </c>
      <c r="W26">
        <v>22000</v>
      </c>
      <c r="X26">
        <v>75000</v>
      </c>
      <c r="Y26">
        <v>55000</v>
      </c>
      <c r="Z26">
        <v>12000</v>
      </c>
      <c r="AA26" t="s">
        <v>44</v>
      </c>
      <c r="AB26" t="s">
        <v>37</v>
      </c>
    </row>
    <row r="27" spans="1:28" x14ac:dyDescent="0.2">
      <c r="A27" t="s">
        <v>64</v>
      </c>
      <c r="B27">
        <v>16</v>
      </c>
      <c r="C27">
        <v>14</v>
      </c>
      <c r="D27">
        <v>12</v>
      </c>
      <c r="E27">
        <v>11378</v>
      </c>
      <c r="F27">
        <v>9838</v>
      </c>
      <c r="G27">
        <v>8107</v>
      </c>
      <c r="H27">
        <v>5</v>
      </c>
      <c r="I27">
        <v>3</v>
      </c>
      <c r="J27">
        <v>3</v>
      </c>
      <c r="K27">
        <v>5653</v>
      </c>
      <c r="L27">
        <v>4728</v>
      </c>
      <c r="M27">
        <v>4396</v>
      </c>
      <c r="N27">
        <v>11</v>
      </c>
      <c r="O27">
        <v>11</v>
      </c>
      <c r="P27">
        <v>9</v>
      </c>
      <c r="Q27">
        <v>5725</v>
      </c>
      <c r="R27">
        <v>5110</v>
      </c>
      <c r="S27">
        <v>3711</v>
      </c>
      <c r="T27">
        <v>50000</v>
      </c>
      <c r="U27">
        <v>12000</v>
      </c>
      <c r="V27">
        <v>9000</v>
      </c>
      <c r="W27">
        <v>6000</v>
      </c>
      <c r="X27">
        <v>20000</v>
      </c>
      <c r="Y27">
        <v>2000</v>
      </c>
      <c r="Z27">
        <v>1000</v>
      </c>
      <c r="AA27" t="s">
        <v>29</v>
      </c>
      <c r="AB27" t="s">
        <v>65</v>
      </c>
    </row>
    <row r="28" spans="1:28" x14ac:dyDescent="0.2">
      <c r="A28" t="s">
        <v>66</v>
      </c>
      <c r="B28">
        <v>3002</v>
      </c>
      <c r="C28">
        <v>3299</v>
      </c>
      <c r="D28">
        <v>3557</v>
      </c>
      <c r="E28">
        <v>532854</v>
      </c>
      <c r="F28">
        <v>571165</v>
      </c>
      <c r="G28">
        <v>598530</v>
      </c>
      <c r="H28">
        <v>933</v>
      </c>
      <c r="I28">
        <v>1118</v>
      </c>
      <c r="J28">
        <v>1187</v>
      </c>
      <c r="K28">
        <v>260459</v>
      </c>
      <c r="L28">
        <v>293692</v>
      </c>
      <c r="M28">
        <v>309726</v>
      </c>
      <c r="N28">
        <v>2069</v>
      </c>
      <c r="O28">
        <v>2181</v>
      </c>
      <c r="P28">
        <v>2370</v>
      </c>
      <c r="Q28">
        <v>272395</v>
      </c>
      <c r="R28">
        <v>277473</v>
      </c>
      <c r="S28">
        <v>288804</v>
      </c>
      <c r="T28">
        <v>411000</v>
      </c>
      <c r="U28">
        <v>139000</v>
      </c>
      <c r="V28">
        <v>145000</v>
      </c>
      <c r="W28">
        <v>10000</v>
      </c>
      <c r="X28">
        <v>20000</v>
      </c>
      <c r="Y28">
        <v>63000</v>
      </c>
      <c r="Z28">
        <v>34000</v>
      </c>
      <c r="AA28" t="s">
        <v>36</v>
      </c>
      <c r="AB28" t="s">
        <v>37</v>
      </c>
    </row>
    <row r="29" spans="1:28" x14ac:dyDescent="0.2">
      <c r="A29" t="s">
        <v>67</v>
      </c>
      <c r="B29">
        <v>1565</v>
      </c>
      <c r="C29">
        <v>1806</v>
      </c>
      <c r="D29">
        <v>1740</v>
      </c>
      <c r="E29">
        <v>312644</v>
      </c>
      <c r="F29">
        <v>331913</v>
      </c>
      <c r="G29">
        <v>320263</v>
      </c>
      <c r="H29">
        <v>574</v>
      </c>
      <c r="I29">
        <v>645</v>
      </c>
      <c r="J29">
        <v>557</v>
      </c>
      <c r="K29">
        <v>153977</v>
      </c>
      <c r="L29">
        <v>160367</v>
      </c>
      <c r="M29">
        <v>147359</v>
      </c>
      <c r="N29">
        <v>991</v>
      </c>
      <c r="O29">
        <v>1161</v>
      </c>
      <c r="P29">
        <v>1183</v>
      </c>
      <c r="Q29">
        <v>158667</v>
      </c>
      <c r="R29">
        <v>171546</v>
      </c>
      <c r="S29">
        <v>172904</v>
      </c>
      <c r="T29">
        <v>240000</v>
      </c>
      <c r="U29">
        <v>17000</v>
      </c>
      <c r="V29">
        <v>94000</v>
      </c>
      <c r="W29">
        <v>15000</v>
      </c>
      <c r="X29">
        <v>51000</v>
      </c>
      <c r="Y29">
        <v>47000</v>
      </c>
      <c r="Z29">
        <v>16000</v>
      </c>
      <c r="AA29" t="s">
        <v>42</v>
      </c>
      <c r="AB29" t="s">
        <v>34</v>
      </c>
    </row>
    <row r="30" spans="1:28" x14ac:dyDescent="0.2">
      <c r="A30" t="s">
        <v>68</v>
      </c>
      <c r="B30">
        <v>685</v>
      </c>
      <c r="C30">
        <v>782</v>
      </c>
      <c r="D30">
        <v>1005</v>
      </c>
      <c r="E30">
        <v>343556</v>
      </c>
      <c r="F30">
        <v>354141</v>
      </c>
      <c r="G30">
        <v>374614</v>
      </c>
      <c r="H30">
        <v>223</v>
      </c>
      <c r="I30">
        <v>238</v>
      </c>
      <c r="J30">
        <v>317</v>
      </c>
      <c r="K30">
        <v>169201</v>
      </c>
      <c r="L30">
        <v>167813</v>
      </c>
      <c r="M30">
        <v>167602</v>
      </c>
      <c r="N30">
        <v>462</v>
      </c>
      <c r="O30">
        <v>544</v>
      </c>
      <c r="P30">
        <v>688</v>
      </c>
      <c r="Q30">
        <v>174355</v>
      </c>
      <c r="R30">
        <v>186328</v>
      </c>
      <c r="S30">
        <v>207012</v>
      </c>
      <c r="T30">
        <v>230000</v>
      </c>
      <c r="U30">
        <v>47000</v>
      </c>
      <c r="V30">
        <v>27000</v>
      </c>
      <c r="W30">
        <v>28000</v>
      </c>
      <c r="X30">
        <v>78000</v>
      </c>
      <c r="Y30">
        <v>21000</v>
      </c>
      <c r="Z30">
        <v>29000</v>
      </c>
      <c r="AA30" t="s">
        <v>29</v>
      </c>
      <c r="AB30" t="s">
        <v>30</v>
      </c>
    </row>
    <row r="31" spans="1:28" x14ac:dyDescent="0.2">
      <c r="A31" t="s">
        <v>69</v>
      </c>
      <c r="B31">
        <v>1240</v>
      </c>
      <c r="C31">
        <v>1325</v>
      </c>
      <c r="D31">
        <v>1472</v>
      </c>
      <c r="E31">
        <v>499325</v>
      </c>
      <c r="F31">
        <v>517343</v>
      </c>
      <c r="G31">
        <v>540101</v>
      </c>
      <c r="H31">
        <v>399</v>
      </c>
      <c r="I31">
        <v>440</v>
      </c>
      <c r="J31">
        <v>510</v>
      </c>
      <c r="K31">
        <v>244120</v>
      </c>
      <c r="L31">
        <v>263234</v>
      </c>
      <c r="M31">
        <v>282272</v>
      </c>
      <c r="N31">
        <v>841</v>
      </c>
      <c r="O31">
        <v>885</v>
      </c>
      <c r="P31">
        <v>962</v>
      </c>
      <c r="Q31">
        <v>255205</v>
      </c>
      <c r="R31">
        <v>254109</v>
      </c>
      <c r="S31">
        <v>257829</v>
      </c>
      <c r="T31">
        <v>340000</v>
      </c>
      <c r="U31">
        <v>81000</v>
      </c>
      <c r="V31">
        <v>64000</v>
      </c>
      <c r="W31">
        <v>54000</v>
      </c>
      <c r="X31">
        <v>81000</v>
      </c>
      <c r="Y31">
        <v>29000</v>
      </c>
      <c r="Z31">
        <v>31000</v>
      </c>
      <c r="AA31" t="s">
        <v>44</v>
      </c>
      <c r="AB31" t="s">
        <v>56</v>
      </c>
    </row>
    <row r="32" spans="1:28" x14ac:dyDescent="0.2">
      <c r="A32" t="s">
        <v>70</v>
      </c>
      <c r="B32">
        <v>145</v>
      </c>
      <c r="C32">
        <v>167</v>
      </c>
      <c r="D32">
        <v>171</v>
      </c>
      <c r="E32">
        <v>100791</v>
      </c>
      <c r="F32">
        <v>109293</v>
      </c>
      <c r="G32">
        <v>111852</v>
      </c>
      <c r="H32">
        <v>68</v>
      </c>
      <c r="I32">
        <v>76</v>
      </c>
      <c r="J32">
        <v>80</v>
      </c>
      <c r="K32">
        <v>49589</v>
      </c>
      <c r="L32">
        <v>55452</v>
      </c>
      <c r="M32">
        <v>54043</v>
      </c>
      <c r="N32">
        <v>77</v>
      </c>
      <c r="O32">
        <v>91</v>
      </c>
      <c r="P32">
        <v>91</v>
      </c>
      <c r="Q32">
        <v>51202</v>
      </c>
      <c r="R32">
        <v>53841</v>
      </c>
      <c r="S32">
        <v>57809</v>
      </c>
      <c r="T32">
        <v>79000</v>
      </c>
      <c r="U32">
        <v>18000</v>
      </c>
      <c r="V32">
        <v>33000</v>
      </c>
      <c r="W32">
        <v>3000</v>
      </c>
      <c r="X32">
        <v>12000</v>
      </c>
      <c r="Y32">
        <v>10000</v>
      </c>
      <c r="Z32">
        <v>3000</v>
      </c>
      <c r="AA32" t="s">
        <v>71</v>
      </c>
      <c r="AB32" t="s">
        <v>37</v>
      </c>
    </row>
    <row r="33" spans="1:28" x14ac:dyDescent="0.2">
      <c r="A33" t="s">
        <v>72</v>
      </c>
      <c r="B33">
        <v>1014</v>
      </c>
      <c r="C33">
        <v>1078</v>
      </c>
      <c r="D33">
        <v>1169</v>
      </c>
      <c r="E33">
        <v>244879</v>
      </c>
      <c r="F33">
        <v>257244</v>
      </c>
      <c r="G33">
        <v>261350</v>
      </c>
      <c r="H33">
        <v>267</v>
      </c>
      <c r="I33">
        <v>272</v>
      </c>
      <c r="J33">
        <v>277</v>
      </c>
      <c r="K33">
        <v>119256</v>
      </c>
      <c r="L33">
        <v>118197</v>
      </c>
      <c r="M33">
        <v>118675</v>
      </c>
      <c r="N33">
        <v>747</v>
      </c>
      <c r="O33">
        <v>806</v>
      </c>
      <c r="P33">
        <v>892</v>
      </c>
      <c r="Q33">
        <v>125623</v>
      </c>
      <c r="R33">
        <v>139047</v>
      </c>
      <c r="S33">
        <v>142675</v>
      </c>
      <c r="T33">
        <v>189000</v>
      </c>
      <c r="U33">
        <v>81000</v>
      </c>
      <c r="V33">
        <v>48000</v>
      </c>
      <c r="W33">
        <v>7000</v>
      </c>
      <c r="X33">
        <v>24000</v>
      </c>
      <c r="Y33">
        <v>13000</v>
      </c>
      <c r="Z33">
        <v>16000</v>
      </c>
      <c r="AA33" t="s">
        <v>73</v>
      </c>
      <c r="AB33" t="s">
        <v>37</v>
      </c>
    </row>
    <row r="34" spans="1:28" x14ac:dyDescent="0.2">
      <c r="A34" t="s">
        <v>74</v>
      </c>
      <c r="B34">
        <v>3691</v>
      </c>
      <c r="C34">
        <v>3905</v>
      </c>
      <c r="D34">
        <v>4222</v>
      </c>
      <c r="E34">
        <v>763335</v>
      </c>
      <c r="F34">
        <v>787700</v>
      </c>
      <c r="G34">
        <v>842279</v>
      </c>
      <c r="H34">
        <v>1162</v>
      </c>
      <c r="I34">
        <v>1206</v>
      </c>
      <c r="J34">
        <v>1345</v>
      </c>
      <c r="K34">
        <v>372584</v>
      </c>
      <c r="L34">
        <v>379088</v>
      </c>
      <c r="M34">
        <v>426044</v>
      </c>
      <c r="N34">
        <v>2529</v>
      </c>
      <c r="O34">
        <v>2699</v>
      </c>
      <c r="P34">
        <v>2877</v>
      </c>
      <c r="Q34">
        <v>390751</v>
      </c>
      <c r="R34">
        <v>408612</v>
      </c>
      <c r="S34">
        <v>416235</v>
      </c>
      <c r="T34">
        <v>580000</v>
      </c>
      <c r="U34">
        <v>157000</v>
      </c>
      <c r="V34">
        <v>112000</v>
      </c>
      <c r="W34">
        <v>38000</v>
      </c>
      <c r="X34">
        <v>134000</v>
      </c>
      <c r="Y34">
        <v>78000</v>
      </c>
      <c r="Z34">
        <v>61000</v>
      </c>
      <c r="AA34" t="s">
        <v>73</v>
      </c>
      <c r="AB34" t="s">
        <v>56</v>
      </c>
    </row>
    <row r="35" spans="1:28" x14ac:dyDescent="0.2">
      <c r="A35" t="s">
        <v>75</v>
      </c>
      <c r="B35">
        <v>1428</v>
      </c>
      <c r="C35">
        <v>1536</v>
      </c>
      <c r="D35">
        <v>1789</v>
      </c>
      <c r="E35">
        <v>751957</v>
      </c>
      <c r="F35">
        <v>814287</v>
      </c>
      <c r="G35">
        <v>865781</v>
      </c>
      <c r="H35">
        <v>499</v>
      </c>
      <c r="I35">
        <v>565</v>
      </c>
      <c r="J35">
        <v>651</v>
      </c>
      <c r="K35">
        <v>369136</v>
      </c>
      <c r="L35">
        <v>410872</v>
      </c>
      <c r="M35">
        <v>442047</v>
      </c>
      <c r="N35">
        <v>929</v>
      </c>
      <c r="O35">
        <v>971</v>
      </c>
      <c r="P35">
        <v>1138</v>
      </c>
      <c r="Q35">
        <v>382821</v>
      </c>
      <c r="R35">
        <v>403415</v>
      </c>
      <c r="S35">
        <v>423734</v>
      </c>
      <c r="T35">
        <v>580000</v>
      </c>
      <c r="U35">
        <v>76000</v>
      </c>
      <c r="V35">
        <v>86000</v>
      </c>
      <c r="W35">
        <v>88000</v>
      </c>
      <c r="X35">
        <v>178000</v>
      </c>
      <c r="Y35">
        <v>102000</v>
      </c>
      <c r="Z35">
        <v>50000</v>
      </c>
      <c r="AA35" t="s">
        <v>36</v>
      </c>
      <c r="AB35" t="s">
        <v>56</v>
      </c>
    </row>
    <row r="36" spans="1:28" x14ac:dyDescent="0.2">
      <c r="A36" t="s">
        <v>76</v>
      </c>
      <c r="B36">
        <v>1073</v>
      </c>
      <c r="C36">
        <v>1202</v>
      </c>
      <c r="D36">
        <v>1323</v>
      </c>
      <c r="E36">
        <v>291298</v>
      </c>
      <c r="F36">
        <v>310134</v>
      </c>
      <c r="G36">
        <v>325703</v>
      </c>
      <c r="H36">
        <v>273</v>
      </c>
      <c r="I36">
        <v>354</v>
      </c>
      <c r="J36">
        <v>355</v>
      </c>
      <c r="K36">
        <v>141600</v>
      </c>
      <c r="L36">
        <v>163764</v>
      </c>
      <c r="M36">
        <v>160060</v>
      </c>
      <c r="N36">
        <v>800</v>
      </c>
      <c r="O36">
        <v>848</v>
      </c>
      <c r="P36">
        <v>968</v>
      </c>
      <c r="Q36">
        <v>149698</v>
      </c>
      <c r="R36">
        <v>146370</v>
      </c>
      <c r="S36">
        <v>165643</v>
      </c>
      <c r="T36">
        <v>200000</v>
      </c>
      <c r="U36">
        <v>53000</v>
      </c>
      <c r="V36">
        <v>67000</v>
      </c>
      <c r="W36">
        <v>14000</v>
      </c>
      <c r="X36">
        <v>39000</v>
      </c>
      <c r="Y36">
        <v>8000</v>
      </c>
      <c r="Z36">
        <v>19000</v>
      </c>
      <c r="AA36" t="s">
        <v>33</v>
      </c>
      <c r="AB36" t="s">
        <v>34</v>
      </c>
    </row>
    <row r="37" spans="1:28" x14ac:dyDescent="0.2">
      <c r="A37" t="s">
        <v>77</v>
      </c>
      <c r="B37">
        <v>1118</v>
      </c>
      <c r="C37">
        <v>1258</v>
      </c>
      <c r="D37">
        <v>1524</v>
      </c>
      <c r="E37">
        <v>408602</v>
      </c>
      <c r="F37">
        <v>439944</v>
      </c>
      <c r="G37">
        <v>505184</v>
      </c>
      <c r="H37">
        <v>448</v>
      </c>
      <c r="I37">
        <v>511</v>
      </c>
      <c r="J37">
        <v>595</v>
      </c>
      <c r="K37">
        <v>202544</v>
      </c>
      <c r="L37">
        <v>221786</v>
      </c>
      <c r="M37">
        <v>261782</v>
      </c>
      <c r="N37">
        <v>670</v>
      </c>
      <c r="O37">
        <v>747</v>
      </c>
      <c r="P37">
        <v>929</v>
      </c>
      <c r="Q37">
        <v>206058</v>
      </c>
      <c r="R37">
        <v>218158</v>
      </c>
      <c r="S37">
        <v>243402</v>
      </c>
      <c r="T37">
        <v>310000</v>
      </c>
      <c r="U37">
        <v>70000</v>
      </c>
      <c r="V37">
        <v>58000</v>
      </c>
      <c r="W37">
        <v>18000</v>
      </c>
      <c r="X37">
        <v>77000</v>
      </c>
      <c r="Y37">
        <v>50000</v>
      </c>
      <c r="Z37">
        <v>37000</v>
      </c>
      <c r="AA37" t="s">
        <v>36</v>
      </c>
      <c r="AB37" t="s">
        <v>56</v>
      </c>
    </row>
    <row r="38" spans="1:28" x14ac:dyDescent="0.2">
      <c r="A38" t="s">
        <v>78</v>
      </c>
      <c r="B38">
        <v>1556</v>
      </c>
      <c r="C38">
        <v>1701</v>
      </c>
      <c r="D38">
        <v>1847</v>
      </c>
      <c r="E38">
        <v>308415</v>
      </c>
      <c r="F38">
        <v>326722</v>
      </c>
      <c r="G38">
        <v>330357</v>
      </c>
      <c r="H38">
        <v>385</v>
      </c>
      <c r="I38">
        <v>434</v>
      </c>
      <c r="J38">
        <v>455</v>
      </c>
      <c r="K38">
        <v>153313</v>
      </c>
      <c r="L38">
        <v>166273</v>
      </c>
      <c r="M38">
        <v>163646</v>
      </c>
      <c r="N38">
        <v>1171</v>
      </c>
      <c r="O38">
        <v>1267</v>
      </c>
      <c r="P38">
        <v>1392</v>
      </c>
      <c r="Q38">
        <v>155102</v>
      </c>
      <c r="R38">
        <v>160449</v>
      </c>
      <c r="S38">
        <v>166711</v>
      </c>
      <c r="T38">
        <v>260000</v>
      </c>
      <c r="U38">
        <v>52000</v>
      </c>
      <c r="V38">
        <v>65000</v>
      </c>
      <c r="W38">
        <v>23000</v>
      </c>
      <c r="X38">
        <v>52000</v>
      </c>
      <c r="Y38">
        <v>53000</v>
      </c>
      <c r="Z38">
        <v>15000</v>
      </c>
      <c r="AA38" t="s">
        <v>42</v>
      </c>
      <c r="AB38" t="s">
        <v>34</v>
      </c>
    </row>
    <row r="39" spans="1:28" x14ac:dyDescent="0.2">
      <c r="A39" t="s">
        <v>79</v>
      </c>
      <c r="B39">
        <v>837</v>
      </c>
      <c r="C39">
        <v>951</v>
      </c>
      <c r="D39">
        <v>1151</v>
      </c>
      <c r="E39">
        <v>508487</v>
      </c>
      <c r="F39">
        <v>539641</v>
      </c>
      <c r="G39">
        <v>561197</v>
      </c>
      <c r="H39">
        <v>340</v>
      </c>
      <c r="I39">
        <v>373</v>
      </c>
      <c r="J39">
        <v>467</v>
      </c>
      <c r="K39">
        <v>250837</v>
      </c>
      <c r="L39">
        <v>263464</v>
      </c>
      <c r="M39">
        <v>275832</v>
      </c>
      <c r="N39">
        <v>497</v>
      </c>
      <c r="O39">
        <v>578</v>
      </c>
      <c r="P39">
        <v>684</v>
      </c>
      <c r="Q39">
        <v>257650</v>
      </c>
      <c r="R39">
        <v>276177</v>
      </c>
      <c r="S39">
        <v>285365</v>
      </c>
      <c r="T39">
        <v>411000</v>
      </c>
      <c r="U39">
        <v>108000</v>
      </c>
      <c r="V39">
        <v>65000</v>
      </c>
      <c r="W39">
        <v>23000</v>
      </c>
      <c r="X39">
        <v>130000</v>
      </c>
      <c r="Y39">
        <v>57000</v>
      </c>
      <c r="Z39">
        <v>28000</v>
      </c>
      <c r="AA39" t="s">
        <v>71</v>
      </c>
      <c r="AB39" t="s">
        <v>37</v>
      </c>
    </row>
    <row r="40" spans="1:28" x14ac:dyDescent="0.2">
      <c r="A40" t="s">
        <v>80</v>
      </c>
      <c r="B40">
        <v>1156</v>
      </c>
      <c r="C40">
        <v>1258</v>
      </c>
      <c r="D40">
        <v>1359</v>
      </c>
      <c r="E40">
        <v>314255</v>
      </c>
      <c r="F40">
        <v>315880</v>
      </c>
      <c r="G40">
        <v>306754</v>
      </c>
      <c r="H40">
        <v>422</v>
      </c>
      <c r="I40">
        <v>461</v>
      </c>
      <c r="J40">
        <v>461</v>
      </c>
      <c r="K40">
        <v>153042</v>
      </c>
      <c r="L40">
        <v>148034</v>
      </c>
      <c r="M40">
        <v>140954</v>
      </c>
      <c r="N40">
        <v>734</v>
      </c>
      <c r="O40">
        <v>797</v>
      </c>
      <c r="P40">
        <v>898</v>
      </c>
      <c r="Q40">
        <v>161213</v>
      </c>
      <c r="R40">
        <v>167846</v>
      </c>
      <c r="S40">
        <v>165800</v>
      </c>
      <c r="T40">
        <v>250000</v>
      </c>
      <c r="U40">
        <v>48000</v>
      </c>
      <c r="V40">
        <v>78000</v>
      </c>
      <c r="W40">
        <v>24000</v>
      </c>
      <c r="X40">
        <v>54000</v>
      </c>
      <c r="Y40">
        <v>26000</v>
      </c>
      <c r="Z40">
        <v>20000</v>
      </c>
      <c r="AA40" t="s">
        <v>29</v>
      </c>
      <c r="AB40" t="s">
        <v>30</v>
      </c>
    </row>
    <row r="41" spans="1:28" x14ac:dyDescent="0.2">
      <c r="A41" t="s">
        <v>81</v>
      </c>
      <c r="B41">
        <v>976</v>
      </c>
      <c r="C41">
        <v>1036</v>
      </c>
      <c r="D41">
        <v>1162</v>
      </c>
      <c r="E41">
        <v>338421</v>
      </c>
      <c r="F41">
        <v>343909</v>
      </c>
      <c r="G41">
        <v>374556</v>
      </c>
      <c r="H41">
        <v>346</v>
      </c>
      <c r="I41">
        <v>420</v>
      </c>
      <c r="J41">
        <v>425</v>
      </c>
      <c r="K41">
        <v>167518</v>
      </c>
      <c r="L41">
        <v>181413</v>
      </c>
      <c r="M41">
        <v>194309</v>
      </c>
      <c r="N41">
        <v>630</v>
      </c>
      <c r="O41">
        <v>616</v>
      </c>
      <c r="P41">
        <v>737</v>
      </c>
      <c r="Q41">
        <v>170903</v>
      </c>
      <c r="R41">
        <v>162496</v>
      </c>
      <c r="S41">
        <v>180247</v>
      </c>
      <c r="T41">
        <v>269000</v>
      </c>
      <c r="U41">
        <v>89000</v>
      </c>
      <c r="V41">
        <v>39000</v>
      </c>
      <c r="W41">
        <v>5000</v>
      </c>
      <c r="X41">
        <v>79000</v>
      </c>
      <c r="Y41">
        <v>20000</v>
      </c>
      <c r="Z41">
        <v>37000</v>
      </c>
      <c r="AA41" t="s">
        <v>33</v>
      </c>
      <c r="AB41" t="s">
        <v>37</v>
      </c>
    </row>
    <row r="42" spans="1:28" x14ac:dyDescent="0.2">
      <c r="A42" t="s">
        <v>82</v>
      </c>
      <c r="B42">
        <v>1533</v>
      </c>
      <c r="C42">
        <v>1713</v>
      </c>
      <c r="D42">
        <v>1938</v>
      </c>
      <c r="E42">
        <v>514630</v>
      </c>
      <c r="F42">
        <v>565376</v>
      </c>
      <c r="G42">
        <v>604630</v>
      </c>
      <c r="H42">
        <v>562</v>
      </c>
      <c r="I42">
        <v>676</v>
      </c>
      <c r="J42">
        <v>705</v>
      </c>
      <c r="K42">
        <v>250625</v>
      </c>
      <c r="L42">
        <v>295226</v>
      </c>
      <c r="M42">
        <v>302716</v>
      </c>
      <c r="N42">
        <v>971</v>
      </c>
      <c r="O42">
        <v>1037</v>
      </c>
      <c r="P42">
        <v>1233</v>
      </c>
      <c r="Q42">
        <v>264005</v>
      </c>
      <c r="R42">
        <v>270150</v>
      </c>
      <c r="S42">
        <v>301914</v>
      </c>
      <c r="T42">
        <v>449000</v>
      </c>
      <c r="U42">
        <v>94000</v>
      </c>
      <c r="V42">
        <v>79000</v>
      </c>
      <c r="W42">
        <v>54000</v>
      </c>
      <c r="X42">
        <v>110000</v>
      </c>
      <c r="Y42">
        <v>84000</v>
      </c>
      <c r="Z42">
        <v>28000</v>
      </c>
      <c r="AA42" t="s">
        <v>49</v>
      </c>
      <c r="AB42" t="s">
        <v>56</v>
      </c>
    </row>
    <row r="43" spans="1:28" x14ac:dyDescent="0.2">
      <c r="A43" t="s">
        <v>83</v>
      </c>
      <c r="B43">
        <v>658</v>
      </c>
      <c r="C43">
        <v>696</v>
      </c>
      <c r="D43">
        <v>880</v>
      </c>
      <c r="E43">
        <v>290996</v>
      </c>
      <c r="F43">
        <v>282047</v>
      </c>
      <c r="G43">
        <v>300205</v>
      </c>
      <c r="H43">
        <v>249</v>
      </c>
      <c r="I43">
        <v>257</v>
      </c>
      <c r="J43">
        <v>302</v>
      </c>
      <c r="K43">
        <v>145120</v>
      </c>
      <c r="L43">
        <v>136309</v>
      </c>
      <c r="M43">
        <v>135599</v>
      </c>
      <c r="N43">
        <v>409</v>
      </c>
      <c r="O43">
        <v>439</v>
      </c>
      <c r="P43">
        <v>578</v>
      </c>
      <c r="Q43">
        <v>145876</v>
      </c>
      <c r="R43">
        <v>145738</v>
      </c>
      <c r="S43">
        <v>164606</v>
      </c>
      <c r="T43">
        <v>249000</v>
      </c>
      <c r="U43">
        <v>63000</v>
      </c>
      <c r="V43">
        <v>68000</v>
      </c>
      <c r="W43">
        <v>17000</v>
      </c>
      <c r="X43">
        <v>57000</v>
      </c>
      <c r="Y43">
        <v>28000</v>
      </c>
      <c r="Z43">
        <v>16000</v>
      </c>
      <c r="AA43" t="s">
        <v>29</v>
      </c>
      <c r="AB43" t="s">
        <v>30</v>
      </c>
    </row>
    <row r="44" spans="1:28" x14ac:dyDescent="0.2">
      <c r="A44" t="s">
        <v>84</v>
      </c>
      <c r="B44">
        <v>2749</v>
      </c>
      <c r="C44">
        <v>2889</v>
      </c>
      <c r="D44">
        <v>3218</v>
      </c>
      <c r="E44">
        <v>1397082</v>
      </c>
      <c r="F44">
        <v>1470524</v>
      </c>
      <c r="G44">
        <v>1541363</v>
      </c>
      <c r="H44">
        <v>1063</v>
      </c>
      <c r="I44">
        <v>1133</v>
      </c>
      <c r="J44">
        <v>1244</v>
      </c>
      <c r="K44">
        <v>690717</v>
      </c>
      <c r="L44">
        <v>725011</v>
      </c>
      <c r="M44">
        <v>754208</v>
      </c>
      <c r="N44">
        <v>1686</v>
      </c>
      <c r="O44">
        <v>1756</v>
      </c>
      <c r="P44">
        <v>1974</v>
      </c>
      <c r="Q44">
        <v>706365</v>
      </c>
      <c r="R44">
        <v>745513</v>
      </c>
      <c r="S44">
        <v>787155</v>
      </c>
      <c r="T44">
        <v>1070000</v>
      </c>
      <c r="U44">
        <v>297000</v>
      </c>
      <c r="V44">
        <v>270000</v>
      </c>
      <c r="W44">
        <v>47000</v>
      </c>
      <c r="X44">
        <v>284000</v>
      </c>
      <c r="Y44">
        <v>75000</v>
      </c>
      <c r="Z44">
        <v>97000</v>
      </c>
      <c r="AA44" t="s">
        <v>39</v>
      </c>
      <c r="AB44" t="s">
        <v>56</v>
      </c>
    </row>
    <row r="45" spans="1:28" x14ac:dyDescent="0.2">
      <c r="A45" t="s">
        <v>85</v>
      </c>
      <c r="B45">
        <v>418</v>
      </c>
      <c r="C45">
        <v>470</v>
      </c>
      <c r="D45">
        <v>623</v>
      </c>
      <c r="E45">
        <v>191211</v>
      </c>
      <c r="F45">
        <v>202469</v>
      </c>
      <c r="G45">
        <v>216686</v>
      </c>
      <c r="H45">
        <v>112</v>
      </c>
      <c r="I45">
        <v>148</v>
      </c>
      <c r="J45">
        <v>191</v>
      </c>
      <c r="K45">
        <v>94267</v>
      </c>
      <c r="L45">
        <v>103105</v>
      </c>
      <c r="M45">
        <v>103913</v>
      </c>
      <c r="N45">
        <v>306</v>
      </c>
      <c r="O45">
        <v>322</v>
      </c>
      <c r="P45">
        <v>432</v>
      </c>
      <c r="Q45">
        <v>96944</v>
      </c>
      <c r="R45">
        <v>99364</v>
      </c>
      <c r="S45">
        <v>112773</v>
      </c>
      <c r="T45">
        <v>131000</v>
      </c>
      <c r="U45">
        <v>38000</v>
      </c>
      <c r="V45">
        <v>17000</v>
      </c>
      <c r="W45">
        <v>19000</v>
      </c>
      <c r="X45">
        <v>21000</v>
      </c>
      <c r="Y45">
        <v>27000</v>
      </c>
      <c r="Z45">
        <v>9000</v>
      </c>
      <c r="AA45" t="s">
        <v>71</v>
      </c>
      <c r="AB45" t="s">
        <v>34</v>
      </c>
    </row>
    <row r="46" spans="1:28" x14ac:dyDescent="0.2">
      <c r="A46" t="s">
        <v>86</v>
      </c>
      <c r="B46">
        <v>1118</v>
      </c>
      <c r="C46">
        <v>1253</v>
      </c>
      <c r="D46">
        <v>1461</v>
      </c>
      <c r="E46">
        <v>590248</v>
      </c>
      <c r="F46">
        <v>640321</v>
      </c>
      <c r="G46">
        <v>679014</v>
      </c>
      <c r="H46">
        <v>487</v>
      </c>
      <c r="I46">
        <v>557</v>
      </c>
      <c r="J46">
        <v>647</v>
      </c>
      <c r="K46">
        <v>287746</v>
      </c>
      <c r="L46">
        <v>315179</v>
      </c>
      <c r="M46">
        <v>332820</v>
      </c>
      <c r="N46">
        <v>631</v>
      </c>
      <c r="O46">
        <v>696</v>
      </c>
      <c r="P46">
        <v>814</v>
      </c>
      <c r="Q46">
        <v>302502</v>
      </c>
      <c r="R46">
        <v>325142</v>
      </c>
      <c r="S46">
        <v>346194</v>
      </c>
      <c r="T46">
        <v>459000</v>
      </c>
      <c r="U46">
        <v>49000</v>
      </c>
      <c r="V46">
        <v>93000</v>
      </c>
      <c r="W46">
        <v>20000</v>
      </c>
      <c r="X46">
        <v>139000</v>
      </c>
      <c r="Y46">
        <v>115000</v>
      </c>
      <c r="Z46">
        <v>43000</v>
      </c>
      <c r="AA46" t="s">
        <v>36</v>
      </c>
      <c r="AB46" t="s">
        <v>56</v>
      </c>
    </row>
    <row r="47" spans="1:28" x14ac:dyDescent="0.2">
      <c r="A47" t="s">
        <v>87</v>
      </c>
      <c r="B47">
        <v>492</v>
      </c>
      <c r="C47">
        <v>645</v>
      </c>
      <c r="D47">
        <v>760</v>
      </c>
      <c r="E47">
        <v>225245</v>
      </c>
      <c r="F47">
        <v>254710</v>
      </c>
      <c r="G47">
        <v>271934</v>
      </c>
      <c r="H47">
        <v>151</v>
      </c>
      <c r="I47">
        <v>178</v>
      </c>
      <c r="J47">
        <v>199</v>
      </c>
      <c r="K47">
        <v>110640</v>
      </c>
      <c r="L47">
        <v>113216</v>
      </c>
      <c r="M47">
        <v>116730</v>
      </c>
      <c r="N47">
        <v>341</v>
      </c>
      <c r="O47">
        <v>467</v>
      </c>
      <c r="P47">
        <v>561</v>
      </c>
      <c r="Q47">
        <v>114605</v>
      </c>
      <c r="R47">
        <v>141494</v>
      </c>
      <c r="S47">
        <v>155204</v>
      </c>
      <c r="T47">
        <v>179000</v>
      </c>
      <c r="U47">
        <v>48000</v>
      </c>
      <c r="V47">
        <v>63000</v>
      </c>
      <c r="W47">
        <v>6000</v>
      </c>
      <c r="X47">
        <v>41000</v>
      </c>
      <c r="Y47">
        <v>10000</v>
      </c>
      <c r="Z47">
        <v>11000</v>
      </c>
      <c r="AA47" t="s">
        <v>29</v>
      </c>
      <c r="AB47" t="s">
        <v>30</v>
      </c>
    </row>
    <row r="48" spans="1:28" x14ac:dyDescent="0.2">
      <c r="A48" t="s">
        <v>88</v>
      </c>
      <c r="B48">
        <v>916</v>
      </c>
      <c r="C48">
        <v>938</v>
      </c>
      <c r="D48">
        <v>1072</v>
      </c>
      <c r="E48">
        <v>214270</v>
      </c>
      <c r="F48">
        <v>205973</v>
      </c>
      <c r="G48">
        <v>202667</v>
      </c>
      <c r="H48">
        <v>275</v>
      </c>
      <c r="I48">
        <v>275</v>
      </c>
      <c r="J48">
        <v>262</v>
      </c>
      <c r="K48">
        <v>104864</v>
      </c>
      <c r="L48">
        <v>93998</v>
      </c>
      <c r="M48">
        <v>82260</v>
      </c>
      <c r="N48">
        <v>641</v>
      </c>
      <c r="O48">
        <v>663</v>
      </c>
      <c r="P48">
        <v>810</v>
      </c>
      <c r="Q48">
        <v>109406</v>
      </c>
      <c r="R48">
        <v>111975</v>
      </c>
      <c r="S48">
        <v>120407</v>
      </c>
      <c r="T48">
        <v>169000</v>
      </c>
      <c r="U48">
        <v>27000</v>
      </c>
      <c r="V48">
        <v>45000</v>
      </c>
      <c r="W48">
        <v>20000</v>
      </c>
      <c r="X48">
        <v>43000</v>
      </c>
      <c r="Y48">
        <v>22000</v>
      </c>
      <c r="Z48">
        <v>12000</v>
      </c>
      <c r="AA48" t="s">
        <v>29</v>
      </c>
      <c r="AB48" t="s">
        <v>30</v>
      </c>
    </row>
    <row r="49" spans="1:28" x14ac:dyDescent="0.2">
      <c r="A49" t="s">
        <v>89</v>
      </c>
      <c r="B49">
        <v>405</v>
      </c>
      <c r="C49">
        <v>441</v>
      </c>
      <c r="D49">
        <v>486</v>
      </c>
      <c r="E49">
        <v>119318</v>
      </c>
      <c r="F49">
        <v>124707</v>
      </c>
      <c r="G49">
        <v>133832</v>
      </c>
      <c r="H49">
        <v>151</v>
      </c>
      <c r="I49">
        <v>154</v>
      </c>
      <c r="J49">
        <v>183</v>
      </c>
      <c r="K49">
        <v>58084</v>
      </c>
      <c r="L49">
        <v>59766</v>
      </c>
      <c r="M49">
        <v>64769</v>
      </c>
      <c r="N49">
        <v>254</v>
      </c>
      <c r="O49">
        <v>287</v>
      </c>
      <c r="P49">
        <v>303</v>
      </c>
      <c r="Q49">
        <v>61234</v>
      </c>
      <c r="R49">
        <v>64941</v>
      </c>
      <c r="S49">
        <v>69063</v>
      </c>
      <c r="T49">
        <v>99000</v>
      </c>
      <c r="U49">
        <v>31000</v>
      </c>
      <c r="V49">
        <v>20000</v>
      </c>
      <c r="W49">
        <v>7000</v>
      </c>
      <c r="X49">
        <v>21000</v>
      </c>
      <c r="Y49">
        <v>10000</v>
      </c>
      <c r="Z49">
        <v>10000</v>
      </c>
      <c r="AA49" t="s">
        <v>44</v>
      </c>
      <c r="AB49" t="s">
        <v>37</v>
      </c>
    </row>
    <row r="50" spans="1:28" x14ac:dyDescent="0.2">
      <c r="A50" t="s">
        <v>90</v>
      </c>
      <c r="B50">
        <v>518</v>
      </c>
      <c r="C50">
        <v>532</v>
      </c>
      <c r="D50">
        <v>493</v>
      </c>
      <c r="E50">
        <v>169764</v>
      </c>
      <c r="F50">
        <v>168920</v>
      </c>
      <c r="G50">
        <v>146668</v>
      </c>
      <c r="H50">
        <v>228</v>
      </c>
      <c r="I50">
        <v>213</v>
      </c>
      <c r="J50">
        <v>174</v>
      </c>
      <c r="K50">
        <v>82403</v>
      </c>
      <c r="L50">
        <v>77765</v>
      </c>
      <c r="M50">
        <v>61189</v>
      </c>
      <c r="N50">
        <v>290</v>
      </c>
      <c r="O50">
        <v>319</v>
      </c>
      <c r="P50">
        <v>319</v>
      </c>
      <c r="Q50">
        <v>87361</v>
      </c>
      <c r="R50">
        <v>91155</v>
      </c>
      <c r="S50">
        <v>85479</v>
      </c>
      <c r="T50">
        <v>121000</v>
      </c>
      <c r="U50">
        <v>28000</v>
      </c>
      <c r="V50">
        <v>26000</v>
      </c>
      <c r="W50">
        <v>13000</v>
      </c>
      <c r="X50">
        <v>36000</v>
      </c>
      <c r="Y50">
        <v>14000</v>
      </c>
      <c r="Z50">
        <v>4000</v>
      </c>
      <c r="AA50" t="s">
        <v>29</v>
      </c>
      <c r="AB50" t="s">
        <v>30</v>
      </c>
    </row>
    <row r="51" spans="1:28" x14ac:dyDescent="0.2">
      <c r="A51" t="s">
        <v>91</v>
      </c>
      <c r="B51">
        <v>2946</v>
      </c>
      <c r="C51">
        <v>3247</v>
      </c>
      <c r="D51">
        <v>3536</v>
      </c>
      <c r="E51">
        <v>1292464</v>
      </c>
      <c r="F51">
        <v>1398789</v>
      </c>
      <c r="G51">
        <v>1457991</v>
      </c>
      <c r="H51">
        <v>1065</v>
      </c>
      <c r="I51">
        <v>1079</v>
      </c>
      <c r="J51">
        <v>1256</v>
      </c>
      <c r="K51">
        <v>631498</v>
      </c>
      <c r="L51">
        <v>647773</v>
      </c>
      <c r="M51">
        <v>720391</v>
      </c>
      <c r="N51">
        <v>1881</v>
      </c>
      <c r="O51">
        <v>2168</v>
      </c>
      <c r="P51">
        <v>2280</v>
      </c>
      <c r="Q51">
        <v>660966</v>
      </c>
      <c r="R51">
        <v>751016</v>
      </c>
      <c r="S51">
        <v>737600</v>
      </c>
      <c r="T51">
        <v>1120000</v>
      </c>
      <c r="U51">
        <v>187000</v>
      </c>
      <c r="V51">
        <v>253000</v>
      </c>
      <c r="W51">
        <v>122000</v>
      </c>
      <c r="X51">
        <v>266000</v>
      </c>
      <c r="Y51">
        <v>203000</v>
      </c>
      <c r="Z51">
        <v>89000</v>
      </c>
      <c r="AA51" t="s">
        <v>49</v>
      </c>
      <c r="AB51" t="s">
        <v>56</v>
      </c>
    </row>
    <row r="52" spans="1:28" x14ac:dyDescent="0.2">
      <c r="A52" t="s">
        <v>92</v>
      </c>
      <c r="B52">
        <v>514</v>
      </c>
      <c r="C52">
        <v>604</v>
      </c>
      <c r="D52">
        <v>662</v>
      </c>
      <c r="E52">
        <v>226856</v>
      </c>
      <c r="F52">
        <v>230112</v>
      </c>
      <c r="G52">
        <v>226315</v>
      </c>
      <c r="H52">
        <v>189</v>
      </c>
      <c r="I52">
        <v>213</v>
      </c>
      <c r="J52">
        <v>216</v>
      </c>
      <c r="K52">
        <v>109798</v>
      </c>
      <c r="L52">
        <v>106317</v>
      </c>
      <c r="M52">
        <v>98261</v>
      </c>
      <c r="N52">
        <v>325</v>
      </c>
      <c r="O52">
        <v>391</v>
      </c>
      <c r="P52">
        <v>446</v>
      </c>
      <c r="Q52">
        <v>117058</v>
      </c>
      <c r="R52">
        <v>123795</v>
      </c>
      <c r="S52">
        <v>128054</v>
      </c>
      <c r="T52">
        <v>181000</v>
      </c>
      <c r="U52">
        <v>37000</v>
      </c>
      <c r="V52">
        <v>29000</v>
      </c>
      <c r="W52">
        <v>13000</v>
      </c>
      <c r="X52">
        <v>35000</v>
      </c>
      <c r="Y52">
        <v>52000</v>
      </c>
      <c r="Z52">
        <v>15000</v>
      </c>
      <c r="AA52" t="s">
        <v>29</v>
      </c>
      <c r="AB52" t="s">
        <v>30</v>
      </c>
    </row>
    <row r="53" spans="1:28" x14ac:dyDescent="0.2">
      <c r="A53" t="s">
        <v>93</v>
      </c>
      <c r="B53">
        <v>747</v>
      </c>
      <c r="C53">
        <v>834</v>
      </c>
      <c r="D53">
        <v>954</v>
      </c>
      <c r="E53">
        <v>226957</v>
      </c>
      <c r="F53">
        <v>234925</v>
      </c>
      <c r="G53">
        <v>236948</v>
      </c>
      <c r="H53">
        <v>299</v>
      </c>
      <c r="I53">
        <v>300</v>
      </c>
      <c r="J53">
        <v>384</v>
      </c>
      <c r="K53">
        <v>111549</v>
      </c>
      <c r="L53">
        <v>110654</v>
      </c>
      <c r="M53">
        <v>112364</v>
      </c>
      <c r="N53">
        <v>448</v>
      </c>
      <c r="O53">
        <v>534</v>
      </c>
      <c r="P53">
        <v>570</v>
      </c>
      <c r="Q53">
        <v>115408</v>
      </c>
      <c r="R53">
        <v>124271</v>
      </c>
      <c r="S53">
        <v>124584</v>
      </c>
      <c r="T53">
        <v>191000</v>
      </c>
      <c r="U53">
        <v>43000</v>
      </c>
      <c r="V53">
        <v>36000</v>
      </c>
      <c r="W53">
        <v>4000</v>
      </c>
      <c r="X53">
        <v>62000</v>
      </c>
      <c r="Y53">
        <v>17000</v>
      </c>
      <c r="Z53">
        <v>29000</v>
      </c>
      <c r="AA53" t="s">
        <v>29</v>
      </c>
      <c r="AB53" t="s">
        <v>30</v>
      </c>
    </row>
    <row r="54" spans="1:28" x14ac:dyDescent="0.2">
      <c r="A54" t="s">
        <v>94</v>
      </c>
      <c r="B54">
        <v>290</v>
      </c>
      <c r="C54">
        <v>317</v>
      </c>
      <c r="D54">
        <v>329</v>
      </c>
      <c r="E54">
        <v>91427</v>
      </c>
      <c r="F54">
        <v>96193</v>
      </c>
      <c r="G54">
        <v>96151</v>
      </c>
      <c r="H54">
        <v>100</v>
      </c>
      <c r="I54">
        <v>120</v>
      </c>
      <c r="J54">
        <v>117</v>
      </c>
      <c r="K54">
        <v>44854</v>
      </c>
      <c r="L54">
        <v>46835</v>
      </c>
      <c r="M54">
        <v>46775</v>
      </c>
      <c r="N54">
        <v>190</v>
      </c>
      <c r="O54">
        <v>197</v>
      </c>
      <c r="P54">
        <v>212</v>
      </c>
      <c r="Q54">
        <v>46573</v>
      </c>
      <c r="R54">
        <v>49358</v>
      </c>
      <c r="S54">
        <v>49376</v>
      </c>
      <c r="T54">
        <v>89000</v>
      </c>
      <c r="U54">
        <v>37000</v>
      </c>
      <c r="V54">
        <v>14000</v>
      </c>
      <c r="W54">
        <v>7000</v>
      </c>
      <c r="X54">
        <v>17000</v>
      </c>
      <c r="Y54">
        <v>7000</v>
      </c>
      <c r="Z54">
        <v>7000</v>
      </c>
      <c r="AA54" t="s">
        <v>71</v>
      </c>
      <c r="AB54" t="s">
        <v>37</v>
      </c>
    </row>
    <row r="55" spans="1:28" x14ac:dyDescent="0.2">
      <c r="A55" t="s">
        <v>95</v>
      </c>
      <c r="B55">
        <v>661</v>
      </c>
      <c r="C55">
        <v>750</v>
      </c>
      <c r="D55">
        <v>854</v>
      </c>
      <c r="E55">
        <v>233904</v>
      </c>
      <c r="F55">
        <v>258435</v>
      </c>
      <c r="G55">
        <v>260498</v>
      </c>
      <c r="H55">
        <v>241</v>
      </c>
      <c r="I55">
        <v>277</v>
      </c>
      <c r="J55">
        <v>307</v>
      </c>
      <c r="K55">
        <v>113373</v>
      </c>
      <c r="L55">
        <v>122292</v>
      </c>
      <c r="M55">
        <v>120303</v>
      </c>
      <c r="N55">
        <v>420</v>
      </c>
      <c r="O55">
        <v>473</v>
      </c>
      <c r="P55">
        <v>547</v>
      </c>
      <c r="Q55">
        <v>120531</v>
      </c>
      <c r="R55">
        <v>136143</v>
      </c>
      <c r="S55">
        <v>140195</v>
      </c>
      <c r="T55">
        <v>211000</v>
      </c>
      <c r="U55">
        <v>45000</v>
      </c>
      <c r="V55">
        <v>38000</v>
      </c>
      <c r="W55">
        <v>32000</v>
      </c>
      <c r="X55">
        <v>72000</v>
      </c>
      <c r="Y55">
        <v>16000</v>
      </c>
      <c r="Z55">
        <v>8000</v>
      </c>
      <c r="AA55" t="s">
        <v>29</v>
      </c>
      <c r="AB55" t="s">
        <v>30</v>
      </c>
    </row>
    <row r="56" spans="1:28" x14ac:dyDescent="0.2">
      <c r="A56" t="s">
        <v>96</v>
      </c>
      <c r="B56">
        <v>406</v>
      </c>
      <c r="C56">
        <v>413</v>
      </c>
      <c r="D56">
        <v>502</v>
      </c>
      <c r="E56">
        <v>180337</v>
      </c>
      <c r="F56">
        <v>184964</v>
      </c>
      <c r="G56">
        <v>205470</v>
      </c>
      <c r="H56">
        <v>117</v>
      </c>
      <c r="I56">
        <v>122</v>
      </c>
      <c r="J56">
        <v>178</v>
      </c>
      <c r="K56">
        <v>87752</v>
      </c>
      <c r="L56">
        <v>91022</v>
      </c>
      <c r="M56">
        <v>109125</v>
      </c>
      <c r="N56">
        <v>289</v>
      </c>
      <c r="O56">
        <v>291</v>
      </c>
      <c r="P56">
        <v>324</v>
      </c>
      <c r="Q56">
        <v>92585</v>
      </c>
      <c r="R56">
        <v>93942</v>
      </c>
      <c r="S56">
        <v>96345</v>
      </c>
      <c r="T56">
        <v>120000</v>
      </c>
      <c r="U56">
        <v>4000</v>
      </c>
      <c r="V56">
        <v>51000</v>
      </c>
      <c r="W56">
        <v>13000</v>
      </c>
      <c r="X56">
        <v>42000</v>
      </c>
      <c r="Y56">
        <v>6000</v>
      </c>
      <c r="Z56">
        <v>4000</v>
      </c>
      <c r="AA56" t="s">
        <v>42</v>
      </c>
      <c r="AB56" t="s">
        <v>37</v>
      </c>
    </row>
    <row r="57" spans="1:28" x14ac:dyDescent="0.2">
      <c r="A57" t="s">
        <v>97</v>
      </c>
      <c r="B57">
        <v>3456</v>
      </c>
      <c r="C57">
        <v>3589</v>
      </c>
      <c r="D57">
        <v>3870</v>
      </c>
      <c r="E57">
        <v>1091385</v>
      </c>
      <c r="F57">
        <v>1101241</v>
      </c>
      <c r="G57">
        <v>1175458</v>
      </c>
      <c r="H57">
        <v>1307</v>
      </c>
      <c r="I57">
        <v>1178</v>
      </c>
      <c r="J57">
        <v>1343</v>
      </c>
      <c r="K57">
        <v>535215</v>
      </c>
      <c r="L57">
        <v>520960</v>
      </c>
      <c r="M57">
        <v>552134</v>
      </c>
      <c r="N57">
        <v>2149</v>
      </c>
      <c r="O57">
        <v>2411</v>
      </c>
      <c r="P57">
        <v>2527</v>
      </c>
      <c r="Q57">
        <v>556170</v>
      </c>
      <c r="R57">
        <v>580281</v>
      </c>
      <c r="S57">
        <v>623324</v>
      </c>
      <c r="T57">
        <v>890000</v>
      </c>
      <c r="U57">
        <v>239000</v>
      </c>
      <c r="V57">
        <v>246000</v>
      </c>
      <c r="W57">
        <v>102000</v>
      </c>
      <c r="X57">
        <v>180000</v>
      </c>
      <c r="Y57">
        <v>43000</v>
      </c>
      <c r="Z57">
        <v>80000</v>
      </c>
      <c r="AA57" t="s">
        <v>39</v>
      </c>
      <c r="AB57" t="s">
        <v>56</v>
      </c>
    </row>
    <row r="58" spans="1:28" x14ac:dyDescent="0.2">
      <c r="A58" t="s">
        <v>98</v>
      </c>
      <c r="B58">
        <v>602</v>
      </c>
      <c r="C58">
        <v>711</v>
      </c>
      <c r="D58">
        <v>812</v>
      </c>
      <c r="E58">
        <v>259882</v>
      </c>
      <c r="F58">
        <v>260998</v>
      </c>
      <c r="G58">
        <v>292941</v>
      </c>
      <c r="H58">
        <v>204</v>
      </c>
      <c r="I58">
        <v>241</v>
      </c>
      <c r="J58">
        <v>266</v>
      </c>
      <c r="K58">
        <v>124951</v>
      </c>
      <c r="L58">
        <v>119047</v>
      </c>
      <c r="M58">
        <v>132039</v>
      </c>
      <c r="N58">
        <v>398</v>
      </c>
      <c r="O58">
        <v>470</v>
      </c>
      <c r="P58">
        <v>546</v>
      </c>
      <c r="Q58">
        <v>134931</v>
      </c>
      <c r="R58">
        <v>141951</v>
      </c>
      <c r="S58">
        <v>160902</v>
      </c>
      <c r="T58">
        <v>209000</v>
      </c>
      <c r="U58">
        <v>50000</v>
      </c>
      <c r="V58">
        <v>61000</v>
      </c>
      <c r="W58">
        <v>18000</v>
      </c>
      <c r="X58">
        <v>62000</v>
      </c>
      <c r="Y58">
        <v>9000</v>
      </c>
      <c r="Z58">
        <v>9000</v>
      </c>
      <c r="AA58" t="s">
        <v>29</v>
      </c>
      <c r="AB58" t="s">
        <v>30</v>
      </c>
    </row>
    <row r="59" spans="1:28" x14ac:dyDescent="0.2">
      <c r="A59" t="s">
        <v>99</v>
      </c>
      <c r="B59">
        <v>486</v>
      </c>
      <c r="C59">
        <v>573</v>
      </c>
      <c r="D59">
        <v>618</v>
      </c>
      <c r="E59">
        <v>231790</v>
      </c>
      <c r="F59">
        <v>252492</v>
      </c>
      <c r="G59">
        <v>240697</v>
      </c>
      <c r="H59">
        <v>202</v>
      </c>
      <c r="I59">
        <v>228</v>
      </c>
      <c r="J59">
        <v>269</v>
      </c>
      <c r="K59">
        <v>112465</v>
      </c>
      <c r="L59">
        <v>120963</v>
      </c>
      <c r="M59">
        <v>111903</v>
      </c>
      <c r="N59">
        <v>284</v>
      </c>
      <c r="O59">
        <v>345</v>
      </c>
      <c r="P59">
        <v>349</v>
      </c>
      <c r="Q59">
        <v>119325</v>
      </c>
      <c r="R59">
        <v>131529</v>
      </c>
      <c r="S59">
        <v>128794</v>
      </c>
      <c r="T59">
        <v>190000</v>
      </c>
      <c r="U59">
        <v>48000</v>
      </c>
      <c r="V59">
        <v>63000</v>
      </c>
      <c r="W59">
        <v>8000</v>
      </c>
      <c r="X59">
        <v>40000</v>
      </c>
      <c r="Y59">
        <v>22000</v>
      </c>
      <c r="Z59">
        <v>9000</v>
      </c>
      <c r="AA59" t="s">
        <v>29</v>
      </c>
      <c r="AB59" t="s">
        <v>30</v>
      </c>
    </row>
    <row r="60" spans="1:28" x14ac:dyDescent="0.2">
      <c r="A60" t="s">
        <v>100</v>
      </c>
      <c r="B60">
        <v>356</v>
      </c>
      <c r="C60">
        <v>415</v>
      </c>
      <c r="D60">
        <v>510</v>
      </c>
      <c r="E60">
        <v>141168</v>
      </c>
      <c r="F60">
        <v>157077</v>
      </c>
      <c r="G60">
        <v>170539</v>
      </c>
      <c r="H60">
        <v>167</v>
      </c>
      <c r="I60">
        <v>208</v>
      </c>
      <c r="J60">
        <v>248</v>
      </c>
      <c r="K60">
        <v>71078</v>
      </c>
      <c r="L60">
        <v>80824</v>
      </c>
      <c r="M60">
        <v>85067</v>
      </c>
      <c r="N60">
        <v>189</v>
      </c>
      <c r="O60">
        <v>207</v>
      </c>
      <c r="P60">
        <v>262</v>
      </c>
      <c r="Q60">
        <v>70090</v>
      </c>
      <c r="R60">
        <v>76253</v>
      </c>
      <c r="S60">
        <v>85472</v>
      </c>
      <c r="T60">
        <v>120000</v>
      </c>
      <c r="U60">
        <v>24000</v>
      </c>
      <c r="V60">
        <v>33000</v>
      </c>
      <c r="W60">
        <v>9000</v>
      </c>
      <c r="X60">
        <v>24000</v>
      </c>
      <c r="Y60">
        <v>22000</v>
      </c>
      <c r="Z60">
        <v>8000</v>
      </c>
      <c r="AA60" t="s">
        <v>49</v>
      </c>
      <c r="AB60" t="s">
        <v>37</v>
      </c>
    </row>
    <row r="61" spans="1:28" x14ac:dyDescent="0.2">
      <c r="A61" t="s">
        <v>101</v>
      </c>
      <c r="B61">
        <v>5</v>
      </c>
      <c r="C61">
        <v>1</v>
      </c>
      <c r="D61">
        <v>4</v>
      </c>
      <c r="E61">
        <v>2200</v>
      </c>
      <c r="F61">
        <v>2385</v>
      </c>
      <c r="G61">
        <v>2440</v>
      </c>
      <c r="H61">
        <v>2</v>
      </c>
      <c r="I61">
        <v>0</v>
      </c>
      <c r="J61">
        <v>1</v>
      </c>
      <c r="K61">
        <v>1085</v>
      </c>
      <c r="L61">
        <v>1305</v>
      </c>
      <c r="M61">
        <v>1426</v>
      </c>
      <c r="N61">
        <v>3</v>
      </c>
      <c r="O61">
        <v>1</v>
      </c>
      <c r="P61">
        <v>3</v>
      </c>
      <c r="Q61">
        <v>1115</v>
      </c>
      <c r="R61">
        <v>1080</v>
      </c>
      <c r="S61">
        <v>1014</v>
      </c>
      <c r="T61">
        <v>2000</v>
      </c>
      <c r="U61">
        <v>0</v>
      </c>
      <c r="V61">
        <v>0</v>
      </c>
      <c r="W61">
        <v>0</v>
      </c>
      <c r="X61">
        <v>2000</v>
      </c>
      <c r="Y61">
        <v>0</v>
      </c>
      <c r="Z61">
        <v>0</v>
      </c>
      <c r="AA61" t="s">
        <v>36</v>
      </c>
      <c r="AB61" t="s">
        <v>37</v>
      </c>
    </row>
    <row r="62" spans="1:28" x14ac:dyDescent="0.2">
      <c r="A62" t="s">
        <v>102</v>
      </c>
      <c r="B62">
        <v>509</v>
      </c>
      <c r="C62">
        <v>509</v>
      </c>
      <c r="D62">
        <v>580</v>
      </c>
      <c r="E62">
        <v>189802</v>
      </c>
      <c r="F62">
        <v>177883</v>
      </c>
      <c r="G62">
        <v>171105</v>
      </c>
      <c r="H62">
        <v>183</v>
      </c>
      <c r="I62">
        <v>191</v>
      </c>
      <c r="J62">
        <v>192</v>
      </c>
      <c r="K62">
        <v>93591</v>
      </c>
      <c r="L62">
        <v>84403</v>
      </c>
      <c r="M62">
        <v>75678</v>
      </c>
      <c r="N62">
        <v>326</v>
      </c>
      <c r="O62">
        <v>318</v>
      </c>
      <c r="P62">
        <v>388</v>
      </c>
      <c r="Q62">
        <v>96211</v>
      </c>
      <c r="R62">
        <v>93480</v>
      </c>
      <c r="S62">
        <v>95427</v>
      </c>
      <c r="T62">
        <v>140000</v>
      </c>
      <c r="U62">
        <v>34000</v>
      </c>
      <c r="V62">
        <v>45000</v>
      </c>
      <c r="W62">
        <v>13000</v>
      </c>
      <c r="X62">
        <v>27000</v>
      </c>
      <c r="Y62">
        <v>19000</v>
      </c>
      <c r="Z62">
        <v>2000</v>
      </c>
      <c r="AA62" t="s">
        <v>29</v>
      </c>
      <c r="AB62" t="s">
        <v>30</v>
      </c>
    </row>
    <row r="63" spans="1:28" x14ac:dyDescent="0.2">
      <c r="A63" t="s">
        <v>103</v>
      </c>
      <c r="B63">
        <v>298</v>
      </c>
      <c r="C63">
        <v>287</v>
      </c>
      <c r="D63">
        <v>386</v>
      </c>
      <c r="E63">
        <v>172282</v>
      </c>
      <c r="F63">
        <v>153718</v>
      </c>
      <c r="G63">
        <v>151595</v>
      </c>
      <c r="H63">
        <v>126</v>
      </c>
      <c r="I63">
        <v>110</v>
      </c>
      <c r="J63">
        <v>154</v>
      </c>
      <c r="K63">
        <v>83884</v>
      </c>
      <c r="L63">
        <v>72527</v>
      </c>
      <c r="M63">
        <v>69749</v>
      </c>
      <c r="N63">
        <v>172</v>
      </c>
      <c r="O63">
        <v>177</v>
      </c>
      <c r="P63">
        <v>232</v>
      </c>
      <c r="Q63">
        <v>88398</v>
      </c>
      <c r="R63">
        <v>81191</v>
      </c>
      <c r="S63">
        <v>81846</v>
      </c>
      <c r="T63">
        <v>130000</v>
      </c>
      <c r="U63">
        <v>33000</v>
      </c>
      <c r="V63">
        <v>42000</v>
      </c>
      <c r="W63">
        <v>10000</v>
      </c>
      <c r="X63">
        <v>20000</v>
      </c>
      <c r="Y63">
        <v>19000</v>
      </c>
      <c r="Z63">
        <v>6000</v>
      </c>
      <c r="AA63" t="s">
        <v>29</v>
      </c>
      <c r="AB63" t="s">
        <v>30</v>
      </c>
    </row>
    <row r="64" spans="1:28" x14ac:dyDescent="0.2">
      <c r="A64" t="s">
        <v>104</v>
      </c>
      <c r="B64">
        <v>3356</v>
      </c>
      <c r="C64">
        <v>3703</v>
      </c>
      <c r="D64">
        <v>4063</v>
      </c>
      <c r="E64">
        <v>1411380</v>
      </c>
      <c r="F64">
        <v>1528154</v>
      </c>
      <c r="G64">
        <v>1623387</v>
      </c>
      <c r="H64">
        <v>1398</v>
      </c>
      <c r="I64">
        <v>1569</v>
      </c>
      <c r="J64">
        <v>1621</v>
      </c>
      <c r="K64">
        <v>694681</v>
      </c>
      <c r="L64">
        <v>754646</v>
      </c>
      <c r="M64">
        <v>790860</v>
      </c>
      <c r="N64">
        <v>1958</v>
      </c>
      <c r="O64">
        <v>2134</v>
      </c>
      <c r="P64">
        <v>2442</v>
      </c>
      <c r="Q64">
        <v>716699</v>
      </c>
      <c r="R64">
        <v>773508</v>
      </c>
      <c r="S64">
        <v>832527</v>
      </c>
      <c r="T64">
        <v>1170000</v>
      </c>
      <c r="U64">
        <v>278000</v>
      </c>
      <c r="V64">
        <v>333000</v>
      </c>
      <c r="W64">
        <v>84000</v>
      </c>
      <c r="X64">
        <v>291000</v>
      </c>
      <c r="Y64">
        <v>121000</v>
      </c>
      <c r="Z64">
        <v>63000</v>
      </c>
      <c r="AA64" t="s">
        <v>49</v>
      </c>
      <c r="AB64" t="s">
        <v>56</v>
      </c>
    </row>
    <row r="65" spans="1:28" x14ac:dyDescent="0.2">
      <c r="A65" t="s">
        <v>105</v>
      </c>
      <c r="B65">
        <v>575</v>
      </c>
      <c r="C65">
        <v>646</v>
      </c>
      <c r="D65">
        <v>676</v>
      </c>
      <c r="E65">
        <v>262903</v>
      </c>
      <c r="F65">
        <v>282770</v>
      </c>
      <c r="G65">
        <v>270387</v>
      </c>
      <c r="H65">
        <v>163</v>
      </c>
      <c r="I65">
        <v>162</v>
      </c>
      <c r="J65">
        <v>158</v>
      </c>
      <c r="K65">
        <v>127087</v>
      </c>
      <c r="L65">
        <v>135487</v>
      </c>
      <c r="M65">
        <v>123761</v>
      </c>
      <c r="N65">
        <v>412</v>
      </c>
      <c r="O65">
        <v>484</v>
      </c>
      <c r="P65">
        <v>518</v>
      </c>
      <c r="Q65">
        <v>135816</v>
      </c>
      <c r="R65">
        <v>147283</v>
      </c>
      <c r="S65">
        <v>146626</v>
      </c>
      <c r="T65">
        <v>200000</v>
      </c>
      <c r="U65">
        <v>23000</v>
      </c>
      <c r="V65">
        <v>50000</v>
      </c>
      <c r="W65">
        <v>23000</v>
      </c>
      <c r="X65">
        <v>63000</v>
      </c>
      <c r="Y65">
        <v>26000</v>
      </c>
      <c r="Z65">
        <v>15000</v>
      </c>
      <c r="AA65" t="s">
        <v>33</v>
      </c>
      <c r="AB65" t="s">
        <v>37</v>
      </c>
    </row>
    <row r="66" spans="1:28" x14ac:dyDescent="0.2">
      <c r="A66" t="s">
        <v>106</v>
      </c>
      <c r="B66">
        <v>269</v>
      </c>
      <c r="C66">
        <v>271</v>
      </c>
      <c r="D66">
        <v>394</v>
      </c>
      <c r="E66">
        <v>165737</v>
      </c>
      <c r="F66">
        <v>163238</v>
      </c>
      <c r="G66">
        <v>164622</v>
      </c>
      <c r="H66">
        <v>105</v>
      </c>
      <c r="I66">
        <v>93</v>
      </c>
      <c r="J66">
        <v>139</v>
      </c>
      <c r="K66">
        <v>80979</v>
      </c>
      <c r="L66">
        <v>73361</v>
      </c>
      <c r="M66">
        <v>71727</v>
      </c>
      <c r="N66">
        <v>164</v>
      </c>
      <c r="O66">
        <v>178</v>
      </c>
      <c r="P66">
        <v>255</v>
      </c>
      <c r="Q66">
        <v>84758</v>
      </c>
      <c r="R66">
        <v>89877</v>
      </c>
      <c r="S66">
        <v>92895</v>
      </c>
      <c r="T66">
        <v>139000</v>
      </c>
      <c r="U66">
        <v>32000</v>
      </c>
      <c r="V66">
        <v>39000</v>
      </c>
      <c r="W66">
        <v>13000</v>
      </c>
      <c r="X66">
        <v>21000</v>
      </c>
      <c r="Y66">
        <v>28000</v>
      </c>
      <c r="Z66">
        <v>6000</v>
      </c>
      <c r="AA66" t="s">
        <v>29</v>
      </c>
      <c r="AB66" t="s">
        <v>30</v>
      </c>
    </row>
    <row r="67" spans="1:28" x14ac:dyDescent="0.2">
      <c r="A67" t="s">
        <v>107</v>
      </c>
      <c r="B67">
        <v>1504</v>
      </c>
      <c r="C67">
        <v>1777</v>
      </c>
      <c r="D67">
        <v>1854</v>
      </c>
      <c r="E67">
        <v>406387</v>
      </c>
      <c r="F67">
        <v>447296</v>
      </c>
      <c r="G67">
        <v>445712</v>
      </c>
      <c r="H67">
        <v>429</v>
      </c>
      <c r="I67">
        <v>487</v>
      </c>
      <c r="J67">
        <v>529</v>
      </c>
      <c r="K67">
        <v>199861</v>
      </c>
      <c r="L67">
        <v>218228</v>
      </c>
      <c r="M67">
        <v>214157</v>
      </c>
      <c r="N67">
        <v>1075</v>
      </c>
      <c r="O67">
        <v>1290</v>
      </c>
      <c r="P67">
        <v>1325</v>
      </c>
      <c r="Q67">
        <v>206526</v>
      </c>
      <c r="R67">
        <v>229068</v>
      </c>
      <c r="S67">
        <v>231555</v>
      </c>
      <c r="T67">
        <v>330000</v>
      </c>
      <c r="U67">
        <v>19000</v>
      </c>
      <c r="V67">
        <v>136000</v>
      </c>
      <c r="W67">
        <v>51000</v>
      </c>
      <c r="X67">
        <v>69000</v>
      </c>
      <c r="Y67">
        <v>34000</v>
      </c>
      <c r="Z67">
        <v>21000</v>
      </c>
      <c r="AA67" t="s">
        <v>33</v>
      </c>
      <c r="AB67" t="s">
        <v>34</v>
      </c>
    </row>
    <row r="68" spans="1:28" x14ac:dyDescent="0.2">
      <c r="A68" t="s">
        <v>108</v>
      </c>
      <c r="B68">
        <v>517</v>
      </c>
      <c r="C68">
        <v>559</v>
      </c>
      <c r="D68">
        <v>607</v>
      </c>
      <c r="E68">
        <v>150734</v>
      </c>
      <c r="F68">
        <v>145162</v>
      </c>
      <c r="G68">
        <v>153911</v>
      </c>
      <c r="H68">
        <v>199</v>
      </c>
      <c r="I68">
        <v>198</v>
      </c>
      <c r="J68">
        <v>227</v>
      </c>
      <c r="K68">
        <v>73905</v>
      </c>
      <c r="L68">
        <v>67716</v>
      </c>
      <c r="M68">
        <v>70929</v>
      </c>
      <c r="N68">
        <v>318</v>
      </c>
      <c r="O68">
        <v>361</v>
      </c>
      <c r="P68">
        <v>380</v>
      </c>
      <c r="Q68">
        <v>76829</v>
      </c>
      <c r="R68">
        <v>77446</v>
      </c>
      <c r="S68">
        <v>82982</v>
      </c>
      <c r="T68">
        <v>120000</v>
      </c>
      <c r="U68">
        <v>17000</v>
      </c>
      <c r="V68">
        <v>33000</v>
      </c>
      <c r="W68">
        <v>13000</v>
      </c>
      <c r="X68">
        <v>32000</v>
      </c>
      <c r="Y68">
        <v>21000</v>
      </c>
      <c r="Z68">
        <v>4000</v>
      </c>
      <c r="AA68" t="s">
        <v>44</v>
      </c>
      <c r="AB68" t="s">
        <v>34</v>
      </c>
    </row>
    <row r="69" spans="1:28" x14ac:dyDescent="0.2">
      <c r="A69" t="s">
        <v>109</v>
      </c>
      <c r="B69">
        <v>845</v>
      </c>
      <c r="C69">
        <v>839</v>
      </c>
      <c r="D69">
        <v>992</v>
      </c>
      <c r="E69">
        <v>283343</v>
      </c>
      <c r="F69">
        <v>268978</v>
      </c>
      <c r="G69">
        <v>264816</v>
      </c>
      <c r="H69">
        <v>274</v>
      </c>
      <c r="I69">
        <v>257</v>
      </c>
      <c r="J69">
        <v>237</v>
      </c>
      <c r="K69">
        <v>138583</v>
      </c>
      <c r="L69">
        <v>124895</v>
      </c>
      <c r="M69">
        <v>101791</v>
      </c>
      <c r="N69">
        <v>571</v>
      </c>
      <c r="O69">
        <v>582</v>
      </c>
      <c r="P69">
        <v>755</v>
      </c>
      <c r="Q69">
        <v>144760</v>
      </c>
      <c r="R69">
        <v>144083</v>
      </c>
      <c r="S69">
        <v>163025</v>
      </c>
      <c r="T69">
        <v>260000</v>
      </c>
      <c r="U69">
        <v>58000</v>
      </c>
      <c r="V69">
        <v>111000</v>
      </c>
      <c r="W69">
        <v>32000</v>
      </c>
      <c r="X69">
        <v>16000</v>
      </c>
      <c r="Y69">
        <v>15000</v>
      </c>
      <c r="Z69">
        <v>28000</v>
      </c>
      <c r="AA69" t="s">
        <v>29</v>
      </c>
      <c r="AB69" t="s">
        <v>30</v>
      </c>
    </row>
    <row r="70" spans="1:28" x14ac:dyDescent="0.2">
      <c r="A70" t="s">
        <v>110</v>
      </c>
      <c r="B70">
        <v>4199</v>
      </c>
      <c r="C70">
        <v>4419</v>
      </c>
      <c r="D70">
        <v>5032</v>
      </c>
      <c r="E70">
        <v>1173146</v>
      </c>
      <c r="F70">
        <v>1208809</v>
      </c>
      <c r="G70">
        <v>1267187</v>
      </c>
      <c r="H70">
        <v>1582</v>
      </c>
      <c r="I70">
        <v>1699</v>
      </c>
      <c r="J70">
        <v>1907</v>
      </c>
      <c r="K70">
        <v>582467</v>
      </c>
      <c r="L70">
        <v>616044</v>
      </c>
      <c r="M70">
        <v>623507</v>
      </c>
      <c r="N70">
        <v>2617</v>
      </c>
      <c r="O70">
        <v>2720</v>
      </c>
      <c r="P70">
        <v>3125</v>
      </c>
      <c r="Q70">
        <v>590679</v>
      </c>
      <c r="R70">
        <v>592765</v>
      </c>
      <c r="S70">
        <v>643680</v>
      </c>
      <c r="T70">
        <v>800000</v>
      </c>
      <c r="U70">
        <v>180000</v>
      </c>
      <c r="V70">
        <v>292000</v>
      </c>
      <c r="W70">
        <v>41000</v>
      </c>
      <c r="X70">
        <v>163000</v>
      </c>
      <c r="Y70">
        <v>33000</v>
      </c>
      <c r="Z70">
        <v>91000</v>
      </c>
      <c r="AA70" t="s">
        <v>44</v>
      </c>
      <c r="AB70" t="s">
        <v>56</v>
      </c>
    </row>
    <row r="71" spans="1:28" x14ac:dyDescent="0.2">
      <c r="A71" t="s">
        <v>111</v>
      </c>
      <c r="B71">
        <v>1751</v>
      </c>
      <c r="C71">
        <v>1891</v>
      </c>
      <c r="D71">
        <v>2014</v>
      </c>
      <c r="E71">
        <v>784682</v>
      </c>
      <c r="F71">
        <v>770522</v>
      </c>
      <c r="G71">
        <v>751399</v>
      </c>
      <c r="H71">
        <v>629</v>
      </c>
      <c r="I71">
        <v>616</v>
      </c>
      <c r="J71">
        <v>662</v>
      </c>
      <c r="K71">
        <v>384180</v>
      </c>
      <c r="L71">
        <v>354299</v>
      </c>
      <c r="M71">
        <v>345700</v>
      </c>
      <c r="N71">
        <v>1122</v>
      </c>
      <c r="O71">
        <v>1275</v>
      </c>
      <c r="P71">
        <v>1352</v>
      </c>
      <c r="Q71">
        <v>400502</v>
      </c>
      <c r="R71">
        <v>416223</v>
      </c>
      <c r="S71">
        <v>405699</v>
      </c>
      <c r="T71">
        <v>550000</v>
      </c>
      <c r="U71">
        <v>119000</v>
      </c>
      <c r="V71">
        <v>172000</v>
      </c>
      <c r="W71">
        <v>22000</v>
      </c>
      <c r="X71">
        <v>163000</v>
      </c>
      <c r="Y71">
        <v>63000</v>
      </c>
      <c r="Z71">
        <v>11000</v>
      </c>
      <c r="AA71" t="s">
        <v>33</v>
      </c>
      <c r="AB71" t="s">
        <v>34</v>
      </c>
    </row>
    <row r="72" spans="1:28" x14ac:dyDescent="0.2">
      <c r="A72" t="s">
        <v>112</v>
      </c>
      <c r="B72">
        <v>988</v>
      </c>
      <c r="C72">
        <v>967</v>
      </c>
      <c r="D72">
        <v>1075</v>
      </c>
      <c r="E72">
        <v>305898</v>
      </c>
      <c r="F72">
        <v>295864</v>
      </c>
      <c r="G72">
        <v>306820</v>
      </c>
      <c r="H72">
        <v>307</v>
      </c>
      <c r="I72">
        <v>287</v>
      </c>
      <c r="J72">
        <v>305</v>
      </c>
      <c r="K72">
        <v>147565</v>
      </c>
      <c r="L72">
        <v>138934</v>
      </c>
      <c r="M72">
        <v>139503</v>
      </c>
      <c r="N72">
        <v>681</v>
      </c>
      <c r="O72">
        <v>680</v>
      </c>
      <c r="P72">
        <v>770</v>
      </c>
      <c r="Q72">
        <v>158333</v>
      </c>
      <c r="R72">
        <v>156930</v>
      </c>
      <c r="S72">
        <v>167317</v>
      </c>
      <c r="T72">
        <v>241000</v>
      </c>
      <c r="U72">
        <v>63000</v>
      </c>
      <c r="V72">
        <v>95000</v>
      </c>
      <c r="W72">
        <v>14000</v>
      </c>
      <c r="X72">
        <v>34000</v>
      </c>
      <c r="Y72">
        <v>15000</v>
      </c>
      <c r="Z72">
        <v>20000</v>
      </c>
      <c r="AA72" t="s">
        <v>73</v>
      </c>
      <c r="AB72" t="s">
        <v>37</v>
      </c>
    </row>
    <row r="73" spans="1:28" x14ac:dyDescent="0.2">
      <c r="A73" t="s">
        <v>113</v>
      </c>
      <c r="B73">
        <v>2160</v>
      </c>
      <c r="C73">
        <v>2423</v>
      </c>
      <c r="D73">
        <v>2620</v>
      </c>
      <c r="E73">
        <v>645930</v>
      </c>
      <c r="F73">
        <v>703305</v>
      </c>
      <c r="G73">
        <v>727710</v>
      </c>
      <c r="H73">
        <v>754</v>
      </c>
      <c r="I73">
        <v>903</v>
      </c>
      <c r="J73">
        <v>898</v>
      </c>
      <c r="K73">
        <v>314439</v>
      </c>
      <c r="L73">
        <v>360492</v>
      </c>
      <c r="M73">
        <v>358847</v>
      </c>
      <c r="N73">
        <v>1406</v>
      </c>
      <c r="O73">
        <v>1520</v>
      </c>
      <c r="P73">
        <v>1722</v>
      </c>
      <c r="Q73">
        <v>331491</v>
      </c>
      <c r="R73">
        <v>342813</v>
      </c>
      <c r="S73">
        <v>368863</v>
      </c>
      <c r="T73">
        <v>459000</v>
      </c>
      <c r="U73">
        <v>122000</v>
      </c>
      <c r="V73">
        <v>28000</v>
      </c>
      <c r="W73">
        <v>67000</v>
      </c>
      <c r="X73">
        <v>139000</v>
      </c>
      <c r="Y73">
        <v>26000</v>
      </c>
      <c r="Z73">
        <v>77000</v>
      </c>
      <c r="AA73" t="s">
        <v>73</v>
      </c>
      <c r="AB73" t="s">
        <v>56</v>
      </c>
    </row>
    <row r="74" spans="1:28" x14ac:dyDescent="0.2">
      <c r="A74" t="s">
        <v>114</v>
      </c>
      <c r="B74">
        <v>514</v>
      </c>
      <c r="C74">
        <v>556</v>
      </c>
      <c r="D74">
        <v>742</v>
      </c>
      <c r="E74">
        <v>263809</v>
      </c>
      <c r="F74">
        <v>274404</v>
      </c>
      <c r="G74">
        <v>283014</v>
      </c>
      <c r="H74">
        <v>153</v>
      </c>
      <c r="I74">
        <v>150</v>
      </c>
      <c r="J74">
        <v>177</v>
      </c>
      <c r="K74">
        <v>127182</v>
      </c>
      <c r="L74">
        <v>123486</v>
      </c>
      <c r="M74">
        <v>110434</v>
      </c>
      <c r="N74">
        <v>361</v>
      </c>
      <c r="O74">
        <v>406</v>
      </c>
      <c r="P74">
        <v>565</v>
      </c>
      <c r="Q74">
        <v>136627</v>
      </c>
      <c r="R74">
        <v>150918</v>
      </c>
      <c r="S74">
        <v>172580</v>
      </c>
      <c r="T74">
        <v>180000</v>
      </c>
      <c r="U74">
        <v>26000</v>
      </c>
      <c r="V74">
        <v>55000</v>
      </c>
      <c r="W74">
        <v>30000</v>
      </c>
      <c r="X74">
        <v>44000</v>
      </c>
      <c r="Y74">
        <v>6000</v>
      </c>
      <c r="Z74">
        <v>19000</v>
      </c>
      <c r="AA74" t="s">
        <v>29</v>
      </c>
      <c r="AB74" t="s">
        <v>30</v>
      </c>
    </row>
    <row r="75" spans="1:28" x14ac:dyDescent="0.2">
      <c r="A75" t="s">
        <v>115</v>
      </c>
      <c r="B75">
        <v>2015</v>
      </c>
      <c r="C75">
        <v>2162</v>
      </c>
      <c r="D75">
        <v>2431</v>
      </c>
      <c r="E75">
        <v>700404</v>
      </c>
      <c r="F75">
        <v>758073</v>
      </c>
      <c r="G75">
        <v>815848</v>
      </c>
      <c r="H75">
        <v>700</v>
      </c>
      <c r="I75">
        <v>736</v>
      </c>
      <c r="J75">
        <v>872</v>
      </c>
      <c r="K75">
        <v>344038</v>
      </c>
      <c r="L75">
        <v>366415</v>
      </c>
      <c r="M75">
        <v>410078</v>
      </c>
      <c r="N75">
        <v>1315</v>
      </c>
      <c r="O75">
        <v>1426</v>
      </c>
      <c r="P75">
        <v>1559</v>
      </c>
      <c r="Q75">
        <v>356366</v>
      </c>
      <c r="R75">
        <v>391658</v>
      </c>
      <c r="S75">
        <v>405770</v>
      </c>
      <c r="T75">
        <v>491000</v>
      </c>
      <c r="U75">
        <v>117000</v>
      </c>
      <c r="V75">
        <v>61000</v>
      </c>
      <c r="W75">
        <v>45000</v>
      </c>
      <c r="X75">
        <v>151000</v>
      </c>
      <c r="Y75">
        <v>77000</v>
      </c>
      <c r="Z75">
        <v>40000</v>
      </c>
      <c r="AA75" t="s">
        <v>73</v>
      </c>
      <c r="AB75" t="s">
        <v>56</v>
      </c>
    </row>
    <row r="76" spans="1:28" x14ac:dyDescent="0.2">
      <c r="A76" t="s">
        <v>116</v>
      </c>
      <c r="B76">
        <v>1372</v>
      </c>
      <c r="C76">
        <v>1601</v>
      </c>
      <c r="D76">
        <v>1812</v>
      </c>
      <c r="E76">
        <v>444146</v>
      </c>
      <c r="F76">
        <v>463932</v>
      </c>
      <c r="G76">
        <v>478103</v>
      </c>
      <c r="H76">
        <v>535</v>
      </c>
      <c r="I76">
        <v>565</v>
      </c>
      <c r="J76">
        <v>654</v>
      </c>
      <c r="K76">
        <v>215944</v>
      </c>
      <c r="L76">
        <v>201148</v>
      </c>
      <c r="M76">
        <v>214481</v>
      </c>
      <c r="N76">
        <v>837</v>
      </c>
      <c r="O76">
        <v>1036</v>
      </c>
      <c r="P76">
        <v>1158</v>
      </c>
      <c r="Q76">
        <v>228202</v>
      </c>
      <c r="R76">
        <v>262784</v>
      </c>
      <c r="S76">
        <v>263622</v>
      </c>
      <c r="T76">
        <v>310000</v>
      </c>
      <c r="U76">
        <v>91000</v>
      </c>
      <c r="V76">
        <v>44000</v>
      </c>
      <c r="W76">
        <v>37000</v>
      </c>
      <c r="X76">
        <v>60000</v>
      </c>
      <c r="Y76">
        <v>66000</v>
      </c>
      <c r="Z76">
        <v>12000</v>
      </c>
      <c r="AA76" t="s">
        <v>44</v>
      </c>
      <c r="AB76" t="s">
        <v>34</v>
      </c>
    </row>
    <row r="77" spans="1:28" x14ac:dyDescent="0.2">
      <c r="A77" t="s">
        <v>117</v>
      </c>
      <c r="B77">
        <v>494</v>
      </c>
      <c r="C77">
        <v>563</v>
      </c>
      <c r="D77">
        <v>547</v>
      </c>
      <c r="E77">
        <v>191816</v>
      </c>
      <c r="F77">
        <v>207151</v>
      </c>
      <c r="G77">
        <v>198272</v>
      </c>
      <c r="H77">
        <v>164</v>
      </c>
      <c r="I77">
        <v>197</v>
      </c>
      <c r="J77">
        <v>175</v>
      </c>
      <c r="K77">
        <v>93510</v>
      </c>
      <c r="L77">
        <v>100747</v>
      </c>
      <c r="M77">
        <v>90992</v>
      </c>
      <c r="N77">
        <v>330</v>
      </c>
      <c r="O77">
        <v>366</v>
      </c>
      <c r="P77">
        <v>372</v>
      </c>
      <c r="Q77">
        <v>98306</v>
      </c>
      <c r="R77">
        <v>106404</v>
      </c>
      <c r="S77">
        <v>107280</v>
      </c>
      <c r="T77">
        <v>140000</v>
      </c>
      <c r="U77">
        <v>52000</v>
      </c>
      <c r="V77">
        <v>9000</v>
      </c>
      <c r="W77">
        <v>15000</v>
      </c>
      <c r="X77">
        <v>32000</v>
      </c>
      <c r="Y77">
        <v>14000</v>
      </c>
      <c r="Z77">
        <v>18000</v>
      </c>
      <c r="AA77" t="s">
        <v>39</v>
      </c>
      <c r="AB77" t="s">
        <v>37</v>
      </c>
    </row>
    <row r="78" spans="1:28" x14ac:dyDescent="0.2">
      <c r="A78" t="s">
        <v>118</v>
      </c>
      <c r="B78">
        <v>1778</v>
      </c>
      <c r="C78">
        <v>1845</v>
      </c>
      <c r="D78">
        <v>1870</v>
      </c>
      <c r="E78">
        <v>476468</v>
      </c>
      <c r="F78">
        <v>468012</v>
      </c>
      <c r="G78">
        <v>456648</v>
      </c>
      <c r="H78">
        <v>636</v>
      </c>
      <c r="I78">
        <v>639</v>
      </c>
      <c r="J78">
        <v>569</v>
      </c>
      <c r="K78">
        <v>234518</v>
      </c>
      <c r="L78">
        <v>220737</v>
      </c>
      <c r="M78">
        <v>194804</v>
      </c>
      <c r="N78">
        <v>1142</v>
      </c>
      <c r="O78">
        <v>1206</v>
      </c>
      <c r="P78">
        <v>1301</v>
      </c>
      <c r="Q78">
        <v>241950</v>
      </c>
      <c r="R78">
        <v>247275</v>
      </c>
      <c r="S78">
        <v>261844</v>
      </c>
      <c r="T78">
        <v>439000</v>
      </c>
      <c r="U78">
        <v>149000</v>
      </c>
      <c r="V78">
        <v>69000</v>
      </c>
      <c r="W78">
        <v>55000</v>
      </c>
      <c r="X78">
        <v>107000</v>
      </c>
      <c r="Y78">
        <v>28000</v>
      </c>
      <c r="Z78">
        <v>31000</v>
      </c>
      <c r="AA78" t="s">
        <v>44</v>
      </c>
      <c r="AB78" t="s">
        <v>34</v>
      </c>
    </row>
    <row r="79" spans="1:28" x14ac:dyDescent="0.2">
      <c r="A79" t="s">
        <v>119</v>
      </c>
      <c r="B79">
        <v>982</v>
      </c>
      <c r="C79">
        <v>1081</v>
      </c>
      <c r="D79">
        <v>1120</v>
      </c>
      <c r="E79">
        <v>255251</v>
      </c>
      <c r="F79">
        <v>283858</v>
      </c>
      <c r="G79">
        <v>279620</v>
      </c>
      <c r="H79">
        <v>340</v>
      </c>
      <c r="I79">
        <v>388</v>
      </c>
      <c r="J79">
        <v>376</v>
      </c>
      <c r="K79">
        <v>122623</v>
      </c>
      <c r="L79">
        <v>139584</v>
      </c>
      <c r="M79">
        <v>132628</v>
      </c>
      <c r="N79">
        <v>642</v>
      </c>
      <c r="O79">
        <v>693</v>
      </c>
      <c r="P79">
        <v>744</v>
      </c>
      <c r="Q79">
        <v>132628</v>
      </c>
      <c r="R79">
        <v>144274</v>
      </c>
      <c r="S79">
        <v>146992</v>
      </c>
      <c r="T79">
        <v>190000</v>
      </c>
      <c r="U79">
        <v>49000</v>
      </c>
      <c r="V79">
        <v>33000</v>
      </c>
      <c r="W79">
        <v>10000</v>
      </c>
      <c r="X79">
        <v>51000</v>
      </c>
      <c r="Y79">
        <v>33000</v>
      </c>
      <c r="Z79">
        <v>14000</v>
      </c>
      <c r="AA79" t="s">
        <v>49</v>
      </c>
      <c r="AB79" t="s">
        <v>37</v>
      </c>
    </row>
    <row r="80" spans="1:28" x14ac:dyDescent="0.2">
      <c r="A80" t="s">
        <v>120</v>
      </c>
      <c r="B80">
        <v>332</v>
      </c>
      <c r="C80">
        <v>318</v>
      </c>
      <c r="D80">
        <v>412</v>
      </c>
      <c r="E80">
        <v>204200</v>
      </c>
      <c r="F80">
        <v>182584</v>
      </c>
      <c r="G80">
        <v>178733</v>
      </c>
      <c r="H80">
        <v>151</v>
      </c>
      <c r="I80">
        <v>158</v>
      </c>
      <c r="J80">
        <v>184</v>
      </c>
      <c r="K80">
        <v>100426</v>
      </c>
      <c r="L80">
        <v>83819</v>
      </c>
      <c r="M80">
        <v>78619</v>
      </c>
      <c r="N80">
        <v>181</v>
      </c>
      <c r="O80">
        <v>160</v>
      </c>
      <c r="P80">
        <v>228</v>
      </c>
      <c r="Q80">
        <v>103774</v>
      </c>
      <c r="R80">
        <v>98765</v>
      </c>
      <c r="S80">
        <v>100114</v>
      </c>
      <c r="T80">
        <v>160000</v>
      </c>
      <c r="U80">
        <v>38000</v>
      </c>
      <c r="V80">
        <v>55000</v>
      </c>
      <c r="W80">
        <v>8000</v>
      </c>
      <c r="X80">
        <v>30000</v>
      </c>
      <c r="Y80">
        <v>23000</v>
      </c>
      <c r="Z80">
        <v>6000</v>
      </c>
      <c r="AA80" t="s">
        <v>29</v>
      </c>
      <c r="AB80" t="s">
        <v>30</v>
      </c>
    </row>
    <row r="81" spans="1:28" x14ac:dyDescent="0.2">
      <c r="A81" t="s">
        <v>121</v>
      </c>
      <c r="B81">
        <v>229</v>
      </c>
      <c r="C81">
        <v>230</v>
      </c>
      <c r="D81">
        <v>253</v>
      </c>
      <c r="E81">
        <v>141067</v>
      </c>
      <c r="F81">
        <v>136026</v>
      </c>
      <c r="G81">
        <v>135402</v>
      </c>
      <c r="H81">
        <v>99</v>
      </c>
      <c r="I81">
        <v>100</v>
      </c>
      <c r="J81">
        <v>113</v>
      </c>
      <c r="K81">
        <v>68375</v>
      </c>
      <c r="L81">
        <v>65051</v>
      </c>
      <c r="M81">
        <v>64752</v>
      </c>
      <c r="N81">
        <v>130</v>
      </c>
      <c r="O81">
        <v>130</v>
      </c>
      <c r="P81">
        <v>140</v>
      </c>
      <c r="Q81">
        <v>72692</v>
      </c>
      <c r="R81">
        <v>70975</v>
      </c>
      <c r="S81">
        <v>70650</v>
      </c>
      <c r="T81">
        <v>101000</v>
      </c>
      <c r="U81">
        <v>19000</v>
      </c>
      <c r="V81">
        <v>33000</v>
      </c>
      <c r="W81">
        <v>10000</v>
      </c>
      <c r="X81">
        <v>17000</v>
      </c>
      <c r="Y81">
        <v>13000</v>
      </c>
      <c r="Z81">
        <v>9000</v>
      </c>
      <c r="AA81" t="s">
        <v>71</v>
      </c>
      <c r="AB81" t="s">
        <v>37</v>
      </c>
    </row>
    <row r="82" spans="1:28" x14ac:dyDescent="0.2">
      <c r="A82" t="s">
        <v>122</v>
      </c>
      <c r="B82">
        <v>839</v>
      </c>
      <c r="C82">
        <v>869</v>
      </c>
      <c r="D82">
        <v>867</v>
      </c>
      <c r="E82">
        <v>234508</v>
      </c>
      <c r="F82">
        <v>246600</v>
      </c>
      <c r="G82">
        <v>252016</v>
      </c>
      <c r="H82">
        <v>314</v>
      </c>
      <c r="I82">
        <v>327</v>
      </c>
      <c r="J82">
        <v>295</v>
      </c>
      <c r="K82">
        <v>114628</v>
      </c>
      <c r="L82">
        <v>117924</v>
      </c>
      <c r="M82">
        <v>117803</v>
      </c>
      <c r="N82">
        <v>525</v>
      </c>
      <c r="O82">
        <v>542</v>
      </c>
      <c r="P82">
        <v>572</v>
      </c>
      <c r="Q82">
        <v>119880</v>
      </c>
      <c r="R82">
        <v>128676</v>
      </c>
      <c r="S82">
        <v>134213</v>
      </c>
      <c r="T82">
        <v>210000</v>
      </c>
      <c r="U82">
        <v>29000</v>
      </c>
      <c r="V82">
        <v>53000</v>
      </c>
      <c r="W82">
        <v>23000</v>
      </c>
      <c r="X82">
        <v>77000</v>
      </c>
      <c r="Y82">
        <v>9000</v>
      </c>
      <c r="Z82">
        <v>19000</v>
      </c>
      <c r="AA82" t="s">
        <v>49</v>
      </c>
      <c r="AB82" t="s">
        <v>37</v>
      </c>
    </row>
    <row r="83" spans="1:28" x14ac:dyDescent="0.2">
      <c r="A83" t="s">
        <v>123</v>
      </c>
      <c r="B83">
        <v>483</v>
      </c>
      <c r="C83">
        <v>491</v>
      </c>
      <c r="D83">
        <v>580</v>
      </c>
      <c r="E83">
        <v>279718</v>
      </c>
      <c r="F83">
        <v>270928</v>
      </c>
      <c r="G83">
        <v>280311</v>
      </c>
      <c r="H83">
        <v>177</v>
      </c>
      <c r="I83">
        <v>171</v>
      </c>
      <c r="J83">
        <v>193</v>
      </c>
      <c r="K83">
        <v>138544</v>
      </c>
      <c r="L83">
        <v>126093</v>
      </c>
      <c r="M83">
        <v>125862</v>
      </c>
      <c r="N83">
        <v>306</v>
      </c>
      <c r="O83">
        <v>320</v>
      </c>
      <c r="P83">
        <v>387</v>
      </c>
      <c r="Q83">
        <v>141174</v>
      </c>
      <c r="R83">
        <v>144835</v>
      </c>
      <c r="S83">
        <v>154449</v>
      </c>
      <c r="T83">
        <v>220000</v>
      </c>
      <c r="U83">
        <v>14000</v>
      </c>
      <c r="V83">
        <v>26000</v>
      </c>
      <c r="W83">
        <v>20000</v>
      </c>
      <c r="X83">
        <v>112000</v>
      </c>
      <c r="Y83">
        <v>27000</v>
      </c>
      <c r="Z83">
        <v>21000</v>
      </c>
      <c r="AA83" t="s">
        <v>71</v>
      </c>
      <c r="AB83" t="s">
        <v>34</v>
      </c>
    </row>
    <row r="84" spans="1:28" x14ac:dyDescent="0.2">
      <c r="A84" t="s">
        <v>124</v>
      </c>
      <c r="B84">
        <v>568</v>
      </c>
      <c r="C84">
        <v>669</v>
      </c>
      <c r="D84">
        <v>710</v>
      </c>
      <c r="E84">
        <v>244074</v>
      </c>
      <c r="F84">
        <v>241099</v>
      </c>
      <c r="G84">
        <v>237261</v>
      </c>
      <c r="H84">
        <v>192</v>
      </c>
      <c r="I84">
        <v>210</v>
      </c>
      <c r="J84">
        <v>206</v>
      </c>
      <c r="K84">
        <v>119621</v>
      </c>
      <c r="L84">
        <v>108593</v>
      </c>
      <c r="M84">
        <v>111074</v>
      </c>
      <c r="N84">
        <v>376</v>
      </c>
      <c r="O84">
        <v>459</v>
      </c>
      <c r="P84">
        <v>504</v>
      </c>
      <c r="Q84">
        <v>124453</v>
      </c>
      <c r="R84">
        <v>132506</v>
      </c>
      <c r="S84">
        <v>126187</v>
      </c>
      <c r="T84">
        <v>200000</v>
      </c>
      <c r="U84">
        <v>31000</v>
      </c>
      <c r="V84">
        <v>45000</v>
      </c>
      <c r="W84">
        <v>22000</v>
      </c>
      <c r="X84">
        <v>54000</v>
      </c>
      <c r="Y84">
        <v>31000</v>
      </c>
      <c r="Z84">
        <v>17000</v>
      </c>
      <c r="AA84" t="s">
        <v>29</v>
      </c>
      <c r="AB84" t="s">
        <v>30</v>
      </c>
    </row>
    <row r="85" spans="1:28" x14ac:dyDescent="0.2">
      <c r="A85" t="s">
        <v>125</v>
      </c>
      <c r="B85">
        <v>2483</v>
      </c>
      <c r="C85">
        <v>2917</v>
      </c>
      <c r="D85">
        <v>3058</v>
      </c>
      <c r="E85">
        <v>853151</v>
      </c>
      <c r="F85">
        <v>953390</v>
      </c>
      <c r="G85">
        <v>971906</v>
      </c>
      <c r="H85">
        <v>829</v>
      </c>
      <c r="I85">
        <v>1000</v>
      </c>
      <c r="J85">
        <v>1093</v>
      </c>
      <c r="K85">
        <v>417361</v>
      </c>
      <c r="L85">
        <v>461507</v>
      </c>
      <c r="M85">
        <v>490978</v>
      </c>
      <c r="N85">
        <v>1654</v>
      </c>
      <c r="O85">
        <v>1917</v>
      </c>
      <c r="P85">
        <v>1965</v>
      </c>
      <c r="Q85">
        <v>435790</v>
      </c>
      <c r="R85">
        <v>491883</v>
      </c>
      <c r="S85">
        <v>480928</v>
      </c>
      <c r="T85">
        <v>619000</v>
      </c>
      <c r="U85">
        <v>142000</v>
      </c>
      <c r="V85">
        <v>139000</v>
      </c>
      <c r="W85">
        <v>98000</v>
      </c>
      <c r="X85">
        <v>112000</v>
      </c>
      <c r="Y85">
        <v>87000</v>
      </c>
      <c r="Z85">
        <v>41000</v>
      </c>
      <c r="AA85" t="s">
        <v>39</v>
      </c>
      <c r="AB85" t="s">
        <v>56</v>
      </c>
    </row>
    <row r="86" spans="1:28" x14ac:dyDescent="0.2">
      <c r="A86" t="s">
        <v>126</v>
      </c>
      <c r="B86">
        <v>393</v>
      </c>
      <c r="C86">
        <v>395</v>
      </c>
      <c r="D86">
        <v>456</v>
      </c>
      <c r="E86">
        <v>158286</v>
      </c>
      <c r="F86">
        <v>162232</v>
      </c>
      <c r="G86">
        <v>168754</v>
      </c>
      <c r="H86">
        <v>151</v>
      </c>
      <c r="I86">
        <v>136</v>
      </c>
      <c r="J86">
        <v>173</v>
      </c>
      <c r="K86">
        <v>78082</v>
      </c>
      <c r="L86">
        <v>79475</v>
      </c>
      <c r="M86">
        <v>82979</v>
      </c>
      <c r="N86">
        <v>242</v>
      </c>
      <c r="O86">
        <v>259</v>
      </c>
      <c r="P86">
        <v>283</v>
      </c>
      <c r="Q86">
        <v>80204</v>
      </c>
      <c r="R86">
        <v>82757</v>
      </c>
      <c r="S86">
        <v>85775</v>
      </c>
      <c r="T86">
        <v>110000</v>
      </c>
      <c r="U86">
        <v>25000</v>
      </c>
      <c r="V86">
        <v>14000</v>
      </c>
      <c r="W86">
        <v>7000</v>
      </c>
      <c r="X86">
        <v>32000</v>
      </c>
      <c r="Y86">
        <v>25000</v>
      </c>
      <c r="Z86">
        <v>7000</v>
      </c>
      <c r="AA86" t="s">
        <v>33</v>
      </c>
      <c r="AB86" t="s">
        <v>37</v>
      </c>
    </row>
    <row r="87" spans="1:28" x14ac:dyDescent="0.2">
      <c r="A87" t="s">
        <v>127</v>
      </c>
      <c r="B87">
        <v>255</v>
      </c>
      <c r="C87">
        <v>285</v>
      </c>
      <c r="D87">
        <v>340</v>
      </c>
      <c r="E87">
        <v>161608</v>
      </c>
      <c r="F87">
        <v>166070</v>
      </c>
      <c r="G87">
        <v>183030</v>
      </c>
      <c r="H87">
        <v>90</v>
      </c>
      <c r="I87">
        <v>116</v>
      </c>
      <c r="J87">
        <v>113</v>
      </c>
      <c r="K87">
        <v>79253</v>
      </c>
      <c r="L87">
        <v>86165</v>
      </c>
      <c r="M87">
        <v>91962</v>
      </c>
      <c r="N87">
        <v>165</v>
      </c>
      <c r="O87">
        <v>169</v>
      </c>
      <c r="P87">
        <v>227</v>
      </c>
      <c r="Q87">
        <v>82355</v>
      </c>
      <c r="R87">
        <v>79905</v>
      </c>
      <c r="S87">
        <v>91068</v>
      </c>
      <c r="T87">
        <v>141000</v>
      </c>
      <c r="U87">
        <v>34000</v>
      </c>
      <c r="V87">
        <v>37000</v>
      </c>
      <c r="W87">
        <v>17000</v>
      </c>
      <c r="X87">
        <v>34000</v>
      </c>
      <c r="Y87">
        <v>8000</v>
      </c>
      <c r="Z87">
        <v>11000</v>
      </c>
      <c r="AA87" t="s">
        <v>33</v>
      </c>
      <c r="AB87" t="s">
        <v>37</v>
      </c>
    </row>
    <row r="88" spans="1:28" x14ac:dyDescent="0.2">
      <c r="A88" t="s">
        <v>128</v>
      </c>
      <c r="B88">
        <v>773</v>
      </c>
      <c r="C88">
        <v>824</v>
      </c>
      <c r="D88">
        <v>833</v>
      </c>
      <c r="E88">
        <v>208429</v>
      </c>
      <c r="F88">
        <v>217790</v>
      </c>
      <c r="G88">
        <v>218624</v>
      </c>
      <c r="H88">
        <v>221</v>
      </c>
      <c r="I88">
        <v>270</v>
      </c>
      <c r="J88">
        <v>262</v>
      </c>
      <c r="K88">
        <v>102443</v>
      </c>
      <c r="L88">
        <v>111927</v>
      </c>
      <c r="M88">
        <v>114101</v>
      </c>
      <c r="N88">
        <v>552</v>
      </c>
      <c r="O88">
        <v>554</v>
      </c>
      <c r="P88">
        <v>571</v>
      </c>
      <c r="Q88">
        <v>105986</v>
      </c>
      <c r="R88">
        <v>105863</v>
      </c>
      <c r="S88">
        <v>104523</v>
      </c>
      <c r="T88">
        <v>160000</v>
      </c>
      <c r="U88">
        <v>26000</v>
      </c>
      <c r="V88">
        <v>32000</v>
      </c>
      <c r="W88">
        <v>24000</v>
      </c>
      <c r="X88">
        <v>50000</v>
      </c>
      <c r="Y88">
        <v>9000</v>
      </c>
      <c r="Z88">
        <v>19000</v>
      </c>
      <c r="AA88" t="s">
        <v>36</v>
      </c>
      <c r="AB88" t="s">
        <v>37</v>
      </c>
    </row>
    <row r="89" spans="1:28" x14ac:dyDescent="0.2">
      <c r="A89" t="s">
        <v>129</v>
      </c>
      <c r="B89">
        <v>619</v>
      </c>
      <c r="C89">
        <v>703</v>
      </c>
      <c r="D89">
        <v>771</v>
      </c>
      <c r="E89">
        <v>197354</v>
      </c>
      <c r="F89">
        <v>206800</v>
      </c>
      <c r="G89">
        <v>218769</v>
      </c>
      <c r="H89">
        <v>221</v>
      </c>
      <c r="I89">
        <v>254</v>
      </c>
      <c r="J89">
        <v>280</v>
      </c>
      <c r="K89">
        <v>95697</v>
      </c>
      <c r="L89">
        <v>97691</v>
      </c>
      <c r="M89">
        <v>105804</v>
      </c>
      <c r="N89">
        <v>398</v>
      </c>
      <c r="O89">
        <v>449</v>
      </c>
      <c r="P89">
        <v>491</v>
      </c>
      <c r="Q89">
        <v>101657</v>
      </c>
      <c r="R89">
        <v>109109</v>
      </c>
      <c r="S89">
        <v>112965</v>
      </c>
      <c r="T89">
        <v>150000</v>
      </c>
      <c r="U89">
        <v>43000</v>
      </c>
      <c r="V89">
        <v>51000</v>
      </c>
      <c r="W89">
        <v>15000</v>
      </c>
      <c r="X89">
        <v>22000</v>
      </c>
      <c r="Y89">
        <v>12000</v>
      </c>
      <c r="Z89">
        <v>7000</v>
      </c>
      <c r="AA89" t="s">
        <v>71</v>
      </c>
      <c r="AB89" t="s">
        <v>34</v>
      </c>
    </row>
    <row r="90" spans="1:28" x14ac:dyDescent="0.2">
      <c r="A90" t="s">
        <v>130</v>
      </c>
      <c r="B90">
        <v>2117</v>
      </c>
      <c r="C90">
        <v>2339</v>
      </c>
      <c r="D90">
        <v>2607</v>
      </c>
      <c r="E90">
        <v>597599</v>
      </c>
      <c r="F90">
        <v>649891</v>
      </c>
      <c r="G90">
        <v>676178</v>
      </c>
      <c r="H90">
        <v>779</v>
      </c>
      <c r="I90">
        <v>897</v>
      </c>
      <c r="J90">
        <v>1039</v>
      </c>
      <c r="K90">
        <v>291330</v>
      </c>
      <c r="L90">
        <v>326918</v>
      </c>
      <c r="M90">
        <v>345749</v>
      </c>
      <c r="N90">
        <v>1338</v>
      </c>
      <c r="O90">
        <v>1442</v>
      </c>
      <c r="P90">
        <v>1568</v>
      </c>
      <c r="Q90">
        <v>306269</v>
      </c>
      <c r="R90">
        <v>322973</v>
      </c>
      <c r="S90">
        <v>330429</v>
      </c>
      <c r="T90">
        <v>489000</v>
      </c>
      <c r="U90">
        <v>57000</v>
      </c>
      <c r="V90">
        <v>141000</v>
      </c>
      <c r="W90">
        <v>11000</v>
      </c>
      <c r="X90">
        <v>109000</v>
      </c>
      <c r="Y90">
        <v>108000</v>
      </c>
      <c r="Z90">
        <v>63000</v>
      </c>
      <c r="AA90" t="s">
        <v>33</v>
      </c>
      <c r="AB90" t="s">
        <v>56</v>
      </c>
    </row>
    <row r="91" spans="1:28" x14ac:dyDescent="0.2">
      <c r="A91" t="s">
        <v>131</v>
      </c>
      <c r="B91">
        <v>3050</v>
      </c>
      <c r="C91">
        <v>3213</v>
      </c>
      <c r="D91">
        <v>3501</v>
      </c>
      <c r="E91">
        <v>683890</v>
      </c>
      <c r="F91">
        <v>716111</v>
      </c>
      <c r="G91">
        <v>751413</v>
      </c>
      <c r="H91">
        <v>1078</v>
      </c>
      <c r="I91">
        <v>1114</v>
      </c>
      <c r="J91">
        <v>1213</v>
      </c>
      <c r="K91">
        <v>336405</v>
      </c>
      <c r="L91">
        <v>352108</v>
      </c>
      <c r="M91">
        <v>363837</v>
      </c>
      <c r="N91">
        <v>1972</v>
      </c>
      <c r="O91">
        <v>2099</v>
      </c>
      <c r="P91">
        <v>2288</v>
      </c>
      <c r="Q91">
        <v>347485</v>
      </c>
      <c r="R91">
        <v>364003</v>
      </c>
      <c r="S91">
        <v>387576</v>
      </c>
      <c r="T91">
        <v>590000</v>
      </c>
      <c r="U91">
        <v>234000</v>
      </c>
      <c r="V91">
        <v>79000</v>
      </c>
      <c r="W91">
        <v>87000</v>
      </c>
      <c r="X91">
        <v>34000</v>
      </c>
      <c r="Y91">
        <v>71000</v>
      </c>
      <c r="Z91">
        <v>85000</v>
      </c>
      <c r="AA91" t="s">
        <v>73</v>
      </c>
      <c r="AB91" t="s">
        <v>56</v>
      </c>
    </row>
    <row r="92" spans="1:28" x14ac:dyDescent="0.2">
      <c r="A92" t="s">
        <v>132</v>
      </c>
      <c r="B92">
        <v>1011</v>
      </c>
      <c r="C92">
        <v>1082</v>
      </c>
      <c r="D92">
        <v>1286</v>
      </c>
      <c r="E92">
        <v>313047</v>
      </c>
      <c r="F92">
        <v>327534</v>
      </c>
      <c r="G92">
        <v>351792</v>
      </c>
      <c r="H92">
        <v>344</v>
      </c>
      <c r="I92">
        <v>435</v>
      </c>
      <c r="J92">
        <v>482</v>
      </c>
      <c r="K92">
        <v>154113</v>
      </c>
      <c r="L92">
        <v>166259</v>
      </c>
      <c r="M92">
        <v>179122</v>
      </c>
      <c r="N92">
        <v>667</v>
      </c>
      <c r="O92">
        <v>647</v>
      </c>
      <c r="P92">
        <v>804</v>
      </c>
      <c r="Q92">
        <v>158934</v>
      </c>
      <c r="R92">
        <v>161275</v>
      </c>
      <c r="S92">
        <v>172670</v>
      </c>
      <c r="T92">
        <v>240000</v>
      </c>
      <c r="U92">
        <v>65000</v>
      </c>
      <c r="V92">
        <v>65000</v>
      </c>
      <c r="W92">
        <v>21000</v>
      </c>
      <c r="X92">
        <v>40000</v>
      </c>
      <c r="Y92">
        <v>26000</v>
      </c>
      <c r="Z92">
        <v>23000</v>
      </c>
      <c r="AA92" t="s">
        <v>71</v>
      </c>
      <c r="AB92" t="s">
        <v>37</v>
      </c>
    </row>
    <row r="93" spans="1:28" x14ac:dyDescent="0.2">
      <c r="A93" t="s">
        <v>133</v>
      </c>
      <c r="B93">
        <v>2098</v>
      </c>
      <c r="C93">
        <v>2226</v>
      </c>
      <c r="D93">
        <v>2080</v>
      </c>
      <c r="E93">
        <v>298648</v>
      </c>
      <c r="F93">
        <v>310011</v>
      </c>
      <c r="G93">
        <v>292387</v>
      </c>
      <c r="H93">
        <v>731</v>
      </c>
      <c r="I93">
        <v>692</v>
      </c>
      <c r="J93">
        <v>599</v>
      </c>
      <c r="K93">
        <v>149324</v>
      </c>
      <c r="L93">
        <v>146798</v>
      </c>
      <c r="M93">
        <v>128704</v>
      </c>
      <c r="N93">
        <v>1367</v>
      </c>
      <c r="O93">
        <v>1534</v>
      </c>
      <c r="P93">
        <v>1481</v>
      </c>
      <c r="Q93">
        <v>149324</v>
      </c>
      <c r="R93">
        <v>163213</v>
      </c>
      <c r="S93">
        <v>163683</v>
      </c>
      <c r="T93">
        <v>221000</v>
      </c>
      <c r="U93">
        <v>45000</v>
      </c>
      <c r="V93">
        <v>42000</v>
      </c>
      <c r="W93">
        <v>23000</v>
      </c>
      <c r="X93">
        <v>82000</v>
      </c>
      <c r="Y93">
        <v>22000</v>
      </c>
      <c r="Z93">
        <v>7000</v>
      </c>
      <c r="AA93" t="s">
        <v>73</v>
      </c>
      <c r="AB93" t="s">
        <v>37</v>
      </c>
    </row>
    <row r="94" spans="1:28" x14ac:dyDescent="0.2">
      <c r="A94" t="s">
        <v>134</v>
      </c>
      <c r="B94">
        <v>5065</v>
      </c>
      <c r="C94">
        <v>5582</v>
      </c>
      <c r="D94">
        <v>5745</v>
      </c>
      <c r="E94">
        <v>778640</v>
      </c>
      <c r="F94">
        <v>862292</v>
      </c>
      <c r="G94">
        <v>870182</v>
      </c>
      <c r="H94">
        <v>1762</v>
      </c>
      <c r="I94">
        <v>2065</v>
      </c>
      <c r="J94">
        <v>2000</v>
      </c>
      <c r="K94">
        <v>379743</v>
      </c>
      <c r="L94">
        <v>442717</v>
      </c>
      <c r="M94">
        <v>431134</v>
      </c>
      <c r="N94">
        <v>3303</v>
      </c>
      <c r="O94">
        <v>3517</v>
      </c>
      <c r="P94">
        <v>3745</v>
      </c>
      <c r="Q94">
        <v>398897</v>
      </c>
      <c r="R94">
        <v>419575</v>
      </c>
      <c r="S94">
        <v>439048</v>
      </c>
      <c r="T94">
        <v>529000</v>
      </c>
      <c r="U94">
        <v>134000</v>
      </c>
      <c r="V94">
        <v>126000</v>
      </c>
      <c r="W94">
        <v>70000</v>
      </c>
      <c r="X94">
        <v>166000</v>
      </c>
      <c r="Y94">
        <v>13000</v>
      </c>
      <c r="Z94">
        <v>20000</v>
      </c>
      <c r="AA94" t="s">
        <v>73</v>
      </c>
      <c r="AB94" t="s">
        <v>56</v>
      </c>
    </row>
    <row r="95" spans="1:28" x14ac:dyDescent="0.2">
      <c r="A95" t="s">
        <v>135</v>
      </c>
      <c r="B95">
        <v>680</v>
      </c>
      <c r="C95">
        <v>721</v>
      </c>
      <c r="D95">
        <v>844</v>
      </c>
      <c r="E95">
        <v>219707</v>
      </c>
      <c r="F95">
        <v>213764</v>
      </c>
      <c r="G95">
        <v>224711</v>
      </c>
      <c r="H95">
        <v>291</v>
      </c>
      <c r="I95">
        <v>300</v>
      </c>
      <c r="J95">
        <v>352</v>
      </c>
      <c r="K95">
        <v>107437</v>
      </c>
      <c r="L95">
        <v>99406</v>
      </c>
      <c r="M95">
        <v>106394</v>
      </c>
      <c r="N95">
        <v>389</v>
      </c>
      <c r="O95">
        <v>421</v>
      </c>
      <c r="P95">
        <v>492</v>
      </c>
      <c r="Q95">
        <v>112270</v>
      </c>
      <c r="R95">
        <v>114358</v>
      </c>
      <c r="S95">
        <v>118317</v>
      </c>
      <c r="T95">
        <v>180000</v>
      </c>
      <c r="U95">
        <v>23000</v>
      </c>
      <c r="V95">
        <v>62000</v>
      </c>
      <c r="W95">
        <v>18000</v>
      </c>
      <c r="X95">
        <v>38000</v>
      </c>
      <c r="Y95">
        <v>21000</v>
      </c>
      <c r="Z95">
        <v>18000</v>
      </c>
      <c r="AA95" t="s">
        <v>44</v>
      </c>
      <c r="AB95" t="s">
        <v>34</v>
      </c>
    </row>
    <row r="96" spans="1:28" x14ac:dyDescent="0.2">
      <c r="A96" t="s">
        <v>136</v>
      </c>
      <c r="B96">
        <v>987</v>
      </c>
      <c r="C96">
        <v>1014</v>
      </c>
      <c r="D96">
        <v>1293</v>
      </c>
      <c r="E96">
        <v>639889</v>
      </c>
      <c r="F96">
        <v>641446</v>
      </c>
      <c r="G96">
        <v>696312</v>
      </c>
      <c r="H96">
        <v>305</v>
      </c>
      <c r="I96">
        <v>310</v>
      </c>
      <c r="J96">
        <v>402</v>
      </c>
      <c r="K96">
        <v>308043</v>
      </c>
      <c r="L96">
        <v>304690</v>
      </c>
      <c r="M96">
        <v>336128</v>
      </c>
      <c r="N96">
        <v>682</v>
      </c>
      <c r="O96">
        <v>704</v>
      </c>
      <c r="P96">
        <v>891</v>
      </c>
      <c r="Q96">
        <v>331846</v>
      </c>
      <c r="R96">
        <v>336756</v>
      </c>
      <c r="S96">
        <v>360184</v>
      </c>
      <c r="T96">
        <v>559000</v>
      </c>
      <c r="U96">
        <v>100000</v>
      </c>
      <c r="V96">
        <v>254000</v>
      </c>
      <c r="W96">
        <v>61000</v>
      </c>
      <c r="X96">
        <v>3000</v>
      </c>
      <c r="Y96">
        <v>107000</v>
      </c>
      <c r="Z96">
        <v>34000</v>
      </c>
      <c r="AA96" t="s">
        <v>49</v>
      </c>
      <c r="AB96" t="s">
        <v>56</v>
      </c>
    </row>
    <row r="97" spans="1:28" x14ac:dyDescent="0.2">
      <c r="A97" t="s">
        <v>137</v>
      </c>
      <c r="B97">
        <v>416</v>
      </c>
      <c r="C97">
        <v>440</v>
      </c>
      <c r="D97">
        <v>505</v>
      </c>
      <c r="E97">
        <v>170973</v>
      </c>
      <c r="F97">
        <v>189028</v>
      </c>
      <c r="G97">
        <v>195373</v>
      </c>
      <c r="H97">
        <v>136</v>
      </c>
      <c r="I97">
        <v>108</v>
      </c>
      <c r="J97">
        <v>136</v>
      </c>
      <c r="K97">
        <v>84717</v>
      </c>
      <c r="L97">
        <v>88016</v>
      </c>
      <c r="M97">
        <v>90337</v>
      </c>
      <c r="N97">
        <v>280</v>
      </c>
      <c r="O97">
        <v>332</v>
      </c>
      <c r="P97">
        <v>369</v>
      </c>
      <c r="Q97">
        <v>86256</v>
      </c>
      <c r="R97">
        <v>101012</v>
      </c>
      <c r="S97">
        <v>105036</v>
      </c>
      <c r="T97">
        <v>130000</v>
      </c>
      <c r="U97">
        <v>18000</v>
      </c>
      <c r="V97">
        <v>53000</v>
      </c>
      <c r="W97">
        <v>11000</v>
      </c>
      <c r="X97">
        <v>22000</v>
      </c>
      <c r="Y97">
        <v>19000</v>
      </c>
      <c r="Z97">
        <v>7000</v>
      </c>
      <c r="AA97" t="s">
        <v>39</v>
      </c>
      <c r="AB97" t="s">
        <v>37</v>
      </c>
    </row>
    <row r="98" spans="1:28" x14ac:dyDescent="0.2">
      <c r="A98" t="s">
        <v>138</v>
      </c>
      <c r="B98">
        <v>706</v>
      </c>
      <c r="C98">
        <v>752</v>
      </c>
      <c r="D98">
        <v>761</v>
      </c>
      <c r="E98">
        <v>257365</v>
      </c>
      <c r="F98">
        <v>253227</v>
      </c>
      <c r="G98">
        <v>264370</v>
      </c>
      <c r="H98">
        <v>274</v>
      </c>
      <c r="I98">
        <v>284</v>
      </c>
      <c r="J98">
        <v>316</v>
      </c>
      <c r="K98">
        <v>125285</v>
      </c>
      <c r="L98">
        <v>121218</v>
      </c>
      <c r="M98">
        <v>127746</v>
      </c>
      <c r="N98">
        <v>432</v>
      </c>
      <c r="O98">
        <v>468</v>
      </c>
      <c r="P98">
        <v>445</v>
      </c>
      <c r="Q98">
        <v>132080</v>
      </c>
      <c r="R98">
        <v>132009</v>
      </c>
      <c r="S98">
        <v>136624</v>
      </c>
      <c r="T98">
        <v>209000</v>
      </c>
      <c r="U98">
        <v>31000</v>
      </c>
      <c r="V98">
        <v>56000</v>
      </c>
      <c r="W98">
        <v>7000</v>
      </c>
      <c r="X98">
        <v>57000</v>
      </c>
      <c r="Y98">
        <v>39000</v>
      </c>
      <c r="Z98">
        <v>19000</v>
      </c>
      <c r="AA98" t="s">
        <v>36</v>
      </c>
      <c r="AB98" t="s">
        <v>37</v>
      </c>
    </row>
    <row r="99" spans="1:28" x14ac:dyDescent="0.2">
      <c r="A99" t="s">
        <v>139</v>
      </c>
      <c r="B99">
        <v>478</v>
      </c>
      <c r="C99">
        <v>533</v>
      </c>
      <c r="D99">
        <v>578</v>
      </c>
      <c r="E99">
        <v>141672</v>
      </c>
      <c r="F99">
        <v>152245</v>
      </c>
      <c r="G99">
        <v>161802</v>
      </c>
      <c r="H99">
        <v>172</v>
      </c>
      <c r="I99">
        <v>217</v>
      </c>
      <c r="J99">
        <v>216</v>
      </c>
      <c r="K99">
        <v>69122</v>
      </c>
      <c r="L99">
        <v>77907</v>
      </c>
      <c r="M99">
        <v>80842</v>
      </c>
      <c r="N99">
        <v>306</v>
      </c>
      <c r="O99">
        <v>316</v>
      </c>
      <c r="P99">
        <v>362</v>
      </c>
      <c r="Q99">
        <v>72550</v>
      </c>
      <c r="R99">
        <v>74338</v>
      </c>
      <c r="S99">
        <v>80960</v>
      </c>
      <c r="T99">
        <v>100000</v>
      </c>
      <c r="U99">
        <v>16000</v>
      </c>
      <c r="V99">
        <v>20000</v>
      </c>
      <c r="W99">
        <v>15000</v>
      </c>
      <c r="X99">
        <v>38000</v>
      </c>
      <c r="Y99">
        <v>6000</v>
      </c>
      <c r="Z99">
        <v>5000</v>
      </c>
      <c r="AA99" t="s">
        <v>36</v>
      </c>
      <c r="AB99" t="s">
        <v>37</v>
      </c>
    </row>
    <row r="100" spans="1:28" x14ac:dyDescent="0.2">
      <c r="A100" t="s">
        <v>140</v>
      </c>
      <c r="B100">
        <v>586</v>
      </c>
      <c r="C100">
        <v>589</v>
      </c>
      <c r="D100">
        <v>639</v>
      </c>
      <c r="E100">
        <v>200777</v>
      </c>
      <c r="F100">
        <v>197457</v>
      </c>
      <c r="G100">
        <v>202287</v>
      </c>
      <c r="H100">
        <v>198</v>
      </c>
      <c r="I100">
        <v>192</v>
      </c>
      <c r="J100">
        <v>221</v>
      </c>
      <c r="K100">
        <v>98521</v>
      </c>
      <c r="L100">
        <v>95982</v>
      </c>
      <c r="M100">
        <v>94742</v>
      </c>
      <c r="N100">
        <v>388</v>
      </c>
      <c r="O100">
        <v>397</v>
      </c>
      <c r="P100">
        <v>418</v>
      </c>
      <c r="Q100">
        <v>102256</v>
      </c>
      <c r="R100">
        <v>101475</v>
      </c>
      <c r="S100">
        <v>107545</v>
      </c>
      <c r="T100">
        <v>162000</v>
      </c>
      <c r="U100">
        <v>34000</v>
      </c>
      <c r="V100">
        <v>22000</v>
      </c>
      <c r="W100">
        <v>24000</v>
      </c>
      <c r="X100">
        <v>41000</v>
      </c>
      <c r="Y100">
        <v>27000</v>
      </c>
      <c r="Z100">
        <v>14000</v>
      </c>
      <c r="AA100" t="s">
        <v>49</v>
      </c>
      <c r="AB100" t="s">
        <v>37</v>
      </c>
    </row>
    <row r="101" spans="1:28" x14ac:dyDescent="0.2">
      <c r="A101" t="s">
        <v>141</v>
      </c>
      <c r="B101">
        <v>150</v>
      </c>
      <c r="C101">
        <v>142</v>
      </c>
      <c r="D101">
        <v>156</v>
      </c>
      <c r="E101">
        <v>150230</v>
      </c>
      <c r="F101">
        <v>141693</v>
      </c>
      <c r="G101">
        <v>141550</v>
      </c>
      <c r="H101">
        <v>61</v>
      </c>
      <c r="I101">
        <v>61</v>
      </c>
      <c r="J101">
        <v>51</v>
      </c>
      <c r="K101">
        <v>74364</v>
      </c>
      <c r="L101">
        <v>72584</v>
      </c>
      <c r="M101">
        <v>68686</v>
      </c>
      <c r="N101">
        <v>89</v>
      </c>
      <c r="O101">
        <v>81</v>
      </c>
      <c r="P101">
        <v>105</v>
      </c>
      <c r="Q101">
        <v>75866</v>
      </c>
      <c r="R101">
        <v>69109</v>
      </c>
      <c r="S101">
        <v>72864</v>
      </c>
      <c r="T101">
        <v>110000</v>
      </c>
      <c r="U101">
        <v>33000</v>
      </c>
      <c r="V101">
        <v>30000</v>
      </c>
      <c r="W101">
        <v>10000</v>
      </c>
      <c r="X101">
        <v>22000</v>
      </c>
      <c r="Y101">
        <v>6000</v>
      </c>
      <c r="Z101">
        <v>9000</v>
      </c>
      <c r="AA101" t="s">
        <v>49</v>
      </c>
      <c r="AB101" t="s">
        <v>37</v>
      </c>
    </row>
    <row r="102" spans="1:28" x14ac:dyDescent="0.2">
      <c r="A102" t="s">
        <v>142</v>
      </c>
      <c r="B102">
        <v>575</v>
      </c>
      <c r="C102">
        <v>582</v>
      </c>
      <c r="D102">
        <v>774</v>
      </c>
      <c r="E102">
        <v>265622</v>
      </c>
      <c r="F102">
        <v>265694</v>
      </c>
      <c r="G102">
        <v>274649</v>
      </c>
      <c r="H102">
        <v>209</v>
      </c>
      <c r="I102">
        <v>215</v>
      </c>
      <c r="J102">
        <v>262</v>
      </c>
      <c r="K102">
        <v>132359</v>
      </c>
      <c r="L102">
        <v>130903</v>
      </c>
      <c r="M102">
        <v>124384</v>
      </c>
      <c r="N102">
        <v>366</v>
      </c>
      <c r="O102">
        <v>367</v>
      </c>
      <c r="P102">
        <v>512</v>
      </c>
      <c r="Q102">
        <v>133263</v>
      </c>
      <c r="R102">
        <v>134791</v>
      </c>
      <c r="S102">
        <v>150265</v>
      </c>
      <c r="T102">
        <v>200000</v>
      </c>
      <c r="U102">
        <v>9000</v>
      </c>
      <c r="V102">
        <v>66000</v>
      </c>
      <c r="W102">
        <v>19000</v>
      </c>
      <c r="X102">
        <v>66000</v>
      </c>
      <c r="Y102">
        <v>20000</v>
      </c>
      <c r="Z102">
        <v>20000</v>
      </c>
      <c r="AA102" t="s">
        <v>29</v>
      </c>
      <c r="AB102" t="s">
        <v>30</v>
      </c>
    </row>
    <row r="103" spans="1:28" x14ac:dyDescent="0.2">
      <c r="A103" t="s">
        <v>143</v>
      </c>
      <c r="B103">
        <v>208</v>
      </c>
      <c r="C103">
        <v>235</v>
      </c>
      <c r="D103">
        <v>249</v>
      </c>
      <c r="E103">
        <v>138752</v>
      </c>
      <c r="F103">
        <v>136685</v>
      </c>
      <c r="G103">
        <v>145345</v>
      </c>
      <c r="H103">
        <v>87</v>
      </c>
      <c r="I103">
        <v>83</v>
      </c>
      <c r="J103">
        <v>101</v>
      </c>
      <c r="K103">
        <v>68807</v>
      </c>
      <c r="L103">
        <v>65002</v>
      </c>
      <c r="M103">
        <v>70932</v>
      </c>
      <c r="N103">
        <v>121</v>
      </c>
      <c r="O103">
        <v>152</v>
      </c>
      <c r="P103">
        <v>148</v>
      </c>
      <c r="Q103">
        <v>69945</v>
      </c>
      <c r="R103">
        <v>71683</v>
      </c>
      <c r="S103">
        <v>74413</v>
      </c>
      <c r="T103">
        <v>119000</v>
      </c>
      <c r="U103">
        <v>40000</v>
      </c>
      <c r="V103">
        <v>29000</v>
      </c>
      <c r="W103">
        <v>5000</v>
      </c>
      <c r="X103">
        <v>19000</v>
      </c>
      <c r="Y103">
        <v>13000</v>
      </c>
      <c r="Z103">
        <v>13000</v>
      </c>
      <c r="AA103" t="s">
        <v>71</v>
      </c>
      <c r="AB103" t="s">
        <v>37</v>
      </c>
    </row>
    <row r="104" spans="1:28" x14ac:dyDescent="0.2">
      <c r="A104" t="s">
        <v>144</v>
      </c>
      <c r="B104">
        <v>217</v>
      </c>
      <c r="C104">
        <v>258</v>
      </c>
      <c r="D104">
        <v>357</v>
      </c>
      <c r="E104">
        <v>188493</v>
      </c>
      <c r="F104">
        <v>175272</v>
      </c>
      <c r="G104">
        <v>186495</v>
      </c>
      <c r="H104">
        <v>101</v>
      </c>
      <c r="I104">
        <v>118</v>
      </c>
      <c r="J104">
        <v>146</v>
      </c>
      <c r="K104">
        <v>93191</v>
      </c>
      <c r="L104">
        <v>83747</v>
      </c>
      <c r="M104">
        <v>84215</v>
      </c>
      <c r="N104">
        <v>116</v>
      </c>
      <c r="O104">
        <v>140</v>
      </c>
      <c r="P104">
        <v>211</v>
      </c>
      <c r="Q104">
        <v>95302</v>
      </c>
      <c r="R104">
        <v>91525</v>
      </c>
      <c r="S104">
        <v>102280</v>
      </c>
      <c r="T104">
        <v>130000</v>
      </c>
      <c r="U104">
        <v>24000</v>
      </c>
      <c r="V104">
        <v>39000</v>
      </c>
      <c r="W104">
        <v>16000</v>
      </c>
      <c r="X104">
        <v>29000</v>
      </c>
      <c r="Y104">
        <v>12000</v>
      </c>
      <c r="Z104">
        <v>10000</v>
      </c>
      <c r="AA104" t="s">
        <v>29</v>
      </c>
      <c r="AB104" t="s">
        <v>30</v>
      </c>
    </row>
    <row r="105" spans="1:28" x14ac:dyDescent="0.2">
      <c r="A105" t="s">
        <v>145</v>
      </c>
      <c r="B105">
        <v>637</v>
      </c>
      <c r="C105">
        <v>675</v>
      </c>
      <c r="D105">
        <v>824</v>
      </c>
      <c r="E105">
        <v>205812</v>
      </c>
      <c r="F105">
        <v>206961</v>
      </c>
      <c r="G105">
        <v>215208</v>
      </c>
      <c r="H105">
        <v>240</v>
      </c>
      <c r="I105">
        <v>259</v>
      </c>
      <c r="J105">
        <v>332</v>
      </c>
      <c r="K105">
        <v>99243</v>
      </c>
      <c r="L105">
        <v>100591</v>
      </c>
      <c r="M105">
        <v>102472</v>
      </c>
      <c r="N105">
        <v>397</v>
      </c>
      <c r="O105">
        <v>416</v>
      </c>
      <c r="P105">
        <v>492</v>
      </c>
      <c r="Q105">
        <v>106569</v>
      </c>
      <c r="R105">
        <v>106370</v>
      </c>
      <c r="S105">
        <v>112736</v>
      </c>
      <c r="T105">
        <v>140000</v>
      </c>
      <c r="U105">
        <v>32000</v>
      </c>
      <c r="V105">
        <v>20000</v>
      </c>
      <c r="W105">
        <v>11000</v>
      </c>
      <c r="X105">
        <v>43000</v>
      </c>
      <c r="Y105">
        <v>20000</v>
      </c>
      <c r="Z105">
        <v>14000</v>
      </c>
      <c r="AA105" t="s">
        <v>44</v>
      </c>
      <c r="AB105" t="s">
        <v>34</v>
      </c>
    </row>
    <row r="106" spans="1:28" x14ac:dyDescent="0.2">
      <c r="A106" t="s">
        <v>146</v>
      </c>
      <c r="B106">
        <v>908</v>
      </c>
      <c r="C106">
        <v>996</v>
      </c>
      <c r="D106">
        <v>1028</v>
      </c>
      <c r="E106">
        <v>254646</v>
      </c>
      <c r="F106">
        <v>260876</v>
      </c>
      <c r="G106">
        <v>276075</v>
      </c>
      <c r="H106">
        <v>277</v>
      </c>
      <c r="I106">
        <v>332</v>
      </c>
      <c r="J106">
        <v>338</v>
      </c>
      <c r="K106">
        <v>122765</v>
      </c>
      <c r="L106">
        <v>126938</v>
      </c>
      <c r="M106">
        <v>135342</v>
      </c>
      <c r="N106">
        <v>631</v>
      </c>
      <c r="O106">
        <v>664</v>
      </c>
      <c r="P106">
        <v>690</v>
      </c>
      <c r="Q106">
        <v>131881</v>
      </c>
      <c r="R106">
        <v>133938</v>
      </c>
      <c r="S106">
        <v>140733</v>
      </c>
      <c r="T106">
        <v>210000</v>
      </c>
      <c r="U106">
        <v>57000</v>
      </c>
      <c r="V106">
        <v>64000</v>
      </c>
      <c r="W106">
        <v>19000</v>
      </c>
      <c r="X106">
        <v>43000</v>
      </c>
      <c r="Y106">
        <v>19000</v>
      </c>
      <c r="Z106">
        <v>8000</v>
      </c>
      <c r="AA106" t="s">
        <v>33</v>
      </c>
      <c r="AB106" t="s">
        <v>34</v>
      </c>
    </row>
    <row r="107" spans="1:28" x14ac:dyDescent="0.2">
      <c r="A107" t="s">
        <v>147</v>
      </c>
      <c r="B107">
        <v>88</v>
      </c>
      <c r="C107">
        <v>102</v>
      </c>
      <c r="D107">
        <v>86</v>
      </c>
      <c r="E107">
        <v>38363</v>
      </c>
      <c r="F107">
        <v>39872</v>
      </c>
      <c r="G107">
        <v>42952</v>
      </c>
      <c r="H107">
        <v>28</v>
      </c>
      <c r="I107">
        <v>23</v>
      </c>
      <c r="J107">
        <v>26</v>
      </c>
      <c r="K107">
        <v>18940</v>
      </c>
      <c r="L107">
        <v>20307</v>
      </c>
      <c r="M107">
        <v>23196</v>
      </c>
      <c r="N107">
        <v>60</v>
      </c>
      <c r="O107">
        <v>79</v>
      </c>
      <c r="P107">
        <v>60</v>
      </c>
      <c r="Q107">
        <v>19423</v>
      </c>
      <c r="R107">
        <v>19565</v>
      </c>
      <c r="S107">
        <v>19756</v>
      </c>
      <c r="T107">
        <v>51000</v>
      </c>
      <c r="U107">
        <v>17000</v>
      </c>
      <c r="V107">
        <v>5000</v>
      </c>
      <c r="W107">
        <v>8000</v>
      </c>
      <c r="X107">
        <v>14000</v>
      </c>
      <c r="Y107">
        <v>5000</v>
      </c>
      <c r="Z107">
        <v>2000</v>
      </c>
      <c r="AA107" t="s">
        <v>73</v>
      </c>
      <c r="AB107" t="s">
        <v>37</v>
      </c>
    </row>
    <row r="108" spans="1:28" x14ac:dyDescent="0.2">
      <c r="A108" t="s">
        <v>148</v>
      </c>
      <c r="B108">
        <v>1469</v>
      </c>
      <c r="C108">
        <v>1442</v>
      </c>
      <c r="D108">
        <v>1618</v>
      </c>
      <c r="E108">
        <v>224540</v>
      </c>
      <c r="F108">
        <v>219980</v>
      </c>
      <c r="G108">
        <v>234745</v>
      </c>
      <c r="H108">
        <v>546</v>
      </c>
      <c r="I108">
        <v>530</v>
      </c>
      <c r="J108">
        <v>554</v>
      </c>
      <c r="K108">
        <v>110676</v>
      </c>
      <c r="L108">
        <v>107129</v>
      </c>
      <c r="M108">
        <v>110012</v>
      </c>
      <c r="N108">
        <v>923</v>
      </c>
      <c r="O108">
        <v>912</v>
      </c>
      <c r="P108">
        <v>1064</v>
      </c>
      <c r="Q108">
        <v>113864</v>
      </c>
      <c r="R108">
        <v>112851</v>
      </c>
      <c r="S108">
        <v>124733</v>
      </c>
      <c r="T108">
        <v>189000</v>
      </c>
      <c r="U108">
        <v>39000</v>
      </c>
      <c r="V108">
        <v>32000</v>
      </c>
      <c r="W108">
        <v>1000</v>
      </c>
      <c r="X108">
        <v>72000</v>
      </c>
      <c r="Y108">
        <v>26000</v>
      </c>
      <c r="Z108">
        <v>19000</v>
      </c>
      <c r="AA108" t="s">
        <v>44</v>
      </c>
      <c r="AB108" t="s">
        <v>34</v>
      </c>
    </row>
    <row r="109" spans="1:28" x14ac:dyDescent="0.2">
      <c r="A109" t="s">
        <v>149</v>
      </c>
      <c r="B109">
        <v>858</v>
      </c>
      <c r="C109">
        <v>920</v>
      </c>
      <c r="D109">
        <v>1055</v>
      </c>
      <c r="E109">
        <v>290694</v>
      </c>
      <c r="F109">
        <v>302347</v>
      </c>
      <c r="G109">
        <v>323230</v>
      </c>
      <c r="H109">
        <v>279</v>
      </c>
      <c r="I109">
        <v>279</v>
      </c>
      <c r="J109">
        <v>292</v>
      </c>
      <c r="K109">
        <v>145085</v>
      </c>
      <c r="L109">
        <v>148903</v>
      </c>
      <c r="M109">
        <v>150053</v>
      </c>
      <c r="N109">
        <v>579</v>
      </c>
      <c r="O109">
        <v>641</v>
      </c>
      <c r="P109">
        <v>763</v>
      </c>
      <c r="Q109">
        <v>145609</v>
      </c>
      <c r="R109">
        <v>153444</v>
      </c>
      <c r="S109">
        <v>173177</v>
      </c>
      <c r="T109">
        <v>250000</v>
      </c>
      <c r="U109">
        <v>51000</v>
      </c>
      <c r="V109">
        <v>86000</v>
      </c>
      <c r="W109">
        <v>35000</v>
      </c>
      <c r="X109">
        <v>42000</v>
      </c>
      <c r="Y109">
        <v>19000</v>
      </c>
      <c r="Z109">
        <v>17000</v>
      </c>
      <c r="AA109" t="s">
        <v>42</v>
      </c>
      <c r="AB109" t="s">
        <v>34</v>
      </c>
    </row>
    <row r="110" spans="1:28" x14ac:dyDescent="0.2">
      <c r="A110" t="s">
        <v>150</v>
      </c>
      <c r="B110">
        <v>723</v>
      </c>
      <c r="C110">
        <v>807</v>
      </c>
      <c r="D110">
        <v>909</v>
      </c>
      <c r="E110">
        <v>276094</v>
      </c>
      <c r="F110">
        <v>298913</v>
      </c>
      <c r="G110">
        <v>297041</v>
      </c>
      <c r="H110">
        <v>271</v>
      </c>
      <c r="I110">
        <v>328</v>
      </c>
      <c r="J110">
        <v>378</v>
      </c>
      <c r="K110">
        <v>136059</v>
      </c>
      <c r="L110">
        <v>151601</v>
      </c>
      <c r="M110">
        <v>148441</v>
      </c>
      <c r="N110">
        <v>452</v>
      </c>
      <c r="O110">
        <v>479</v>
      </c>
      <c r="P110">
        <v>531</v>
      </c>
      <c r="Q110">
        <v>140035</v>
      </c>
      <c r="R110">
        <v>147312</v>
      </c>
      <c r="S110">
        <v>148600</v>
      </c>
      <c r="T110">
        <v>220000</v>
      </c>
      <c r="U110">
        <v>73000</v>
      </c>
      <c r="V110">
        <v>62000</v>
      </c>
      <c r="W110">
        <v>24000</v>
      </c>
      <c r="X110">
        <v>30000</v>
      </c>
      <c r="Y110">
        <v>14000</v>
      </c>
      <c r="Z110">
        <v>17000</v>
      </c>
      <c r="AA110" t="s">
        <v>44</v>
      </c>
      <c r="AB110" t="s">
        <v>34</v>
      </c>
    </row>
    <row r="111" spans="1:28" x14ac:dyDescent="0.2">
      <c r="A111" t="s">
        <v>151</v>
      </c>
      <c r="B111">
        <v>1229</v>
      </c>
      <c r="C111">
        <v>1457</v>
      </c>
      <c r="D111">
        <v>1562</v>
      </c>
      <c r="E111">
        <v>543528</v>
      </c>
      <c r="F111">
        <v>589713</v>
      </c>
      <c r="G111">
        <v>578839</v>
      </c>
      <c r="H111">
        <v>369</v>
      </c>
      <c r="I111">
        <v>444</v>
      </c>
      <c r="J111">
        <v>454</v>
      </c>
      <c r="K111">
        <v>261654</v>
      </c>
      <c r="L111">
        <v>282697</v>
      </c>
      <c r="M111">
        <v>269517</v>
      </c>
      <c r="N111">
        <v>860</v>
      </c>
      <c r="O111">
        <v>1013</v>
      </c>
      <c r="P111">
        <v>1108</v>
      </c>
      <c r="Q111">
        <v>281874</v>
      </c>
      <c r="R111">
        <v>307016</v>
      </c>
      <c r="S111">
        <v>309322</v>
      </c>
      <c r="T111">
        <v>430000</v>
      </c>
      <c r="U111">
        <v>130000</v>
      </c>
      <c r="V111">
        <v>131000</v>
      </c>
      <c r="W111">
        <v>20000</v>
      </c>
      <c r="X111">
        <v>83000</v>
      </c>
      <c r="Y111">
        <v>27000</v>
      </c>
      <c r="Z111">
        <v>39000</v>
      </c>
      <c r="AA111" t="s">
        <v>33</v>
      </c>
      <c r="AB111" t="s">
        <v>34</v>
      </c>
    </row>
    <row r="112" spans="1:28" x14ac:dyDescent="0.2">
      <c r="A112" t="s">
        <v>152</v>
      </c>
      <c r="B112">
        <v>1091</v>
      </c>
      <c r="C112">
        <v>1171</v>
      </c>
      <c r="D112">
        <v>1406</v>
      </c>
      <c r="E112">
        <v>292707</v>
      </c>
      <c r="F112">
        <v>311424</v>
      </c>
      <c r="G112">
        <v>353334</v>
      </c>
      <c r="H112">
        <v>383</v>
      </c>
      <c r="I112">
        <v>423</v>
      </c>
      <c r="J112">
        <v>522</v>
      </c>
      <c r="K112">
        <v>143163</v>
      </c>
      <c r="L112">
        <v>156474</v>
      </c>
      <c r="M112">
        <v>181483</v>
      </c>
      <c r="N112">
        <v>708</v>
      </c>
      <c r="O112">
        <v>748</v>
      </c>
      <c r="P112">
        <v>884</v>
      </c>
      <c r="Q112">
        <v>149544</v>
      </c>
      <c r="R112">
        <v>154950</v>
      </c>
      <c r="S112">
        <v>171851</v>
      </c>
      <c r="T112">
        <v>231000</v>
      </c>
      <c r="U112">
        <v>25000</v>
      </c>
      <c r="V112">
        <v>83000</v>
      </c>
      <c r="W112">
        <v>26000</v>
      </c>
      <c r="X112">
        <v>38000</v>
      </c>
      <c r="Y112">
        <v>48000</v>
      </c>
      <c r="Z112">
        <v>11000</v>
      </c>
      <c r="AA112" t="s">
        <v>42</v>
      </c>
      <c r="AB112" t="s">
        <v>37</v>
      </c>
    </row>
    <row r="113" spans="1:28" x14ac:dyDescent="0.2">
      <c r="A113" t="s">
        <v>153</v>
      </c>
      <c r="B113">
        <v>777</v>
      </c>
      <c r="C113">
        <v>773</v>
      </c>
      <c r="D113">
        <v>779</v>
      </c>
      <c r="E113">
        <v>126669</v>
      </c>
      <c r="F113">
        <v>119952</v>
      </c>
      <c r="G113">
        <v>119201</v>
      </c>
      <c r="H113">
        <v>282</v>
      </c>
      <c r="I113">
        <v>244</v>
      </c>
      <c r="J113">
        <v>254</v>
      </c>
      <c r="K113">
        <v>60826</v>
      </c>
      <c r="L113">
        <v>54710</v>
      </c>
      <c r="M113">
        <v>53960</v>
      </c>
      <c r="N113">
        <v>495</v>
      </c>
      <c r="O113">
        <v>529</v>
      </c>
      <c r="P113">
        <v>525</v>
      </c>
      <c r="Q113">
        <v>65843</v>
      </c>
      <c r="R113">
        <v>65242</v>
      </c>
      <c r="S113">
        <v>65241</v>
      </c>
      <c r="T113">
        <v>110000</v>
      </c>
      <c r="U113">
        <v>15000</v>
      </c>
      <c r="V113">
        <v>15000</v>
      </c>
      <c r="W113">
        <v>16000</v>
      </c>
      <c r="X113">
        <v>27000</v>
      </c>
      <c r="Y113">
        <v>15000</v>
      </c>
      <c r="Z113">
        <v>22000</v>
      </c>
      <c r="AA113" t="s">
        <v>49</v>
      </c>
      <c r="AB113" t="s">
        <v>37</v>
      </c>
    </row>
    <row r="114" spans="1:28" x14ac:dyDescent="0.2">
      <c r="A114" t="s">
        <v>154</v>
      </c>
      <c r="B114">
        <v>601</v>
      </c>
      <c r="C114">
        <v>654</v>
      </c>
      <c r="D114">
        <v>647</v>
      </c>
      <c r="E114">
        <v>205711</v>
      </c>
      <c r="F114">
        <v>200858</v>
      </c>
      <c r="G114">
        <v>214579</v>
      </c>
      <c r="H114">
        <v>144</v>
      </c>
      <c r="I114">
        <v>134</v>
      </c>
      <c r="J114">
        <v>166</v>
      </c>
      <c r="K114">
        <v>103431</v>
      </c>
      <c r="L114">
        <v>101721</v>
      </c>
      <c r="M114">
        <v>108104</v>
      </c>
      <c r="N114">
        <v>457</v>
      </c>
      <c r="O114">
        <v>520</v>
      </c>
      <c r="P114">
        <v>481</v>
      </c>
      <c r="Q114">
        <v>102280</v>
      </c>
      <c r="R114">
        <v>99137</v>
      </c>
      <c r="S114">
        <v>106475</v>
      </c>
      <c r="T114">
        <v>149000</v>
      </c>
      <c r="U114">
        <v>35000</v>
      </c>
      <c r="V114">
        <v>58000</v>
      </c>
      <c r="W114">
        <v>10000</v>
      </c>
      <c r="X114">
        <v>35000</v>
      </c>
      <c r="Y114">
        <v>6000</v>
      </c>
      <c r="Z114">
        <v>5000</v>
      </c>
      <c r="AA114" t="s">
        <v>42</v>
      </c>
      <c r="AB114" t="s">
        <v>34</v>
      </c>
    </row>
    <row r="115" spans="1:28" x14ac:dyDescent="0.2">
      <c r="A115" t="s">
        <v>155</v>
      </c>
      <c r="B115">
        <v>1644</v>
      </c>
      <c r="C115">
        <v>1823</v>
      </c>
      <c r="D115">
        <v>1927</v>
      </c>
      <c r="E115">
        <v>527820</v>
      </c>
      <c r="F115">
        <v>546360</v>
      </c>
      <c r="G115">
        <v>583966</v>
      </c>
      <c r="H115">
        <v>479</v>
      </c>
      <c r="I115">
        <v>519</v>
      </c>
      <c r="J115">
        <v>586</v>
      </c>
      <c r="K115">
        <v>255940</v>
      </c>
      <c r="L115">
        <v>259669</v>
      </c>
      <c r="M115">
        <v>303940</v>
      </c>
      <c r="N115">
        <v>1165</v>
      </c>
      <c r="O115">
        <v>1304</v>
      </c>
      <c r="P115">
        <v>1341</v>
      </c>
      <c r="Q115">
        <v>271880</v>
      </c>
      <c r="R115">
        <v>286691</v>
      </c>
      <c r="S115">
        <v>280026</v>
      </c>
      <c r="T115">
        <v>439000</v>
      </c>
      <c r="U115">
        <v>131000</v>
      </c>
      <c r="V115">
        <v>104000</v>
      </c>
      <c r="W115">
        <v>36000</v>
      </c>
      <c r="X115">
        <v>60000</v>
      </c>
      <c r="Y115">
        <v>61000</v>
      </c>
      <c r="Z115">
        <v>47000</v>
      </c>
      <c r="AA115" t="s">
        <v>36</v>
      </c>
      <c r="AB115" t="s">
        <v>56</v>
      </c>
    </row>
    <row r="116" spans="1:28" x14ac:dyDescent="0.2">
      <c r="A116" t="s">
        <v>156</v>
      </c>
      <c r="B116">
        <v>1151</v>
      </c>
      <c r="C116">
        <v>1310</v>
      </c>
      <c r="D116">
        <v>1331</v>
      </c>
      <c r="E116">
        <v>262198</v>
      </c>
      <c r="F116">
        <v>288466</v>
      </c>
      <c r="G116">
        <v>290954</v>
      </c>
      <c r="H116">
        <v>332</v>
      </c>
      <c r="I116">
        <v>344</v>
      </c>
      <c r="J116">
        <v>342</v>
      </c>
      <c r="K116">
        <v>129237</v>
      </c>
      <c r="L116">
        <v>136040</v>
      </c>
      <c r="M116">
        <v>141353</v>
      </c>
      <c r="N116">
        <v>819</v>
      </c>
      <c r="O116">
        <v>966</v>
      </c>
      <c r="P116">
        <v>989</v>
      </c>
      <c r="Q116">
        <v>132961</v>
      </c>
      <c r="R116">
        <v>152426</v>
      </c>
      <c r="S116">
        <v>149601</v>
      </c>
      <c r="T116">
        <v>210000</v>
      </c>
      <c r="U116">
        <v>31000</v>
      </c>
      <c r="V116">
        <v>81000</v>
      </c>
      <c r="W116">
        <v>18000</v>
      </c>
      <c r="X116">
        <v>42000</v>
      </c>
      <c r="Y116">
        <v>27000</v>
      </c>
      <c r="Z116">
        <v>11000</v>
      </c>
      <c r="AA116" t="s">
        <v>36</v>
      </c>
      <c r="AB116" t="s">
        <v>37</v>
      </c>
    </row>
    <row r="117" spans="1:28" x14ac:dyDescent="0.2">
      <c r="A117" t="s">
        <v>157</v>
      </c>
      <c r="B117">
        <v>244</v>
      </c>
      <c r="C117">
        <v>251</v>
      </c>
      <c r="D117">
        <v>310</v>
      </c>
      <c r="E117">
        <v>152446</v>
      </c>
      <c r="F117">
        <v>156559</v>
      </c>
      <c r="G117">
        <v>159558</v>
      </c>
      <c r="H117">
        <v>83</v>
      </c>
      <c r="I117">
        <v>84</v>
      </c>
      <c r="J117">
        <v>105</v>
      </c>
      <c r="K117">
        <v>74470</v>
      </c>
      <c r="L117">
        <v>77767</v>
      </c>
      <c r="M117">
        <v>77284</v>
      </c>
      <c r="N117">
        <v>161</v>
      </c>
      <c r="O117">
        <v>167</v>
      </c>
      <c r="P117">
        <v>205</v>
      </c>
      <c r="Q117">
        <v>77976</v>
      </c>
      <c r="R117">
        <v>78792</v>
      </c>
      <c r="S117">
        <v>82274</v>
      </c>
      <c r="T117">
        <v>130000</v>
      </c>
      <c r="U117">
        <v>16000</v>
      </c>
      <c r="V117">
        <v>47000</v>
      </c>
      <c r="W117">
        <v>17000</v>
      </c>
      <c r="X117">
        <v>35000</v>
      </c>
      <c r="Y117">
        <v>5000</v>
      </c>
      <c r="Z117">
        <v>10000</v>
      </c>
      <c r="AA117" t="s">
        <v>71</v>
      </c>
      <c r="AB117" t="s">
        <v>34</v>
      </c>
    </row>
    <row r="118" spans="1:28" x14ac:dyDescent="0.2">
      <c r="A118" t="s">
        <v>158</v>
      </c>
      <c r="B118">
        <v>1344</v>
      </c>
      <c r="C118">
        <v>1278</v>
      </c>
      <c r="D118">
        <v>1292</v>
      </c>
      <c r="E118">
        <v>235717</v>
      </c>
      <c r="F118">
        <v>232656</v>
      </c>
      <c r="G118">
        <v>225346</v>
      </c>
      <c r="H118">
        <v>500</v>
      </c>
      <c r="I118">
        <v>495</v>
      </c>
      <c r="J118">
        <v>439</v>
      </c>
      <c r="K118">
        <v>114936</v>
      </c>
      <c r="L118">
        <v>118308</v>
      </c>
      <c r="M118">
        <v>104156</v>
      </c>
      <c r="N118">
        <v>844</v>
      </c>
      <c r="O118">
        <v>783</v>
      </c>
      <c r="P118">
        <v>853</v>
      </c>
      <c r="Q118">
        <v>120781</v>
      </c>
      <c r="R118">
        <v>114348</v>
      </c>
      <c r="S118">
        <v>121190</v>
      </c>
      <c r="T118">
        <v>191000</v>
      </c>
      <c r="U118">
        <v>27000</v>
      </c>
      <c r="V118">
        <v>35000</v>
      </c>
      <c r="W118">
        <v>25000</v>
      </c>
      <c r="X118">
        <v>66000</v>
      </c>
      <c r="Y118">
        <v>25000</v>
      </c>
      <c r="Z118">
        <v>13000</v>
      </c>
      <c r="AA118" t="s">
        <v>49</v>
      </c>
      <c r="AB118" t="s">
        <v>37</v>
      </c>
    </row>
    <row r="119" spans="1:28" x14ac:dyDescent="0.2">
      <c r="A119" t="s">
        <v>159</v>
      </c>
      <c r="B119">
        <v>294</v>
      </c>
      <c r="C119">
        <v>319</v>
      </c>
      <c r="D119">
        <v>371</v>
      </c>
      <c r="E119">
        <v>164226</v>
      </c>
      <c r="F119">
        <v>174684</v>
      </c>
      <c r="G119">
        <v>190184</v>
      </c>
      <c r="H119">
        <v>88</v>
      </c>
      <c r="I119">
        <v>80</v>
      </c>
      <c r="J119">
        <v>100</v>
      </c>
      <c r="K119">
        <v>80323</v>
      </c>
      <c r="L119">
        <v>84457</v>
      </c>
      <c r="M119">
        <v>91118</v>
      </c>
      <c r="N119">
        <v>206</v>
      </c>
      <c r="O119">
        <v>239</v>
      </c>
      <c r="P119">
        <v>271</v>
      </c>
      <c r="Q119">
        <v>83903</v>
      </c>
      <c r="R119">
        <v>90227</v>
      </c>
      <c r="S119">
        <v>99066</v>
      </c>
      <c r="T119">
        <v>119000</v>
      </c>
      <c r="U119">
        <v>26000</v>
      </c>
      <c r="V119">
        <v>41000</v>
      </c>
      <c r="W119">
        <v>3000</v>
      </c>
      <c r="X119">
        <v>30000</v>
      </c>
      <c r="Y119">
        <v>9000</v>
      </c>
      <c r="Z119">
        <v>10000</v>
      </c>
      <c r="AA119" t="s">
        <v>39</v>
      </c>
      <c r="AB119" t="s">
        <v>37</v>
      </c>
    </row>
    <row r="120" spans="1:28" x14ac:dyDescent="0.2">
      <c r="A120" t="s">
        <v>160</v>
      </c>
      <c r="B120">
        <v>922</v>
      </c>
      <c r="C120">
        <v>931</v>
      </c>
      <c r="D120">
        <v>1095</v>
      </c>
      <c r="E120">
        <v>284954</v>
      </c>
      <c r="F120">
        <v>267480</v>
      </c>
      <c r="G120">
        <v>270403</v>
      </c>
      <c r="H120">
        <v>299</v>
      </c>
      <c r="I120">
        <v>282</v>
      </c>
      <c r="J120">
        <v>302</v>
      </c>
      <c r="K120">
        <v>137918</v>
      </c>
      <c r="L120">
        <v>123629</v>
      </c>
      <c r="M120">
        <v>107593</v>
      </c>
      <c r="N120">
        <v>623</v>
      </c>
      <c r="O120">
        <v>649</v>
      </c>
      <c r="P120">
        <v>793</v>
      </c>
      <c r="Q120">
        <v>147036</v>
      </c>
      <c r="R120">
        <v>143851</v>
      </c>
      <c r="S120">
        <v>162810</v>
      </c>
      <c r="T120">
        <v>221000</v>
      </c>
      <c r="U120">
        <v>24000</v>
      </c>
      <c r="V120">
        <v>57000</v>
      </c>
      <c r="W120">
        <v>21000</v>
      </c>
      <c r="X120">
        <v>64000</v>
      </c>
      <c r="Y120">
        <v>32000</v>
      </c>
      <c r="Z120">
        <v>23000</v>
      </c>
      <c r="AA120" t="s">
        <v>29</v>
      </c>
      <c r="AB120" t="s">
        <v>30</v>
      </c>
    </row>
    <row r="121" spans="1:28" x14ac:dyDescent="0.2">
      <c r="A121" t="s">
        <v>161</v>
      </c>
      <c r="B121">
        <v>565</v>
      </c>
      <c r="C121">
        <v>571</v>
      </c>
      <c r="D121">
        <v>642</v>
      </c>
      <c r="E121">
        <v>177920</v>
      </c>
      <c r="F121">
        <v>185185</v>
      </c>
      <c r="G121">
        <v>191231</v>
      </c>
      <c r="H121">
        <v>226</v>
      </c>
      <c r="I121">
        <v>216</v>
      </c>
      <c r="J121">
        <v>269</v>
      </c>
      <c r="K121">
        <v>87786</v>
      </c>
      <c r="L121">
        <v>84404</v>
      </c>
      <c r="M121">
        <v>94583</v>
      </c>
      <c r="N121">
        <v>339</v>
      </c>
      <c r="O121">
        <v>355</v>
      </c>
      <c r="P121">
        <v>373</v>
      </c>
      <c r="Q121">
        <v>90134</v>
      </c>
      <c r="R121">
        <v>100781</v>
      </c>
      <c r="S121">
        <v>96648</v>
      </c>
      <c r="T121">
        <v>139000</v>
      </c>
      <c r="U121">
        <v>35000</v>
      </c>
      <c r="V121">
        <v>39000</v>
      </c>
      <c r="W121">
        <v>15000</v>
      </c>
      <c r="X121">
        <v>40000</v>
      </c>
      <c r="Y121">
        <v>7000</v>
      </c>
      <c r="Z121">
        <v>3000</v>
      </c>
      <c r="AA121" t="s">
        <v>44</v>
      </c>
      <c r="AB121" t="s">
        <v>34</v>
      </c>
    </row>
    <row r="122" spans="1:28" x14ac:dyDescent="0.2">
      <c r="A122" t="s">
        <v>162</v>
      </c>
      <c r="B122">
        <v>4044</v>
      </c>
      <c r="C122">
        <v>4357</v>
      </c>
      <c r="D122">
        <v>4762</v>
      </c>
      <c r="E122">
        <v>832711</v>
      </c>
      <c r="F122">
        <v>890897</v>
      </c>
      <c r="G122">
        <v>938497</v>
      </c>
      <c r="H122">
        <v>1352</v>
      </c>
      <c r="I122">
        <v>1469</v>
      </c>
      <c r="J122">
        <v>1668</v>
      </c>
      <c r="K122">
        <v>402283</v>
      </c>
      <c r="L122">
        <v>438324</v>
      </c>
      <c r="M122">
        <v>471250</v>
      </c>
      <c r="N122">
        <v>2692</v>
      </c>
      <c r="O122">
        <v>2888</v>
      </c>
      <c r="P122">
        <v>3094</v>
      </c>
      <c r="Q122">
        <v>430428</v>
      </c>
      <c r="R122">
        <v>452573</v>
      </c>
      <c r="S122">
        <v>467247</v>
      </c>
      <c r="T122">
        <v>561000</v>
      </c>
      <c r="U122">
        <v>158000</v>
      </c>
      <c r="V122">
        <v>173000</v>
      </c>
      <c r="W122">
        <v>35000</v>
      </c>
      <c r="X122">
        <v>99000</v>
      </c>
      <c r="Y122">
        <v>60000</v>
      </c>
      <c r="Z122">
        <v>36000</v>
      </c>
      <c r="AA122" t="s">
        <v>42</v>
      </c>
      <c r="AB122" t="s">
        <v>56</v>
      </c>
    </row>
    <row r="123" spans="1:28" x14ac:dyDescent="0.2">
      <c r="A123" t="s">
        <v>163</v>
      </c>
      <c r="B123">
        <v>1449</v>
      </c>
      <c r="C123">
        <v>1566</v>
      </c>
      <c r="D123">
        <v>1700</v>
      </c>
      <c r="E123">
        <v>284451</v>
      </c>
      <c r="F123">
        <v>301815</v>
      </c>
      <c r="G123">
        <v>305303</v>
      </c>
      <c r="H123">
        <v>579</v>
      </c>
      <c r="I123">
        <v>626</v>
      </c>
      <c r="J123">
        <v>678</v>
      </c>
      <c r="K123">
        <v>139210</v>
      </c>
      <c r="L123">
        <v>148567</v>
      </c>
      <c r="M123">
        <v>148638</v>
      </c>
      <c r="N123">
        <v>870</v>
      </c>
      <c r="O123">
        <v>940</v>
      </c>
      <c r="P123">
        <v>1022</v>
      </c>
      <c r="Q123">
        <v>145241</v>
      </c>
      <c r="R123">
        <v>153248</v>
      </c>
      <c r="S123">
        <v>156665</v>
      </c>
      <c r="T123">
        <v>220000</v>
      </c>
      <c r="U123">
        <v>43000</v>
      </c>
      <c r="V123">
        <v>46000</v>
      </c>
      <c r="W123">
        <v>20000</v>
      </c>
      <c r="X123">
        <v>65000</v>
      </c>
      <c r="Y123">
        <v>29000</v>
      </c>
      <c r="Z123">
        <v>17000</v>
      </c>
      <c r="AA123" t="s">
        <v>44</v>
      </c>
      <c r="AB123" t="s">
        <v>34</v>
      </c>
    </row>
    <row r="124" spans="1:28" x14ac:dyDescent="0.2">
      <c r="A124" t="s">
        <v>164</v>
      </c>
      <c r="B124">
        <v>499</v>
      </c>
      <c r="C124">
        <v>575</v>
      </c>
      <c r="D124">
        <v>596</v>
      </c>
      <c r="E124">
        <v>191111</v>
      </c>
      <c r="F124">
        <v>203041</v>
      </c>
      <c r="G124">
        <v>201723</v>
      </c>
      <c r="H124">
        <v>184</v>
      </c>
      <c r="I124">
        <v>199</v>
      </c>
      <c r="J124">
        <v>209</v>
      </c>
      <c r="K124">
        <v>94485</v>
      </c>
      <c r="L124">
        <v>93727</v>
      </c>
      <c r="M124">
        <v>97231</v>
      </c>
      <c r="N124">
        <v>315</v>
      </c>
      <c r="O124">
        <v>376</v>
      </c>
      <c r="P124">
        <v>387</v>
      </c>
      <c r="Q124">
        <v>96626</v>
      </c>
      <c r="R124">
        <v>109314</v>
      </c>
      <c r="S124">
        <v>104492</v>
      </c>
      <c r="T124">
        <v>160000</v>
      </c>
      <c r="U124">
        <v>39000</v>
      </c>
      <c r="V124">
        <v>40000</v>
      </c>
      <c r="W124">
        <v>16000</v>
      </c>
      <c r="X124">
        <v>38000</v>
      </c>
      <c r="Y124">
        <v>18000</v>
      </c>
      <c r="Z124">
        <v>9000</v>
      </c>
      <c r="AA124" t="s">
        <v>71</v>
      </c>
      <c r="AB124" t="s">
        <v>37</v>
      </c>
    </row>
    <row r="125" spans="1:28" x14ac:dyDescent="0.2">
      <c r="A125" t="s">
        <v>165</v>
      </c>
      <c r="B125">
        <v>1164</v>
      </c>
      <c r="C125">
        <v>1226</v>
      </c>
      <c r="D125">
        <v>1273</v>
      </c>
      <c r="E125">
        <v>240953</v>
      </c>
      <c r="F125">
        <v>258299</v>
      </c>
      <c r="G125">
        <v>262086</v>
      </c>
      <c r="H125">
        <v>347</v>
      </c>
      <c r="I125">
        <v>347</v>
      </c>
      <c r="J125">
        <v>370</v>
      </c>
      <c r="K125">
        <v>119079</v>
      </c>
      <c r="L125">
        <v>124861</v>
      </c>
      <c r="M125">
        <v>126541</v>
      </c>
      <c r="N125">
        <v>817</v>
      </c>
      <c r="O125">
        <v>879</v>
      </c>
      <c r="P125">
        <v>903</v>
      </c>
      <c r="Q125">
        <v>121874</v>
      </c>
      <c r="R125">
        <v>133438</v>
      </c>
      <c r="S125">
        <v>135545</v>
      </c>
      <c r="T125">
        <v>200000</v>
      </c>
      <c r="U125">
        <v>38000</v>
      </c>
      <c r="V125">
        <v>57000</v>
      </c>
      <c r="W125">
        <v>7000</v>
      </c>
      <c r="X125">
        <v>61000</v>
      </c>
      <c r="Y125">
        <v>25000</v>
      </c>
      <c r="Z125">
        <v>12000</v>
      </c>
      <c r="AA125" t="s">
        <v>42</v>
      </c>
      <c r="AB125" t="s">
        <v>37</v>
      </c>
    </row>
    <row r="126" spans="1:28" x14ac:dyDescent="0.2">
      <c r="A126" t="s">
        <v>166</v>
      </c>
      <c r="B126">
        <v>2436</v>
      </c>
      <c r="C126">
        <v>2508</v>
      </c>
      <c r="D126">
        <v>2804</v>
      </c>
      <c r="E126">
        <v>715507</v>
      </c>
      <c r="F126">
        <v>751845</v>
      </c>
      <c r="G126">
        <v>808963</v>
      </c>
      <c r="H126">
        <v>841</v>
      </c>
      <c r="I126">
        <v>989</v>
      </c>
      <c r="J126">
        <v>1033</v>
      </c>
      <c r="K126">
        <v>349024</v>
      </c>
      <c r="L126">
        <v>394758</v>
      </c>
      <c r="M126">
        <v>410409</v>
      </c>
      <c r="N126">
        <v>1595</v>
      </c>
      <c r="O126">
        <v>1519</v>
      </c>
      <c r="P126">
        <v>1771</v>
      </c>
      <c r="Q126">
        <v>366483</v>
      </c>
      <c r="R126">
        <v>357087</v>
      </c>
      <c r="S126">
        <v>398554</v>
      </c>
      <c r="T126">
        <v>559000</v>
      </c>
      <c r="U126">
        <v>167000</v>
      </c>
      <c r="V126">
        <v>113000</v>
      </c>
      <c r="W126">
        <v>41000</v>
      </c>
      <c r="X126">
        <v>142000</v>
      </c>
      <c r="Y126">
        <v>43000</v>
      </c>
      <c r="Z126">
        <v>53000</v>
      </c>
      <c r="AA126" t="s">
        <v>39</v>
      </c>
      <c r="AB126" t="s">
        <v>56</v>
      </c>
    </row>
    <row r="127" spans="1:28" x14ac:dyDescent="0.2">
      <c r="A127" t="s">
        <v>167</v>
      </c>
      <c r="B127">
        <v>659</v>
      </c>
      <c r="C127">
        <v>767</v>
      </c>
      <c r="D127">
        <v>805</v>
      </c>
      <c r="E127">
        <v>282840</v>
      </c>
      <c r="F127">
        <v>290910</v>
      </c>
      <c r="G127">
        <v>298132</v>
      </c>
      <c r="H127">
        <v>215</v>
      </c>
      <c r="I127">
        <v>253</v>
      </c>
      <c r="J127">
        <v>281</v>
      </c>
      <c r="K127">
        <v>138818</v>
      </c>
      <c r="L127">
        <v>137506</v>
      </c>
      <c r="M127">
        <v>142810</v>
      </c>
      <c r="N127">
        <v>444</v>
      </c>
      <c r="O127">
        <v>514</v>
      </c>
      <c r="P127">
        <v>524</v>
      </c>
      <c r="Q127">
        <v>144022</v>
      </c>
      <c r="R127">
        <v>153404</v>
      </c>
      <c r="S127">
        <v>155322</v>
      </c>
      <c r="T127">
        <v>260000</v>
      </c>
      <c r="U127">
        <v>68000</v>
      </c>
      <c r="V127">
        <v>73000</v>
      </c>
      <c r="W127">
        <v>5000</v>
      </c>
      <c r="X127">
        <v>63000</v>
      </c>
      <c r="Y127">
        <v>32000</v>
      </c>
      <c r="Z127">
        <v>19000</v>
      </c>
      <c r="AA127" t="s">
        <v>71</v>
      </c>
      <c r="AB127" t="s">
        <v>34</v>
      </c>
    </row>
    <row r="128" spans="1:28" x14ac:dyDescent="0.2">
      <c r="A128" t="s">
        <v>168</v>
      </c>
      <c r="B128">
        <v>1720</v>
      </c>
      <c r="C128">
        <v>1712</v>
      </c>
      <c r="D128">
        <v>1886</v>
      </c>
      <c r="E128">
        <v>1108301</v>
      </c>
      <c r="F128">
        <v>1097895</v>
      </c>
      <c r="G128">
        <v>1201060</v>
      </c>
      <c r="H128">
        <v>583</v>
      </c>
      <c r="I128">
        <v>596</v>
      </c>
      <c r="J128">
        <v>614</v>
      </c>
      <c r="K128">
        <v>551491</v>
      </c>
      <c r="L128">
        <v>556618</v>
      </c>
      <c r="M128">
        <v>588827</v>
      </c>
      <c r="N128">
        <v>1137</v>
      </c>
      <c r="O128">
        <v>1116</v>
      </c>
      <c r="P128">
        <v>1272</v>
      </c>
      <c r="Q128">
        <v>556810</v>
      </c>
      <c r="R128">
        <v>541277</v>
      </c>
      <c r="S128">
        <v>612233</v>
      </c>
      <c r="T128">
        <v>1010000</v>
      </c>
      <c r="U128">
        <v>219000</v>
      </c>
      <c r="V128">
        <v>254000</v>
      </c>
      <c r="W128">
        <v>49000</v>
      </c>
      <c r="X128">
        <v>340000</v>
      </c>
      <c r="Y128">
        <v>103000</v>
      </c>
      <c r="Z128">
        <v>45000</v>
      </c>
      <c r="AA128" t="s">
        <v>49</v>
      </c>
      <c r="AB128" t="s">
        <v>56</v>
      </c>
    </row>
    <row r="129" spans="1:28" x14ac:dyDescent="0.2">
      <c r="A129" t="s">
        <v>169</v>
      </c>
      <c r="B129">
        <v>298</v>
      </c>
      <c r="C129">
        <v>398</v>
      </c>
      <c r="D129">
        <v>440</v>
      </c>
      <c r="E129">
        <v>190809</v>
      </c>
      <c r="F129">
        <v>204374</v>
      </c>
      <c r="G129">
        <v>202811</v>
      </c>
      <c r="H129">
        <v>114</v>
      </c>
      <c r="I129">
        <v>152</v>
      </c>
      <c r="J129">
        <v>158</v>
      </c>
      <c r="K129">
        <v>92428</v>
      </c>
      <c r="L129">
        <v>93455</v>
      </c>
      <c r="M129">
        <v>93749</v>
      </c>
      <c r="N129">
        <v>184</v>
      </c>
      <c r="O129">
        <v>246</v>
      </c>
      <c r="P129">
        <v>282</v>
      </c>
      <c r="Q129">
        <v>98381</v>
      </c>
      <c r="R129">
        <v>110919</v>
      </c>
      <c r="S129">
        <v>109062</v>
      </c>
      <c r="T129">
        <v>160000</v>
      </c>
      <c r="U129">
        <v>54000</v>
      </c>
      <c r="V129">
        <v>15000</v>
      </c>
      <c r="W129">
        <v>18000</v>
      </c>
      <c r="X129">
        <v>45000</v>
      </c>
      <c r="Y129">
        <v>14000</v>
      </c>
      <c r="Z129">
        <v>14000</v>
      </c>
      <c r="AA129" t="s">
        <v>29</v>
      </c>
      <c r="AB129" t="s">
        <v>30</v>
      </c>
    </row>
    <row r="130" spans="1:28" x14ac:dyDescent="0.2">
      <c r="A130" t="s">
        <v>170</v>
      </c>
      <c r="B130">
        <v>612</v>
      </c>
      <c r="C130">
        <v>701</v>
      </c>
      <c r="D130">
        <v>732</v>
      </c>
      <c r="E130">
        <v>197354</v>
      </c>
      <c r="F130">
        <v>215037</v>
      </c>
      <c r="G130">
        <v>223384</v>
      </c>
      <c r="H130">
        <v>202</v>
      </c>
      <c r="I130">
        <v>205</v>
      </c>
      <c r="J130">
        <v>231</v>
      </c>
      <c r="K130">
        <v>98263</v>
      </c>
      <c r="L130">
        <v>100030</v>
      </c>
      <c r="M130">
        <v>107465</v>
      </c>
      <c r="N130">
        <v>410</v>
      </c>
      <c r="O130">
        <v>496</v>
      </c>
      <c r="P130">
        <v>501</v>
      </c>
      <c r="Q130">
        <v>99091</v>
      </c>
      <c r="R130">
        <v>115007</v>
      </c>
      <c r="S130">
        <v>115919</v>
      </c>
      <c r="T130">
        <v>150000</v>
      </c>
      <c r="U130">
        <v>48000</v>
      </c>
      <c r="V130">
        <v>26000</v>
      </c>
      <c r="W130">
        <v>19000</v>
      </c>
      <c r="X130">
        <v>28000</v>
      </c>
      <c r="Y130">
        <v>18000</v>
      </c>
      <c r="Z130">
        <v>11000</v>
      </c>
      <c r="AA130" t="s">
        <v>36</v>
      </c>
      <c r="AB130" t="s">
        <v>37</v>
      </c>
    </row>
    <row r="131" spans="1:28" x14ac:dyDescent="0.2">
      <c r="A131" t="s">
        <v>171</v>
      </c>
      <c r="B131">
        <v>556</v>
      </c>
      <c r="C131">
        <v>614</v>
      </c>
      <c r="D131">
        <v>742</v>
      </c>
      <c r="E131">
        <v>215881</v>
      </c>
      <c r="F131">
        <v>224197</v>
      </c>
      <c r="G131">
        <v>231133</v>
      </c>
      <c r="H131">
        <v>238</v>
      </c>
      <c r="I131">
        <v>295</v>
      </c>
      <c r="J131">
        <v>310</v>
      </c>
      <c r="K131">
        <v>107314</v>
      </c>
      <c r="L131">
        <v>112174</v>
      </c>
      <c r="M131">
        <v>112053</v>
      </c>
      <c r="N131">
        <v>318</v>
      </c>
      <c r="O131">
        <v>319</v>
      </c>
      <c r="P131">
        <v>432</v>
      </c>
      <c r="Q131">
        <v>108567</v>
      </c>
      <c r="R131">
        <v>112023</v>
      </c>
      <c r="S131">
        <v>119080</v>
      </c>
      <c r="T131">
        <v>171000</v>
      </c>
      <c r="U131">
        <v>11000</v>
      </c>
      <c r="V131">
        <v>41000</v>
      </c>
      <c r="W131">
        <v>29000</v>
      </c>
      <c r="X131">
        <v>43000</v>
      </c>
      <c r="Y131">
        <v>34000</v>
      </c>
      <c r="Z131">
        <v>13000</v>
      </c>
      <c r="AA131" t="s">
        <v>44</v>
      </c>
      <c r="AB131" t="s">
        <v>34</v>
      </c>
    </row>
    <row r="132" spans="1:28" x14ac:dyDescent="0.2">
      <c r="A132" t="s">
        <v>172</v>
      </c>
      <c r="B132">
        <v>768</v>
      </c>
      <c r="C132">
        <v>849</v>
      </c>
      <c r="D132">
        <v>862</v>
      </c>
      <c r="E132">
        <v>162817</v>
      </c>
      <c r="F132">
        <v>170918</v>
      </c>
      <c r="G132">
        <v>178603</v>
      </c>
      <c r="H132">
        <v>245</v>
      </c>
      <c r="I132">
        <v>256</v>
      </c>
      <c r="J132">
        <v>279</v>
      </c>
      <c r="K132">
        <v>79520</v>
      </c>
      <c r="L132">
        <v>81789</v>
      </c>
      <c r="M132">
        <v>85994</v>
      </c>
      <c r="N132">
        <v>523</v>
      </c>
      <c r="O132">
        <v>593</v>
      </c>
      <c r="P132">
        <v>583</v>
      </c>
      <c r="Q132">
        <v>83297</v>
      </c>
      <c r="R132">
        <v>89129</v>
      </c>
      <c r="S132">
        <v>92609</v>
      </c>
      <c r="T132">
        <v>110000</v>
      </c>
      <c r="U132">
        <v>14000</v>
      </c>
      <c r="V132">
        <v>4000</v>
      </c>
      <c r="W132">
        <v>9000</v>
      </c>
      <c r="X132">
        <v>49000</v>
      </c>
      <c r="Y132">
        <v>26000</v>
      </c>
      <c r="Z132">
        <v>8000</v>
      </c>
      <c r="AA132" t="s">
        <v>42</v>
      </c>
      <c r="AB132" t="s">
        <v>37</v>
      </c>
    </row>
    <row r="133" spans="1:28" x14ac:dyDescent="0.2">
      <c r="A133" t="s">
        <v>173</v>
      </c>
      <c r="B133">
        <v>250</v>
      </c>
      <c r="C133">
        <v>276</v>
      </c>
      <c r="D133">
        <v>281</v>
      </c>
      <c r="E133">
        <v>156272</v>
      </c>
      <c r="F133">
        <v>158715</v>
      </c>
      <c r="G133">
        <v>161657</v>
      </c>
      <c r="H133">
        <v>108</v>
      </c>
      <c r="I133">
        <v>116</v>
      </c>
      <c r="J133">
        <v>122</v>
      </c>
      <c r="K133">
        <v>77620</v>
      </c>
      <c r="L133">
        <v>77699</v>
      </c>
      <c r="M133">
        <v>76297</v>
      </c>
      <c r="N133">
        <v>142</v>
      </c>
      <c r="O133">
        <v>160</v>
      </c>
      <c r="P133">
        <v>159</v>
      </c>
      <c r="Q133">
        <v>78652</v>
      </c>
      <c r="R133">
        <v>81016</v>
      </c>
      <c r="S133">
        <v>85360</v>
      </c>
      <c r="T133">
        <v>120000</v>
      </c>
      <c r="U133">
        <v>21000</v>
      </c>
      <c r="V133">
        <v>36000</v>
      </c>
      <c r="W133">
        <v>31000</v>
      </c>
      <c r="X133">
        <v>18000</v>
      </c>
      <c r="Y133">
        <v>11000</v>
      </c>
      <c r="Z133">
        <v>3000</v>
      </c>
      <c r="AA133" t="s">
        <v>39</v>
      </c>
      <c r="AB133" t="s">
        <v>37</v>
      </c>
    </row>
    <row r="134" spans="1:28" x14ac:dyDescent="0.2">
      <c r="A134" t="s">
        <v>174</v>
      </c>
      <c r="B134">
        <v>615</v>
      </c>
      <c r="C134">
        <v>622</v>
      </c>
      <c r="D134">
        <v>633</v>
      </c>
      <c r="E134">
        <v>134925</v>
      </c>
      <c r="F134">
        <v>136936</v>
      </c>
      <c r="G134">
        <v>141873</v>
      </c>
      <c r="H134">
        <v>169</v>
      </c>
      <c r="I134">
        <v>173</v>
      </c>
      <c r="J134">
        <v>200</v>
      </c>
      <c r="K134">
        <v>65236</v>
      </c>
      <c r="L134">
        <v>69610</v>
      </c>
      <c r="M134">
        <v>75083</v>
      </c>
      <c r="N134">
        <v>446</v>
      </c>
      <c r="O134">
        <v>449</v>
      </c>
      <c r="P134">
        <v>433</v>
      </c>
      <c r="Q134">
        <v>69689</v>
      </c>
      <c r="R134">
        <v>67326</v>
      </c>
      <c r="S134">
        <v>66790</v>
      </c>
      <c r="T134">
        <v>121000</v>
      </c>
      <c r="U134">
        <v>32000</v>
      </c>
      <c r="V134">
        <v>32000</v>
      </c>
      <c r="W134">
        <v>15000</v>
      </c>
      <c r="X134">
        <v>16000</v>
      </c>
      <c r="Y134">
        <v>16000</v>
      </c>
      <c r="Z134">
        <v>10000</v>
      </c>
      <c r="AA134" t="s">
        <v>36</v>
      </c>
      <c r="AB134" t="s">
        <v>37</v>
      </c>
    </row>
    <row r="135" spans="1:28" x14ac:dyDescent="0.2">
      <c r="A135" t="s">
        <v>175</v>
      </c>
      <c r="B135">
        <v>569</v>
      </c>
      <c r="C135">
        <v>505</v>
      </c>
      <c r="D135">
        <v>605</v>
      </c>
      <c r="E135">
        <v>228366</v>
      </c>
      <c r="F135">
        <v>193835</v>
      </c>
      <c r="G135">
        <v>187282</v>
      </c>
      <c r="H135">
        <v>191</v>
      </c>
      <c r="I135">
        <v>159</v>
      </c>
      <c r="J135">
        <v>199</v>
      </c>
      <c r="K135">
        <v>110483</v>
      </c>
      <c r="L135">
        <v>92800</v>
      </c>
      <c r="M135">
        <v>89013</v>
      </c>
      <c r="N135">
        <v>378</v>
      </c>
      <c r="O135">
        <v>346</v>
      </c>
      <c r="P135">
        <v>406</v>
      </c>
      <c r="Q135">
        <v>117883</v>
      </c>
      <c r="R135">
        <v>101035</v>
      </c>
      <c r="S135">
        <v>98269</v>
      </c>
      <c r="T135">
        <v>210000</v>
      </c>
      <c r="U135">
        <v>36000</v>
      </c>
      <c r="V135">
        <v>70000</v>
      </c>
      <c r="W135">
        <v>21000</v>
      </c>
      <c r="X135">
        <v>44000</v>
      </c>
      <c r="Y135">
        <v>21000</v>
      </c>
      <c r="Z135">
        <v>18000</v>
      </c>
      <c r="AA135" t="s">
        <v>29</v>
      </c>
      <c r="AB135" t="s">
        <v>30</v>
      </c>
    </row>
    <row r="136" spans="1:28" x14ac:dyDescent="0.2">
      <c r="A136" t="s">
        <v>176</v>
      </c>
      <c r="B136">
        <v>735</v>
      </c>
      <c r="C136">
        <v>835</v>
      </c>
      <c r="D136">
        <v>889</v>
      </c>
      <c r="E136">
        <v>215176</v>
      </c>
      <c r="F136">
        <v>227792</v>
      </c>
      <c r="G136">
        <v>234552</v>
      </c>
      <c r="H136">
        <v>276</v>
      </c>
      <c r="I136">
        <v>305</v>
      </c>
      <c r="J136">
        <v>345</v>
      </c>
      <c r="K136">
        <v>104941</v>
      </c>
      <c r="L136">
        <v>109459</v>
      </c>
      <c r="M136">
        <v>111356</v>
      </c>
      <c r="N136">
        <v>459</v>
      </c>
      <c r="O136">
        <v>530</v>
      </c>
      <c r="P136">
        <v>544</v>
      </c>
      <c r="Q136">
        <v>110235</v>
      </c>
      <c r="R136">
        <v>118333</v>
      </c>
      <c r="S136">
        <v>123196</v>
      </c>
      <c r="T136">
        <v>150000</v>
      </c>
      <c r="U136">
        <v>22000</v>
      </c>
      <c r="V136">
        <v>29000</v>
      </c>
      <c r="W136">
        <v>13000</v>
      </c>
      <c r="X136">
        <v>40000</v>
      </c>
      <c r="Y136">
        <v>33000</v>
      </c>
      <c r="Z136">
        <v>13000</v>
      </c>
      <c r="AA136" t="s">
        <v>44</v>
      </c>
      <c r="AB136" t="s">
        <v>34</v>
      </c>
    </row>
    <row r="137" spans="1:28" x14ac:dyDescent="0.2">
      <c r="A137" t="s">
        <v>177</v>
      </c>
      <c r="B137">
        <v>1729</v>
      </c>
      <c r="C137">
        <v>1840</v>
      </c>
      <c r="D137">
        <v>2067</v>
      </c>
      <c r="E137">
        <v>325029</v>
      </c>
      <c r="F137">
        <v>341459</v>
      </c>
      <c r="G137">
        <v>358377</v>
      </c>
      <c r="H137">
        <v>495</v>
      </c>
      <c r="I137">
        <v>554</v>
      </c>
      <c r="J137">
        <v>597</v>
      </c>
      <c r="K137">
        <v>158029</v>
      </c>
      <c r="L137">
        <v>177445</v>
      </c>
      <c r="M137">
        <v>175756</v>
      </c>
      <c r="N137">
        <v>1234</v>
      </c>
      <c r="O137">
        <v>1286</v>
      </c>
      <c r="P137">
        <v>1470</v>
      </c>
      <c r="Q137">
        <v>167000</v>
      </c>
      <c r="R137">
        <v>164014</v>
      </c>
      <c r="S137">
        <v>182621</v>
      </c>
      <c r="T137">
        <v>240000</v>
      </c>
      <c r="U137">
        <v>19000</v>
      </c>
      <c r="V137">
        <v>105000</v>
      </c>
      <c r="W137">
        <v>18000</v>
      </c>
      <c r="X137">
        <v>56000</v>
      </c>
      <c r="Y137">
        <v>15000</v>
      </c>
      <c r="Z137">
        <v>27000</v>
      </c>
      <c r="AA137" t="s">
        <v>33</v>
      </c>
      <c r="AB137" t="s">
        <v>34</v>
      </c>
    </row>
    <row r="138" spans="1:28" x14ac:dyDescent="0.2">
      <c r="A138" t="s">
        <v>178</v>
      </c>
      <c r="B138">
        <v>1184</v>
      </c>
      <c r="C138">
        <v>1198</v>
      </c>
      <c r="D138">
        <v>1423</v>
      </c>
      <c r="E138">
        <v>256862</v>
      </c>
      <c r="F138">
        <v>260958</v>
      </c>
      <c r="G138">
        <v>283346</v>
      </c>
      <c r="H138">
        <v>370</v>
      </c>
      <c r="I138">
        <v>384</v>
      </c>
      <c r="J138">
        <v>417</v>
      </c>
      <c r="K138">
        <v>125683</v>
      </c>
      <c r="L138">
        <v>123757</v>
      </c>
      <c r="M138">
        <v>133996</v>
      </c>
      <c r="N138">
        <v>814</v>
      </c>
      <c r="O138">
        <v>814</v>
      </c>
      <c r="P138">
        <v>1006</v>
      </c>
      <c r="Q138">
        <v>131179</v>
      </c>
      <c r="R138">
        <v>137201</v>
      </c>
      <c r="S138">
        <v>149350</v>
      </c>
      <c r="T138">
        <v>201000</v>
      </c>
      <c r="U138">
        <v>42000</v>
      </c>
      <c r="V138">
        <v>48000</v>
      </c>
      <c r="W138">
        <v>11000</v>
      </c>
      <c r="X138">
        <v>48000</v>
      </c>
      <c r="Y138">
        <v>28000</v>
      </c>
      <c r="Z138">
        <v>24000</v>
      </c>
      <c r="AA138" t="s">
        <v>42</v>
      </c>
      <c r="AB138" t="s">
        <v>34</v>
      </c>
    </row>
    <row r="139" spans="1:28" x14ac:dyDescent="0.2">
      <c r="A139" t="s">
        <v>179</v>
      </c>
      <c r="B139">
        <v>450</v>
      </c>
      <c r="C139">
        <v>531</v>
      </c>
      <c r="D139">
        <v>618</v>
      </c>
      <c r="E139">
        <v>222929</v>
      </c>
      <c r="F139">
        <v>230489</v>
      </c>
      <c r="G139">
        <v>240449</v>
      </c>
      <c r="H139">
        <v>168</v>
      </c>
      <c r="I139">
        <v>174</v>
      </c>
      <c r="J139">
        <v>213</v>
      </c>
      <c r="K139">
        <v>108968</v>
      </c>
      <c r="L139">
        <v>104704</v>
      </c>
      <c r="M139">
        <v>106795</v>
      </c>
      <c r="N139">
        <v>282</v>
      </c>
      <c r="O139">
        <v>357</v>
      </c>
      <c r="P139">
        <v>405</v>
      </c>
      <c r="Q139">
        <v>113961</v>
      </c>
      <c r="R139">
        <v>125785</v>
      </c>
      <c r="S139">
        <v>133654</v>
      </c>
      <c r="T139">
        <v>180000</v>
      </c>
      <c r="U139">
        <v>39000</v>
      </c>
      <c r="V139">
        <v>32000</v>
      </c>
      <c r="W139">
        <v>12000</v>
      </c>
      <c r="X139">
        <v>55000</v>
      </c>
      <c r="Y139">
        <v>26000</v>
      </c>
      <c r="Z139">
        <v>16000</v>
      </c>
      <c r="AA139" t="s">
        <v>29</v>
      </c>
      <c r="AB139" t="s">
        <v>30</v>
      </c>
    </row>
    <row r="140" spans="1:28" x14ac:dyDescent="0.2">
      <c r="A140" t="s">
        <v>180</v>
      </c>
      <c r="B140">
        <v>521</v>
      </c>
      <c r="C140">
        <v>475</v>
      </c>
      <c r="D140">
        <v>538</v>
      </c>
      <c r="E140">
        <v>285659</v>
      </c>
      <c r="F140">
        <v>248591</v>
      </c>
      <c r="G140">
        <v>231351</v>
      </c>
      <c r="H140">
        <v>221</v>
      </c>
      <c r="I140">
        <v>198</v>
      </c>
      <c r="J140">
        <v>180</v>
      </c>
      <c r="K140">
        <v>137259</v>
      </c>
      <c r="L140">
        <v>113940</v>
      </c>
      <c r="M140">
        <v>95213</v>
      </c>
      <c r="N140">
        <v>300</v>
      </c>
      <c r="O140">
        <v>277</v>
      </c>
      <c r="P140">
        <v>358</v>
      </c>
      <c r="Q140">
        <v>148400</v>
      </c>
      <c r="R140">
        <v>134651</v>
      </c>
      <c r="S140">
        <v>136138</v>
      </c>
      <c r="T140">
        <v>200000</v>
      </c>
      <c r="U140">
        <v>43000</v>
      </c>
      <c r="V140">
        <v>30000</v>
      </c>
      <c r="W140">
        <v>17000</v>
      </c>
      <c r="X140">
        <v>59000</v>
      </c>
      <c r="Y140">
        <v>32000</v>
      </c>
      <c r="Z140">
        <v>19000</v>
      </c>
      <c r="AA140" t="s">
        <v>29</v>
      </c>
      <c r="AB140" t="s">
        <v>30</v>
      </c>
    </row>
    <row r="141" spans="1:28" x14ac:dyDescent="0.2">
      <c r="A141" t="s">
        <v>181</v>
      </c>
      <c r="B141">
        <v>450</v>
      </c>
      <c r="C141">
        <v>466</v>
      </c>
      <c r="D141">
        <v>577</v>
      </c>
      <c r="E141">
        <v>197555</v>
      </c>
      <c r="F141">
        <v>201921</v>
      </c>
      <c r="G141">
        <v>219312</v>
      </c>
      <c r="H141">
        <v>205</v>
      </c>
      <c r="I141">
        <v>214</v>
      </c>
      <c r="J141">
        <v>282</v>
      </c>
      <c r="K141">
        <v>97395</v>
      </c>
      <c r="L141">
        <v>98351</v>
      </c>
      <c r="M141">
        <v>106859</v>
      </c>
      <c r="N141">
        <v>245</v>
      </c>
      <c r="O141">
        <v>252</v>
      </c>
      <c r="P141">
        <v>295</v>
      </c>
      <c r="Q141">
        <v>100160</v>
      </c>
      <c r="R141">
        <v>103570</v>
      </c>
      <c r="S141">
        <v>112453</v>
      </c>
      <c r="T141">
        <v>180000</v>
      </c>
      <c r="U141">
        <v>44000</v>
      </c>
      <c r="V141">
        <v>10000</v>
      </c>
      <c r="W141">
        <v>19000</v>
      </c>
      <c r="X141">
        <v>52000</v>
      </c>
      <c r="Y141">
        <v>34000</v>
      </c>
      <c r="Z141">
        <v>21000</v>
      </c>
      <c r="AA141" t="s">
        <v>44</v>
      </c>
      <c r="AB141" t="s">
        <v>37</v>
      </c>
    </row>
    <row r="142" spans="1:28" x14ac:dyDescent="0.2">
      <c r="A142" t="s">
        <v>182</v>
      </c>
      <c r="B142">
        <v>2553</v>
      </c>
      <c r="C142">
        <v>2738</v>
      </c>
      <c r="D142">
        <v>2932</v>
      </c>
      <c r="E142">
        <v>536882</v>
      </c>
      <c r="F142">
        <v>559262</v>
      </c>
      <c r="G142">
        <v>598628</v>
      </c>
      <c r="H142">
        <v>872</v>
      </c>
      <c r="I142">
        <v>1001</v>
      </c>
      <c r="J142">
        <v>1035</v>
      </c>
      <c r="K142">
        <v>258777</v>
      </c>
      <c r="L142">
        <v>286328</v>
      </c>
      <c r="M142">
        <v>296972</v>
      </c>
      <c r="N142">
        <v>1681</v>
      </c>
      <c r="O142">
        <v>1737</v>
      </c>
      <c r="P142">
        <v>1897</v>
      </c>
      <c r="Q142">
        <v>278105</v>
      </c>
      <c r="R142">
        <v>272934</v>
      </c>
      <c r="S142">
        <v>301656</v>
      </c>
      <c r="T142">
        <v>440000</v>
      </c>
      <c r="U142">
        <v>85000</v>
      </c>
      <c r="V142">
        <v>149000</v>
      </c>
      <c r="W142">
        <v>53000</v>
      </c>
      <c r="X142">
        <v>64000</v>
      </c>
      <c r="Y142">
        <v>48000</v>
      </c>
      <c r="Z142">
        <v>41000</v>
      </c>
      <c r="AA142" t="s">
        <v>42</v>
      </c>
      <c r="AB142" t="s">
        <v>56</v>
      </c>
    </row>
    <row r="143" spans="1:28" x14ac:dyDescent="0.2">
      <c r="A143" t="s">
        <v>183</v>
      </c>
      <c r="B143">
        <v>156</v>
      </c>
      <c r="C143">
        <v>172</v>
      </c>
      <c r="D143">
        <v>184</v>
      </c>
      <c r="E143">
        <v>152446</v>
      </c>
      <c r="F143">
        <v>151445</v>
      </c>
      <c r="G143">
        <v>166368</v>
      </c>
      <c r="H143">
        <v>59</v>
      </c>
      <c r="I143">
        <v>55</v>
      </c>
      <c r="J143">
        <v>62</v>
      </c>
      <c r="K143">
        <v>73982</v>
      </c>
      <c r="L143">
        <v>73305</v>
      </c>
      <c r="M143">
        <v>82728</v>
      </c>
      <c r="N143">
        <v>97</v>
      </c>
      <c r="O143">
        <v>117</v>
      </c>
      <c r="P143">
        <v>122</v>
      </c>
      <c r="Q143">
        <v>78464</v>
      </c>
      <c r="R143">
        <v>78140</v>
      </c>
      <c r="S143">
        <v>83640</v>
      </c>
      <c r="T143">
        <v>141000</v>
      </c>
      <c r="U143">
        <v>6000</v>
      </c>
      <c r="V143">
        <v>37000</v>
      </c>
      <c r="W143">
        <v>21000</v>
      </c>
      <c r="X143">
        <v>45000</v>
      </c>
      <c r="Y143">
        <v>16000</v>
      </c>
      <c r="Z143">
        <v>16000</v>
      </c>
      <c r="AA143" t="s">
        <v>49</v>
      </c>
      <c r="AB143" t="s">
        <v>37</v>
      </c>
    </row>
    <row r="144" spans="1:28" x14ac:dyDescent="0.2">
      <c r="A144" t="s">
        <v>184</v>
      </c>
      <c r="B144">
        <v>2360</v>
      </c>
      <c r="C144">
        <v>2491</v>
      </c>
      <c r="D144">
        <v>2757</v>
      </c>
      <c r="E144">
        <v>794046</v>
      </c>
      <c r="F144">
        <v>848562</v>
      </c>
      <c r="G144">
        <v>903816</v>
      </c>
      <c r="H144">
        <v>824</v>
      </c>
      <c r="I144">
        <v>907</v>
      </c>
      <c r="J144">
        <v>969</v>
      </c>
      <c r="K144">
        <v>384001</v>
      </c>
      <c r="L144">
        <v>421850</v>
      </c>
      <c r="M144">
        <v>448651</v>
      </c>
      <c r="N144">
        <v>1536</v>
      </c>
      <c r="O144">
        <v>1584</v>
      </c>
      <c r="P144">
        <v>1788</v>
      </c>
      <c r="Q144">
        <v>410045</v>
      </c>
      <c r="R144">
        <v>426712</v>
      </c>
      <c r="S144">
        <v>455165</v>
      </c>
      <c r="T144">
        <v>700000</v>
      </c>
      <c r="U144">
        <v>175000</v>
      </c>
      <c r="V144">
        <v>227000</v>
      </c>
      <c r="W144">
        <v>63000</v>
      </c>
      <c r="X144">
        <v>69000</v>
      </c>
      <c r="Y144">
        <v>95000</v>
      </c>
      <c r="Z144">
        <v>71000</v>
      </c>
      <c r="AA144" t="s">
        <v>49</v>
      </c>
      <c r="AB144" t="s">
        <v>56</v>
      </c>
    </row>
    <row r="145" spans="1:28" x14ac:dyDescent="0.2">
      <c r="A145" t="s">
        <v>185</v>
      </c>
      <c r="B145">
        <v>514</v>
      </c>
      <c r="C145">
        <v>548</v>
      </c>
      <c r="D145">
        <v>619</v>
      </c>
      <c r="E145">
        <v>248303</v>
      </c>
      <c r="F145">
        <v>239309</v>
      </c>
      <c r="G145">
        <v>223971</v>
      </c>
      <c r="H145">
        <v>212</v>
      </c>
      <c r="I145">
        <v>212</v>
      </c>
      <c r="J145">
        <v>251</v>
      </c>
      <c r="K145">
        <v>122587</v>
      </c>
      <c r="L145">
        <v>114633</v>
      </c>
      <c r="M145">
        <v>103658</v>
      </c>
      <c r="N145">
        <v>302</v>
      </c>
      <c r="O145">
        <v>336</v>
      </c>
      <c r="P145">
        <v>368</v>
      </c>
      <c r="Q145">
        <v>125716</v>
      </c>
      <c r="R145">
        <v>124676</v>
      </c>
      <c r="S145">
        <v>120313</v>
      </c>
      <c r="T145">
        <v>200000</v>
      </c>
      <c r="U145">
        <v>16000</v>
      </c>
      <c r="V145">
        <v>86000</v>
      </c>
      <c r="W145">
        <v>24000</v>
      </c>
      <c r="X145">
        <v>36000</v>
      </c>
      <c r="Y145">
        <v>17000</v>
      </c>
      <c r="Z145">
        <v>21000</v>
      </c>
      <c r="AA145" t="s">
        <v>29</v>
      </c>
      <c r="AB145" t="s">
        <v>30</v>
      </c>
    </row>
    <row r="146" spans="1:28" x14ac:dyDescent="0.2">
      <c r="A146" t="s">
        <v>186</v>
      </c>
      <c r="B146">
        <v>2017</v>
      </c>
      <c r="C146">
        <v>2251</v>
      </c>
      <c r="D146">
        <v>2415</v>
      </c>
      <c r="E146">
        <v>307509</v>
      </c>
      <c r="F146">
        <v>342059</v>
      </c>
      <c r="G146">
        <v>339861</v>
      </c>
      <c r="H146">
        <v>844</v>
      </c>
      <c r="I146">
        <v>938</v>
      </c>
      <c r="J146">
        <v>978</v>
      </c>
      <c r="K146">
        <v>151479</v>
      </c>
      <c r="L146">
        <v>167770</v>
      </c>
      <c r="M146">
        <v>167003</v>
      </c>
      <c r="N146">
        <v>1173</v>
      </c>
      <c r="O146">
        <v>1313</v>
      </c>
      <c r="P146">
        <v>1437</v>
      </c>
      <c r="Q146">
        <v>156030</v>
      </c>
      <c r="R146">
        <v>174289</v>
      </c>
      <c r="S146">
        <v>172858</v>
      </c>
      <c r="T146">
        <v>260000</v>
      </c>
      <c r="U146">
        <v>75000</v>
      </c>
      <c r="V146">
        <v>64000</v>
      </c>
      <c r="W146">
        <v>26000</v>
      </c>
      <c r="X146">
        <v>49000</v>
      </c>
      <c r="Y146">
        <v>31000</v>
      </c>
      <c r="Z146">
        <v>15000</v>
      </c>
      <c r="AA146" t="s">
        <v>44</v>
      </c>
      <c r="AB146" t="s">
        <v>34</v>
      </c>
    </row>
    <row r="147" spans="1:28" x14ac:dyDescent="0.2">
      <c r="A147" t="s">
        <v>187</v>
      </c>
      <c r="B147">
        <v>1372</v>
      </c>
      <c r="C147">
        <v>1474</v>
      </c>
      <c r="D147">
        <v>1516</v>
      </c>
      <c r="E147">
        <v>457236</v>
      </c>
      <c r="F147">
        <v>493515</v>
      </c>
      <c r="G147">
        <v>522318</v>
      </c>
      <c r="H147">
        <v>472</v>
      </c>
      <c r="I147">
        <v>520</v>
      </c>
      <c r="J147">
        <v>521</v>
      </c>
      <c r="K147">
        <v>226835</v>
      </c>
      <c r="L147">
        <v>248809</v>
      </c>
      <c r="M147">
        <v>264246</v>
      </c>
      <c r="N147">
        <v>900</v>
      </c>
      <c r="O147">
        <v>954</v>
      </c>
      <c r="P147">
        <v>995</v>
      </c>
      <c r="Q147">
        <v>230401</v>
      </c>
      <c r="R147">
        <v>244706</v>
      </c>
      <c r="S147">
        <v>258072</v>
      </c>
      <c r="T147">
        <v>380000</v>
      </c>
      <c r="U147">
        <v>11000</v>
      </c>
      <c r="V147">
        <v>158000</v>
      </c>
      <c r="W147">
        <v>11000</v>
      </c>
      <c r="X147">
        <v>125000</v>
      </c>
      <c r="Y147">
        <v>29000</v>
      </c>
      <c r="Z147">
        <v>46000</v>
      </c>
      <c r="AA147" t="s">
        <v>36</v>
      </c>
      <c r="AB147" t="s">
        <v>37</v>
      </c>
    </row>
    <row r="148" spans="1:28" x14ac:dyDescent="0.2">
      <c r="A148" t="s">
        <v>188</v>
      </c>
      <c r="B148">
        <v>455</v>
      </c>
      <c r="C148">
        <v>485</v>
      </c>
      <c r="D148">
        <v>527</v>
      </c>
      <c r="E148">
        <v>142679</v>
      </c>
      <c r="F148">
        <v>144674</v>
      </c>
      <c r="G148">
        <v>152610</v>
      </c>
      <c r="H148">
        <v>191</v>
      </c>
      <c r="I148">
        <v>191</v>
      </c>
      <c r="J148">
        <v>195</v>
      </c>
      <c r="K148">
        <v>70469</v>
      </c>
      <c r="L148">
        <v>70403</v>
      </c>
      <c r="M148">
        <v>73984</v>
      </c>
      <c r="N148">
        <v>264</v>
      </c>
      <c r="O148">
        <v>294</v>
      </c>
      <c r="P148">
        <v>332</v>
      </c>
      <c r="Q148">
        <v>72210</v>
      </c>
      <c r="R148">
        <v>74271</v>
      </c>
      <c r="S148">
        <v>78626</v>
      </c>
      <c r="T148">
        <v>110000</v>
      </c>
      <c r="U148">
        <v>33000</v>
      </c>
      <c r="V148">
        <v>37000</v>
      </c>
      <c r="W148">
        <v>13000</v>
      </c>
      <c r="X148">
        <v>11000</v>
      </c>
      <c r="Y148">
        <v>12000</v>
      </c>
      <c r="Z148">
        <v>4000</v>
      </c>
      <c r="AA148" t="s">
        <v>49</v>
      </c>
      <c r="AB148" t="s">
        <v>37</v>
      </c>
    </row>
    <row r="149" spans="1:28" x14ac:dyDescent="0.2">
      <c r="A149" t="s">
        <v>189</v>
      </c>
      <c r="B149">
        <v>2560</v>
      </c>
      <c r="C149">
        <v>2652</v>
      </c>
      <c r="D149">
        <v>2987</v>
      </c>
      <c r="E149">
        <v>310630</v>
      </c>
      <c r="F149">
        <v>312142</v>
      </c>
      <c r="G149">
        <v>342200</v>
      </c>
      <c r="H149">
        <v>965</v>
      </c>
      <c r="I149">
        <v>1044</v>
      </c>
      <c r="J149">
        <v>1103</v>
      </c>
      <c r="K149">
        <v>153296</v>
      </c>
      <c r="L149">
        <v>152969</v>
      </c>
      <c r="M149">
        <v>167467</v>
      </c>
      <c r="N149">
        <v>1595</v>
      </c>
      <c r="O149">
        <v>1608</v>
      </c>
      <c r="P149">
        <v>1884</v>
      </c>
      <c r="Q149">
        <v>157334</v>
      </c>
      <c r="R149">
        <v>159173</v>
      </c>
      <c r="S149">
        <v>174733</v>
      </c>
      <c r="T149">
        <v>209000</v>
      </c>
      <c r="U149">
        <v>69000</v>
      </c>
      <c r="V149">
        <v>47000</v>
      </c>
      <c r="W149">
        <v>30000</v>
      </c>
      <c r="X149">
        <v>41000</v>
      </c>
      <c r="Y149">
        <v>14000</v>
      </c>
      <c r="Z149">
        <v>8000</v>
      </c>
      <c r="AA149" t="s">
        <v>44</v>
      </c>
      <c r="AB149" t="s">
        <v>34</v>
      </c>
    </row>
    <row r="150" spans="1:28" x14ac:dyDescent="0.2">
      <c r="A150" t="s">
        <v>190</v>
      </c>
      <c r="B150">
        <v>119</v>
      </c>
      <c r="C150">
        <v>146</v>
      </c>
      <c r="D150">
        <v>169</v>
      </c>
      <c r="E150">
        <v>160803</v>
      </c>
      <c r="F150">
        <v>165785</v>
      </c>
      <c r="G150">
        <v>166687</v>
      </c>
      <c r="H150">
        <v>50</v>
      </c>
      <c r="I150">
        <v>70</v>
      </c>
      <c r="J150">
        <v>67</v>
      </c>
      <c r="K150">
        <v>78263</v>
      </c>
      <c r="L150">
        <v>85007</v>
      </c>
      <c r="M150">
        <v>80477</v>
      </c>
      <c r="N150">
        <v>69</v>
      </c>
      <c r="O150">
        <v>76</v>
      </c>
      <c r="P150">
        <v>102</v>
      </c>
      <c r="Q150">
        <v>82540</v>
      </c>
      <c r="R150">
        <v>80778</v>
      </c>
      <c r="S150">
        <v>86210</v>
      </c>
      <c r="T150">
        <v>109000</v>
      </c>
      <c r="U150">
        <v>20000</v>
      </c>
      <c r="V150">
        <v>41000</v>
      </c>
      <c r="W150">
        <v>13000</v>
      </c>
      <c r="X150">
        <v>19000</v>
      </c>
      <c r="Y150">
        <v>10000</v>
      </c>
      <c r="Z150">
        <v>6000</v>
      </c>
      <c r="AA150" t="s">
        <v>49</v>
      </c>
      <c r="AB150" t="s">
        <v>37</v>
      </c>
    </row>
    <row r="151" spans="1:28" x14ac:dyDescent="0.2">
      <c r="A151" t="s">
        <v>191</v>
      </c>
      <c r="B151">
        <v>1442</v>
      </c>
      <c r="C151">
        <v>1571</v>
      </c>
      <c r="D151">
        <v>1728</v>
      </c>
      <c r="E151">
        <v>239744</v>
      </c>
      <c r="F151">
        <v>252117</v>
      </c>
      <c r="G151">
        <v>264037</v>
      </c>
      <c r="H151">
        <v>416</v>
      </c>
      <c r="I151">
        <v>433</v>
      </c>
      <c r="J151">
        <v>492</v>
      </c>
      <c r="K151">
        <v>116300</v>
      </c>
      <c r="L151">
        <v>116700</v>
      </c>
      <c r="M151">
        <v>123433</v>
      </c>
      <c r="N151">
        <v>1026</v>
      </c>
      <c r="O151">
        <v>1138</v>
      </c>
      <c r="P151">
        <v>1236</v>
      </c>
      <c r="Q151">
        <v>123444</v>
      </c>
      <c r="R151">
        <v>135417</v>
      </c>
      <c r="S151">
        <v>140604</v>
      </c>
      <c r="T151">
        <v>201000</v>
      </c>
      <c r="U151">
        <v>18000</v>
      </c>
      <c r="V151">
        <v>27000</v>
      </c>
      <c r="W151">
        <v>23000</v>
      </c>
      <c r="X151">
        <v>55000</v>
      </c>
      <c r="Y151">
        <v>50000</v>
      </c>
      <c r="Z151">
        <v>28000</v>
      </c>
      <c r="AA151" t="s">
        <v>42</v>
      </c>
      <c r="AB151" t="s">
        <v>34</v>
      </c>
    </row>
    <row r="152" spans="1:28" x14ac:dyDescent="0.2">
      <c r="A152" t="s">
        <v>192</v>
      </c>
      <c r="B152">
        <v>2718</v>
      </c>
      <c r="C152">
        <v>3061</v>
      </c>
      <c r="D152">
        <v>3237</v>
      </c>
      <c r="E152">
        <v>559135</v>
      </c>
      <c r="F152">
        <v>605974</v>
      </c>
      <c r="G152">
        <v>636832</v>
      </c>
      <c r="H152">
        <v>978</v>
      </c>
      <c r="I152">
        <v>1068</v>
      </c>
      <c r="J152">
        <v>1204</v>
      </c>
      <c r="K152">
        <v>271013</v>
      </c>
      <c r="L152">
        <v>289438</v>
      </c>
      <c r="M152">
        <v>318871</v>
      </c>
      <c r="N152">
        <v>1740</v>
      </c>
      <c r="O152">
        <v>1993</v>
      </c>
      <c r="P152">
        <v>2033</v>
      </c>
      <c r="Q152">
        <v>288122</v>
      </c>
      <c r="R152">
        <v>316536</v>
      </c>
      <c r="S152">
        <v>317961</v>
      </c>
      <c r="T152">
        <v>470000</v>
      </c>
      <c r="U152">
        <v>128000</v>
      </c>
      <c r="V152">
        <v>112000</v>
      </c>
      <c r="W152">
        <v>57000</v>
      </c>
      <c r="X152">
        <v>76000</v>
      </c>
      <c r="Y152">
        <v>67000</v>
      </c>
      <c r="Z152">
        <v>30000</v>
      </c>
      <c r="AA152" t="s">
        <v>42</v>
      </c>
      <c r="AB152" t="s">
        <v>56</v>
      </c>
    </row>
    <row r="153" spans="1:28" x14ac:dyDescent="0.2">
      <c r="A153" t="s">
        <v>193</v>
      </c>
      <c r="B153">
        <v>1170</v>
      </c>
      <c r="C153">
        <v>1266</v>
      </c>
      <c r="D153">
        <v>1414</v>
      </c>
      <c r="E153">
        <v>196246</v>
      </c>
      <c r="F153">
        <v>202851</v>
      </c>
      <c r="G153">
        <v>212083</v>
      </c>
      <c r="H153">
        <v>450</v>
      </c>
      <c r="I153">
        <v>463</v>
      </c>
      <c r="J153">
        <v>518</v>
      </c>
      <c r="K153">
        <v>96239</v>
      </c>
      <c r="L153">
        <v>94507</v>
      </c>
      <c r="M153">
        <v>97416</v>
      </c>
      <c r="N153">
        <v>720</v>
      </c>
      <c r="O153">
        <v>803</v>
      </c>
      <c r="P153">
        <v>896</v>
      </c>
      <c r="Q153">
        <v>100007</v>
      </c>
      <c r="R153">
        <v>108344</v>
      </c>
      <c r="S153">
        <v>114667</v>
      </c>
      <c r="T153">
        <v>140000</v>
      </c>
      <c r="U153">
        <v>5000</v>
      </c>
      <c r="V153">
        <v>39000</v>
      </c>
      <c r="W153">
        <v>8000</v>
      </c>
      <c r="X153">
        <v>32000</v>
      </c>
      <c r="Y153">
        <v>37000</v>
      </c>
      <c r="Z153">
        <v>19000</v>
      </c>
      <c r="AA153" t="s">
        <v>33</v>
      </c>
      <c r="AB153" t="s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70"/>
  <sheetViews>
    <sheetView topLeftCell="V29" zoomScale="64" workbookViewId="0">
      <selection activeCell="H2" sqref="H2"/>
    </sheetView>
  </sheetViews>
  <sheetFormatPr baseColWidth="10" defaultRowHeight="16" x14ac:dyDescent="0.2"/>
  <cols>
    <col min="2" max="2" width="11.1640625" customWidth="1"/>
    <col min="8" max="8" width="12.6640625" style="2" bestFit="1" customWidth="1"/>
    <col min="9" max="9" width="11.6640625" style="4" bestFit="1" customWidth="1"/>
    <col min="10" max="10" width="10.83203125" style="6"/>
    <col min="24" max="24" width="10.83203125" style="2"/>
    <col min="25" max="25" width="10.83203125" style="4"/>
    <col min="26" max="26" width="10.83203125" style="6"/>
    <col min="27" max="27" width="10.83203125" style="2"/>
    <col min="28" max="28" width="10.83203125" style="4"/>
    <col min="29" max="29" width="10.83203125" style="6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194</v>
      </c>
      <c r="I1" s="4" t="s">
        <v>195</v>
      </c>
      <c r="J1" s="6" t="s">
        <v>196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s="2" t="s">
        <v>202</v>
      </c>
      <c r="Y1" s="4" t="s">
        <v>203</v>
      </c>
      <c r="Z1" s="6" t="s">
        <v>204</v>
      </c>
      <c r="AA1" s="2" t="s">
        <v>205</v>
      </c>
      <c r="AB1" s="4" t="s">
        <v>206</v>
      </c>
      <c r="AC1" s="6" t="s">
        <v>207</v>
      </c>
    </row>
    <row r="2" spans="1:29" x14ac:dyDescent="0.2">
      <c r="A2" t="s">
        <v>28</v>
      </c>
      <c r="B2">
        <v>593</v>
      </c>
      <c r="C2">
        <v>619</v>
      </c>
      <c r="D2">
        <v>763</v>
      </c>
      <c r="E2">
        <v>172684</v>
      </c>
      <c r="F2">
        <v>179030</v>
      </c>
      <c r="G2">
        <v>181779</v>
      </c>
      <c r="H2" s="3">
        <f>B2/E2</f>
        <v>3.4340182066665121E-3</v>
      </c>
      <c r="I2" s="5">
        <f>C2/F2</f>
        <v>3.4575210858515332E-3</v>
      </c>
      <c r="J2" s="7">
        <f>D2/G2</f>
        <v>4.1974045406785159E-3</v>
      </c>
      <c r="L2">
        <v>187</v>
      </c>
      <c r="M2">
        <v>190</v>
      </c>
      <c r="N2">
        <v>230</v>
      </c>
      <c r="O2">
        <v>83890</v>
      </c>
      <c r="P2">
        <v>81915</v>
      </c>
      <c r="Q2">
        <v>77983</v>
      </c>
      <c r="R2">
        <v>406</v>
      </c>
      <c r="S2">
        <v>429</v>
      </c>
      <c r="T2">
        <v>533</v>
      </c>
      <c r="U2">
        <v>88794</v>
      </c>
      <c r="V2">
        <v>97115</v>
      </c>
      <c r="W2">
        <v>103796</v>
      </c>
      <c r="X2" s="3">
        <f>L2/O2</f>
        <v>2.2291095482179042E-3</v>
      </c>
      <c r="Y2" s="5">
        <f>M2/P2</f>
        <v>2.3194775071720686E-3</v>
      </c>
      <c r="Z2" s="7">
        <f>N2/Q2</f>
        <v>2.9493607581139477E-3</v>
      </c>
      <c r="AA2" s="3">
        <f>R2/U2</f>
        <v>4.5723810167353652E-3</v>
      </c>
      <c r="AB2" s="5">
        <f>S2/V2</f>
        <v>4.4174432373989599E-3</v>
      </c>
      <c r="AC2" s="7">
        <f>T2/W2</f>
        <v>5.1350726424910405E-3</v>
      </c>
    </row>
    <row r="3" spans="1:29" x14ac:dyDescent="0.2">
      <c r="A3" t="s">
        <v>31</v>
      </c>
      <c r="B3">
        <v>539</v>
      </c>
      <c r="C3">
        <v>594</v>
      </c>
      <c r="D3">
        <v>773</v>
      </c>
      <c r="E3">
        <v>340435</v>
      </c>
      <c r="F3">
        <v>344062</v>
      </c>
      <c r="G3">
        <v>355955</v>
      </c>
      <c r="H3" s="3">
        <f t="shared" ref="H3:H66" si="0">B3/E3</f>
        <v>1.5832684653458075E-3</v>
      </c>
      <c r="I3" s="5">
        <f t="shared" ref="I3:I66" si="1">C3/F3</f>
        <v>1.72643302660567E-3</v>
      </c>
      <c r="J3" s="7">
        <f t="shared" ref="J3:J66" si="2">D3/G3</f>
        <v>2.1716228174909749E-3</v>
      </c>
      <c r="L3">
        <v>212</v>
      </c>
      <c r="M3">
        <v>204</v>
      </c>
      <c r="N3">
        <v>292</v>
      </c>
      <c r="O3">
        <v>169060</v>
      </c>
      <c r="P3">
        <v>161533</v>
      </c>
      <c r="Q3">
        <v>161769</v>
      </c>
      <c r="R3">
        <v>327</v>
      </c>
      <c r="S3">
        <v>390</v>
      </c>
      <c r="T3">
        <v>481</v>
      </c>
      <c r="U3">
        <v>171375</v>
      </c>
      <c r="V3">
        <v>182529</v>
      </c>
      <c r="W3">
        <v>194186</v>
      </c>
      <c r="X3" s="3">
        <f t="shared" ref="X3:X66" si="3">L3/O3</f>
        <v>1.2539926653259198E-3</v>
      </c>
      <c r="Y3" s="5">
        <f t="shared" ref="Y3:Y66" si="4">M3/P3</f>
        <v>1.2628998408993827E-3</v>
      </c>
      <c r="Z3" s="7">
        <f t="shared" ref="Z3:Z66" si="5">N3/Q3</f>
        <v>1.8050429934041751E-3</v>
      </c>
      <c r="AA3" s="3">
        <f t="shared" ref="AA3:AA66" si="6">R3/U3</f>
        <v>1.9080962800875274E-3</v>
      </c>
      <c r="AB3" s="5">
        <f t="shared" ref="AB3:AB66" si="7">S3/V3</f>
        <v>2.1366467794158737E-3</v>
      </c>
      <c r="AC3" s="7">
        <f t="shared" ref="AC3:AC66" si="8">T3/W3</f>
        <v>2.4770065813189417E-3</v>
      </c>
    </row>
    <row r="4" spans="1:29" x14ac:dyDescent="0.2">
      <c r="A4" t="s">
        <v>32</v>
      </c>
      <c r="B4">
        <v>360</v>
      </c>
      <c r="C4">
        <v>451</v>
      </c>
      <c r="D4">
        <v>527</v>
      </c>
      <c r="E4">
        <v>226755</v>
      </c>
      <c r="F4">
        <v>244010</v>
      </c>
      <c r="G4">
        <v>257883</v>
      </c>
      <c r="H4" s="3">
        <f t="shared" si="0"/>
        <v>1.5876165905933718E-3</v>
      </c>
      <c r="I4" s="5">
        <f t="shared" si="1"/>
        <v>1.8482849063562968E-3</v>
      </c>
      <c r="J4" s="7">
        <f t="shared" si="2"/>
        <v>2.0435623906965563E-3</v>
      </c>
      <c r="L4">
        <v>148</v>
      </c>
      <c r="M4">
        <v>186</v>
      </c>
      <c r="N4">
        <v>212</v>
      </c>
      <c r="O4">
        <v>110384</v>
      </c>
      <c r="P4">
        <v>117286</v>
      </c>
      <c r="Q4">
        <v>127055</v>
      </c>
      <c r="R4">
        <v>212</v>
      </c>
      <c r="S4">
        <v>265</v>
      </c>
      <c r="T4">
        <v>315</v>
      </c>
      <c r="U4">
        <v>116371</v>
      </c>
      <c r="V4">
        <v>126724</v>
      </c>
      <c r="W4">
        <v>130828</v>
      </c>
      <c r="X4" s="3">
        <f t="shared" si="3"/>
        <v>1.3407740252210465E-3</v>
      </c>
      <c r="Y4" s="5">
        <f t="shared" si="4"/>
        <v>1.5858670259024947E-3</v>
      </c>
      <c r="Z4" s="7">
        <f t="shared" si="5"/>
        <v>1.6685687300775254E-3</v>
      </c>
      <c r="AA4" s="3">
        <f t="shared" si="6"/>
        <v>1.8217597167679233E-3</v>
      </c>
      <c r="AB4" s="5">
        <f t="shared" si="7"/>
        <v>2.091158738676178E-3</v>
      </c>
      <c r="AC4" s="7">
        <f t="shared" si="8"/>
        <v>2.4077414620723393E-3</v>
      </c>
    </row>
    <row r="5" spans="1:29" x14ac:dyDescent="0.2">
      <c r="A5" t="s">
        <v>35</v>
      </c>
      <c r="B5">
        <v>456</v>
      </c>
      <c r="C5">
        <v>421</v>
      </c>
      <c r="D5">
        <v>494</v>
      </c>
      <c r="E5">
        <v>178625</v>
      </c>
      <c r="F5">
        <v>172975</v>
      </c>
      <c r="G5">
        <v>189334</v>
      </c>
      <c r="H5" s="3">
        <f t="shared" si="0"/>
        <v>2.5528341497550733E-3</v>
      </c>
      <c r="I5" s="5">
        <f t="shared" si="1"/>
        <v>2.433877727995375E-3</v>
      </c>
      <c r="J5" s="7">
        <f t="shared" si="2"/>
        <v>2.6091457424445687E-3</v>
      </c>
      <c r="L5">
        <v>157</v>
      </c>
      <c r="M5">
        <v>129</v>
      </c>
      <c r="N5">
        <v>156</v>
      </c>
      <c r="O5">
        <v>87026</v>
      </c>
      <c r="P5">
        <v>84077</v>
      </c>
      <c r="Q5">
        <v>90890</v>
      </c>
      <c r="R5">
        <v>299</v>
      </c>
      <c r="S5">
        <v>292</v>
      </c>
      <c r="T5">
        <v>338</v>
      </c>
      <c r="U5">
        <v>91599</v>
      </c>
      <c r="V5">
        <v>88898</v>
      </c>
      <c r="W5">
        <v>98444</v>
      </c>
      <c r="X5" s="3">
        <f t="shared" si="3"/>
        <v>1.8040585572127871E-3</v>
      </c>
      <c r="Y5" s="5">
        <f t="shared" si="4"/>
        <v>1.5343078368638273E-3</v>
      </c>
      <c r="Z5" s="7">
        <f t="shared" si="5"/>
        <v>1.7163604356914951E-3</v>
      </c>
      <c r="AA5" s="3">
        <f t="shared" si="6"/>
        <v>3.2642277754123955E-3</v>
      </c>
      <c r="AB5" s="5">
        <f t="shared" si="7"/>
        <v>3.2846633220094939E-3</v>
      </c>
      <c r="AC5" s="7">
        <f t="shared" si="8"/>
        <v>3.433424078664012E-3</v>
      </c>
    </row>
    <row r="6" spans="1:29" x14ac:dyDescent="0.2">
      <c r="A6" t="s">
        <v>38</v>
      </c>
      <c r="B6">
        <v>311</v>
      </c>
      <c r="C6">
        <v>327</v>
      </c>
      <c r="D6">
        <v>367</v>
      </c>
      <c r="E6">
        <v>158185</v>
      </c>
      <c r="F6">
        <v>164807</v>
      </c>
      <c r="G6">
        <v>170463</v>
      </c>
      <c r="H6" s="3">
        <f t="shared" si="0"/>
        <v>1.9660524069918133E-3</v>
      </c>
      <c r="I6" s="5">
        <f t="shared" si="1"/>
        <v>1.984139023221101E-3</v>
      </c>
      <c r="J6" s="7">
        <f t="shared" si="2"/>
        <v>2.1529598798566258E-3</v>
      </c>
      <c r="L6">
        <v>138</v>
      </c>
      <c r="M6">
        <v>145</v>
      </c>
      <c r="N6">
        <v>156</v>
      </c>
      <c r="O6">
        <v>75929</v>
      </c>
      <c r="P6">
        <v>85074</v>
      </c>
      <c r="Q6">
        <v>82609</v>
      </c>
      <c r="R6">
        <v>173</v>
      </c>
      <c r="S6">
        <v>182</v>
      </c>
      <c r="T6">
        <v>211</v>
      </c>
      <c r="U6">
        <v>82256</v>
      </c>
      <c r="V6">
        <v>79733</v>
      </c>
      <c r="W6">
        <v>87854</v>
      </c>
      <c r="X6" s="3">
        <f t="shared" si="3"/>
        <v>1.8174873895349603E-3</v>
      </c>
      <c r="Y6" s="5">
        <f t="shared" si="4"/>
        <v>1.7043985236382443E-3</v>
      </c>
      <c r="Z6" s="7">
        <f t="shared" si="5"/>
        <v>1.888414095316491E-3</v>
      </c>
      <c r="AA6" s="3">
        <f t="shared" si="6"/>
        <v>2.103190040848084E-3</v>
      </c>
      <c r="AB6" s="5">
        <f t="shared" si="7"/>
        <v>2.2826182383705617E-3</v>
      </c>
      <c r="AC6" s="7">
        <f t="shared" si="8"/>
        <v>2.4017119311585131E-3</v>
      </c>
    </row>
    <row r="7" spans="1:29" x14ac:dyDescent="0.2">
      <c r="A7" t="s">
        <v>40</v>
      </c>
      <c r="B7">
        <v>519</v>
      </c>
      <c r="C7">
        <v>601</v>
      </c>
      <c r="D7">
        <v>707</v>
      </c>
      <c r="E7">
        <v>226554</v>
      </c>
      <c r="F7">
        <v>242730</v>
      </c>
      <c r="G7">
        <v>245880</v>
      </c>
      <c r="H7" s="3">
        <f t="shared" si="0"/>
        <v>2.2908445668582324E-3</v>
      </c>
      <c r="I7" s="5">
        <f t="shared" si="1"/>
        <v>2.4760021422980268E-3</v>
      </c>
      <c r="J7" s="7">
        <f t="shared" si="2"/>
        <v>2.8753863673336589E-3</v>
      </c>
      <c r="L7">
        <v>210</v>
      </c>
      <c r="M7">
        <v>217</v>
      </c>
      <c r="N7">
        <v>266</v>
      </c>
      <c r="O7">
        <v>109743</v>
      </c>
      <c r="P7">
        <v>115236</v>
      </c>
      <c r="Q7">
        <v>112259</v>
      </c>
      <c r="R7">
        <v>309</v>
      </c>
      <c r="S7">
        <v>384</v>
      </c>
      <c r="T7">
        <v>441</v>
      </c>
      <c r="U7">
        <v>116811</v>
      </c>
      <c r="V7">
        <v>127494</v>
      </c>
      <c r="W7">
        <v>133621</v>
      </c>
      <c r="X7" s="3">
        <f t="shared" si="3"/>
        <v>1.9135616850277466E-3</v>
      </c>
      <c r="Y7" s="5">
        <f t="shared" si="4"/>
        <v>1.8830920892776563E-3</v>
      </c>
      <c r="Z7" s="7">
        <f t="shared" si="5"/>
        <v>2.3695204838810251E-3</v>
      </c>
      <c r="AA7" s="3">
        <f t="shared" si="6"/>
        <v>2.6452988160361609E-3</v>
      </c>
      <c r="AB7" s="5">
        <f t="shared" si="7"/>
        <v>3.0119064426561248E-3</v>
      </c>
      <c r="AC7" s="7">
        <f t="shared" si="8"/>
        <v>3.3003794313768045E-3</v>
      </c>
    </row>
    <row r="8" spans="1:29" x14ac:dyDescent="0.2">
      <c r="A8" t="s">
        <v>41</v>
      </c>
      <c r="B8">
        <v>3207</v>
      </c>
      <c r="C8">
        <v>3621</v>
      </c>
      <c r="D8">
        <v>3927</v>
      </c>
      <c r="E8">
        <v>1026238</v>
      </c>
      <c r="F8">
        <v>1083189</v>
      </c>
      <c r="G8">
        <v>1086463</v>
      </c>
      <c r="H8" s="3">
        <f t="shared" si="0"/>
        <v>3.1250060902051962E-3</v>
      </c>
      <c r="I8" s="5">
        <f t="shared" si="1"/>
        <v>3.3429069165214933E-3</v>
      </c>
      <c r="J8" s="7">
        <f t="shared" si="2"/>
        <v>3.6144811190072742E-3</v>
      </c>
      <c r="L8">
        <v>838</v>
      </c>
      <c r="M8">
        <v>823</v>
      </c>
      <c r="N8">
        <v>870</v>
      </c>
      <c r="O8">
        <v>500086</v>
      </c>
      <c r="P8">
        <v>481466</v>
      </c>
      <c r="Q8">
        <v>469046</v>
      </c>
      <c r="R8">
        <v>2369</v>
      </c>
      <c r="S8">
        <v>2798</v>
      </c>
      <c r="T8">
        <v>3057</v>
      </c>
      <c r="U8">
        <v>526152</v>
      </c>
      <c r="V8">
        <v>601723</v>
      </c>
      <c r="W8">
        <v>617417</v>
      </c>
      <c r="X8" s="3">
        <f t="shared" si="3"/>
        <v>1.6757117775742572E-3</v>
      </c>
      <c r="Y8" s="5">
        <f t="shared" si="4"/>
        <v>1.7093626548915189E-3</v>
      </c>
      <c r="Z8" s="7">
        <f t="shared" si="5"/>
        <v>1.8548287374799061E-3</v>
      </c>
      <c r="AA8" s="3">
        <f t="shared" si="6"/>
        <v>4.5025011783667076E-3</v>
      </c>
      <c r="AB8" s="5">
        <f t="shared" si="7"/>
        <v>4.6499801403635894E-3</v>
      </c>
      <c r="AC8" s="7">
        <f t="shared" si="8"/>
        <v>4.9512728026601142E-3</v>
      </c>
    </row>
    <row r="9" spans="1:29" x14ac:dyDescent="0.2">
      <c r="A9" t="s">
        <v>43</v>
      </c>
      <c r="B9">
        <v>831</v>
      </c>
      <c r="C9">
        <v>818</v>
      </c>
      <c r="D9">
        <v>962</v>
      </c>
      <c r="E9">
        <v>140363</v>
      </c>
      <c r="F9">
        <v>134228</v>
      </c>
      <c r="G9">
        <v>142219</v>
      </c>
      <c r="H9" s="3">
        <f t="shared" si="0"/>
        <v>5.9203636285915804E-3</v>
      </c>
      <c r="I9" s="5">
        <f t="shared" si="1"/>
        <v>6.0941085317519446E-3</v>
      </c>
      <c r="J9" s="7">
        <f t="shared" si="2"/>
        <v>6.7642157517631262E-3</v>
      </c>
      <c r="L9">
        <v>265</v>
      </c>
      <c r="M9">
        <v>265</v>
      </c>
      <c r="N9">
        <v>291</v>
      </c>
      <c r="O9">
        <v>69016</v>
      </c>
      <c r="P9">
        <v>67214</v>
      </c>
      <c r="Q9">
        <v>68412</v>
      </c>
      <c r="R9">
        <v>566</v>
      </c>
      <c r="S9">
        <v>553</v>
      </c>
      <c r="T9">
        <v>671</v>
      </c>
      <c r="U9">
        <v>71347</v>
      </c>
      <c r="V9">
        <v>67014</v>
      </c>
      <c r="W9">
        <v>73807</v>
      </c>
      <c r="X9" s="3">
        <f t="shared" si="3"/>
        <v>3.8396893473977051E-3</v>
      </c>
      <c r="Y9" s="5">
        <f t="shared" si="4"/>
        <v>3.9426309994941532E-3</v>
      </c>
      <c r="Z9" s="7">
        <f t="shared" si="5"/>
        <v>4.2536397123311698E-3</v>
      </c>
      <c r="AA9" s="3">
        <f t="shared" si="6"/>
        <v>7.9330595540106803E-3</v>
      </c>
      <c r="AB9" s="5">
        <f t="shared" si="7"/>
        <v>8.2520070433043848E-3</v>
      </c>
      <c r="AC9" s="7">
        <f t="shared" si="8"/>
        <v>9.0912786050103642E-3</v>
      </c>
    </row>
    <row r="10" spans="1:29" x14ac:dyDescent="0.2">
      <c r="A10" t="s">
        <v>45</v>
      </c>
      <c r="B10">
        <v>583</v>
      </c>
      <c r="C10">
        <v>588</v>
      </c>
      <c r="D10">
        <v>623</v>
      </c>
      <c r="E10">
        <v>141571</v>
      </c>
      <c r="F10">
        <v>143438</v>
      </c>
      <c r="G10">
        <v>147545</v>
      </c>
      <c r="H10" s="3">
        <f t="shared" si="0"/>
        <v>4.1180750294905026E-3</v>
      </c>
      <c r="I10" s="5">
        <f t="shared" si="1"/>
        <v>4.0993321156178979E-3</v>
      </c>
      <c r="J10" s="7">
        <f t="shared" si="2"/>
        <v>4.2224406113389136E-3</v>
      </c>
      <c r="L10">
        <v>190</v>
      </c>
      <c r="M10">
        <v>173</v>
      </c>
      <c r="N10">
        <v>196</v>
      </c>
      <c r="O10">
        <v>69950</v>
      </c>
      <c r="P10">
        <v>67665</v>
      </c>
      <c r="Q10">
        <v>73828</v>
      </c>
      <c r="R10">
        <v>393</v>
      </c>
      <c r="S10">
        <v>415</v>
      </c>
      <c r="T10">
        <v>427</v>
      </c>
      <c r="U10">
        <v>71621</v>
      </c>
      <c r="V10">
        <v>75773</v>
      </c>
      <c r="W10">
        <v>73717</v>
      </c>
      <c r="X10" s="3">
        <f t="shared" si="3"/>
        <v>2.7162258756254468E-3</v>
      </c>
      <c r="Y10" s="5">
        <f t="shared" si="4"/>
        <v>2.5567132195374268E-3</v>
      </c>
      <c r="Z10" s="7">
        <f t="shared" si="5"/>
        <v>2.6548193097469795E-3</v>
      </c>
      <c r="AA10" s="3">
        <f t="shared" si="6"/>
        <v>5.4872174362268046E-3</v>
      </c>
      <c r="AB10" s="5">
        <f t="shared" si="7"/>
        <v>5.4768849062330907E-3</v>
      </c>
      <c r="AC10" s="7">
        <f t="shared" si="8"/>
        <v>5.7924223720444406E-3</v>
      </c>
    </row>
    <row r="11" spans="1:29" x14ac:dyDescent="0.2">
      <c r="A11" t="s">
        <v>46</v>
      </c>
      <c r="B11">
        <v>505</v>
      </c>
      <c r="C11">
        <v>587</v>
      </c>
      <c r="D11">
        <v>686</v>
      </c>
      <c r="E11">
        <v>265521</v>
      </c>
      <c r="F11">
        <v>280005</v>
      </c>
      <c r="G11">
        <v>285250</v>
      </c>
      <c r="H11" s="3">
        <f t="shared" si="0"/>
        <v>1.901921128648958E-3</v>
      </c>
      <c r="I11" s="5">
        <f t="shared" si="1"/>
        <v>2.0963911358725736E-3</v>
      </c>
      <c r="J11" s="7">
        <f t="shared" si="2"/>
        <v>2.4049079754601228E-3</v>
      </c>
      <c r="L11">
        <v>225</v>
      </c>
      <c r="M11">
        <v>234</v>
      </c>
      <c r="N11">
        <v>288</v>
      </c>
      <c r="O11">
        <v>131220</v>
      </c>
      <c r="P11">
        <v>135642</v>
      </c>
      <c r="Q11">
        <v>138840</v>
      </c>
      <c r="R11">
        <v>280</v>
      </c>
      <c r="S11">
        <v>353</v>
      </c>
      <c r="T11">
        <v>398</v>
      </c>
      <c r="U11">
        <v>134301</v>
      </c>
      <c r="V11">
        <v>144363</v>
      </c>
      <c r="W11">
        <v>146410</v>
      </c>
      <c r="X11" s="3">
        <f t="shared" si="3"/>
        <v>1.7146776406035665E-3</v>
      </c>
      <c r="Y11" s="5">
        <f t="shared" si="4"/>
        <v>1.7251293847038527E-3</v>
      </c>
      <c r="Z11" s="7">
        <f t="shared" si="5"/>
        <v>2.0743301642178048E-3</v>
      </c>
      <c r="AA11" s="3">
        <f t="shared" si="6"/>
        <v>2.0848690627768966E-3</v>
      </c>
      <c r="AB11" s="5">
        <f t="shared" si="7"/>
        <v>2.445224884492564E-3</v>
      </c>
      <c r="AC11" s="7">
        <f t="shared" si="8"/>
        <v>2.7183935523529814E-3</v>
      </c>
    </row>
    <row r="12" spans="1:29" x14ac:dyDescent="0.2">
      <c r="A12" t="s">
        <v>47</v>
      </c>
      <c r="B12">
        <v>864</v>
      </c>
      <c r="C12">
        <v>918</v>
      </c>
      <c r="D12">
        <v>998</v>
      </c>
      <c r="E12">
        <v>165737</v>
      </c>
      <c r="F12">
        <v>179819</v>
      </c>
      <c r="G12">
        <v>190307</v>
      </c>
      <c r="H12" s="3">
        <f t="shared" si="0"/>
        <v>5.2130785521639703E-3</v>
      </c>
      <c r="I12" s="5">
        <f t="shared" si="1"/>
        <v>5.1051334953480998E-3</v>
      </c>
      <c r="J12" s="7">
        <f t="shared" si="2"/>
        <v>5.2441581234531571E-3</v>
      </c>
      <c r="L12">
        <v>381</v>
      </c>
      <c r="M12">
        <v>372</v>
      </c>
      <c r="N12">
        <v>420</v>
      </c>
      <c r="O12">
        <v>80648</v>
      </c>
      <c r="P12">
        <v>84082</v>
      </c>
      <c r="Q12">
        <v>90513</v>
      </c>
      <c r="R12">
        <v>483</v>
      </c>
      <c r="S12">
        <v>546</v>
      </c>
      <c r="T12">
        <v>578</v>
      </c>
      <c r="U12">
        <v>85089</v>
      </c>
      <c r="V12">
        <v>95737</v>
      </c>
      <c r="W12">
        <v>99794</v>
      </c>
      <c r="X12" s="3">
        <f t="shared" si="3"/>
        <v>4.7242337069735149E-3</v>
      </c>
      <c r="Y12" s="5">
        <f t="shared" si="4"/>
        <v>4.424252515401632E-3</v>
      </c>
      <c r="Z12" s="7">
        <f t="shared" si="5"/>
        <v>4.6402174273308811E-3</v>
      </c>
      <c r="AA12" s="3">
        <f t="shared" si="6"/>
        <v>5.676409406621302E-3</v>
      </c>
      <c r="AB12" s="5">
        <f t="shared" si="7"/>
        <v>5.7031241839623137E-3</v>
      </c>
      <c r="AC12" s="7">
        <f t="shared" si="8"/>
        <v>5.791931378639998E-3</v>
      </c>
    </row>
    <row r="13" spans="1:29" x14ac:dyDescent="0.2">
      <c r="A13" t="s">
        <v>48</v>
      </c>
      <c r="B13">
        <v>185</v>
      </c>
      <c r="C13">
        <v>206</v>
      </c>
      <c r="D13">
        <v>254</v>
      </c>
      <c r="E13">
        <v>114787</v>
      </c>
      <c r="F13">
        <v>115658</v>
      </c>
      <c r="G13">
        <v>117708</v>
      </c>
      <c r="H13" s="3">
        <f t="shared" si="0"/>
        <v>1.611680765243451E-3</v>
      </c>
      <c r="I13" s="5">
        <f t="shared" si="1"/>
        <v>1.7811132822632243E-3</v>
      </c>
      <c r="J13" s="7">
        <f t="shared" si="2"/>
        <v>2.1578822170115878E-3</v>
      </c>
      <c r="L13">
        <v>74</v>
      </c>
      <c r="M13">
        <v>78</v>
      </c>
      <c r="N13">
        <v>99</v>
      </c>
      <c r="O13">
        <v>56269</v>
      </c>
      <c r="P13">
        <v>56136</v>
      </c>
      <c r="Q13">
        <v>55491</v>
      </c>
      <c r="R13">
        <v>111</v>
      </c>
      <c r="S13">
        <v>128</v>
      </c>
      <c r="T13">
        <v>155</v>
      </c>
      <c r="U13">
        <v>58518</v>
      </c>
      <c r="V13">
        <v>59522</v>
      </c>
      <c r="W13">
        <v>62217</v>
      </c>
      <c r="X13" s="3">
        <f t="shared" si="3"/>
        <v>1.3151113401695428E-3</v>
      </c>
      <c r="Y13" s="5">
        <f t="shared" si="4"/>
        <v>1.3894826849080804E-3</v>
      </c>
      <c r="Z13" s="7">
        <f t="shared" si="5"/>
        <v>1.7840730929339892E-3</v>
      </c>
      <c r="AA13" s="3">
        <f t="shared" si="6"/>
        <v>1.8968522505895622E-3</v>
      </c>
      <c r="AB13" s="5">
        <f t="shared" si="7"/>
        <v>2.1504653741473739E-3</v>
      </c>
      <c r="AC13" s="7">
        <f t="shared" si="8"/>
        <v>2.4912805181863478E-3</v>
      </c>
    </row>
    <row r="14" spans="1:29" x14ac:dyDescent="0.2">
      <c r="A14" t="s">
        <v>50</v>
      </c>
      <c r="B14">
        <v>2428</v>
      </c>
      <c r="C14">
        <v>2542</v>
      </c>
      <c r="D14">
        <v>2688</v>
      </c>
      <c r="E14">
        <v>504863</v>
      </c>
      <c r="F14">
        <v>504141</v>
      </c>
      <c r="G14">
        <v>510879</v>
      </c>
      <c r="H14" s="3">
        <f t="shared" si="0"/>
        <v>4.8092254730491245E-3</v>
      </c>
      <c r="I14" s="5">
        <f t="shared" si="1"/>
        <v>5.0422401669374239E-3</v>
      </c>
      <c r="J14" s="7">
        <f t="shared" si="2"/>
        <v>5.2615198510801969E-3</v>
      </c>
      <c r="L14">
        <v>804</v>
      </c>
      <c r="M14">
        <v>762</v>
      </c>
      <c r="N14">
        <v>839</v>
      </c>
      <c r="O14">
        <v>248039</v>
      </c>
      <c r="P14">
        <v>234698</v>
      </c>
      <c r="Q14">
        <v>238497</v>
      </c>
      <c r="R14">
        <v>1624</v>
      </c>
      <c r="S14">
        <v>1780</v>
      </c>
      <c r="T14">
        <v>1849</v>
      </c>
      <c r="U14">
        <v>256824</v>
      </c>
      <c r="V14">
        <v>269443</v>
      </c>
      <c r="W14">
        <v>272382</v>
      </c>
      <c r="X14" s="3">
        <f t="shared" si="3"/>
        <v>3.241425743532267E-3</v>
      </c>
      <c r="Y14" s="5">
        <f t="shared" si="4"/>
        <v>3.2467255792550426E-3</v>
      </c>
      <c r="Z14" s="7">
        <f t="shared" si="5"/>
        <v>3.517863956360038E-3</v>
      </c>
      <c r="AA14" s="3">
        <f t="shared" si="6"/>
        <v>6.3233965672990066E-3</v>
      </c>
      <c r="AB14" s="5">
        <f t="shared" si="7"/>
        <v>6.6062209818032016E-3</v>
      </c>
      <c r="AC14" s="7">
        <f t="shared" si="8"/>
        <v>6.7882606045920803E-3</v>
      </c>
    </row>
    <row r="15" spans="1:29" x14ac:dyDescent="0.2">
      <c r="A15" t="s">
        <v>51</v>
      </c>
      <c r="B15">
        <v>933</v>
      </c>
      <c r="C15">
        <v>1074</v>
      </c>
      <c r="D15">
        <v>1209</v>
      </c>
      <c r="E15">
        <v>256258</v>
      </c>
      <c r="F15">
        <v>274867</v>
      </c>
      <c r="G15">
        <v>294183</v>
      </c>
      <c r="H15" s="3">
        <f t="shared" si="0"/>
        <v>3.6408619438222417E-3</v>
      </c>
      <c r="I15" s="5">
        <f t="shared" si="1"/>
        <v>3.9073442792332295E-3</v>
      </c>
      <c r="J15" s="7">
        <f t="shared" si="2"/>
        <v>4.10968682758691E-3</v>
      </c>
      <c r="L15">
        <v>321</v>
      </c>
      <c r="M15">
        <v>389</v>
      </c>
      <c r="N15">
        <v>421</v>
      </c>
      <c r="O15">
        <v>123773</v>
      </c>
      <c r="P15">
        <v>136295</v>
      </c>
      <c r="Q15">
        <v>136029</v>
      </c>
      <c r="R15">
        <v>612</v>
      </c>
      <c r="S15">
        <v>685</v>
      </c>
      <c r="T15">
        <v>788</v>
      </c>
      <c r="U15">
        <v>132485</v>
      </c>
      <c r="V15">
        <v>138572</v>
      </c>
      <c r="W15">
        <v>158154</v>
      </c>
      <c r="X15" s="3">
        <f t="shared" si="3"/>
        <v>2.5934573776187054E-3</v>
      </c>
      <c r="Y15" s="5">
        <f t="shared" si="4"/>
        <v>2.8541032319600868E-3</v>
      </c>
      <c r="Z15" s="7">
        <f t="shared" si="5"/>
        <v>3.0949282873504913E-3</v>
      </c>
      <c r="AA15" s="3">
        <f t="shared" si="6"/>
        <v>4.6193908744386154E-3</v>
      </c>
      <c r="AB15" s="5">
        <f t="shared" si="7"/>
        <v>4.9432785844182089E-3</v>
      </c>
      <c r="AC15" s="7">
        <f t="shared" si="8"/>
        <v>4.9824854255978348E-3</v>
      </c>
    </row>
    <row r="16" spans="1:29" x14ac:dyDescent="0.2">
      <c r="A16" t="s">
        <v>52</v>
      </c>
      <c r="B16">
        <v>592</v>
      </c>
      <c r="C16">
        <v>571</v>
      </c>
      <c r="D16">
        <v>609</v>
      </c>
      <c r="E16">
        <v>255553</v>
      </c>
      <c r="F16">
        <v>251843</v>
      </c>
      <c r="G16">
        <v>261359</v>
      </c>
      <c r="H16" s="3">
        <f t="shared" si="0"/>
        <v>2.3165449045794806E-3</v>
      </c>
      <c r="I16" s="5">
        <f t="shared" si="1"/>
        <v>2.2672855707722667E-3</v>
      </c>
      <c r="J16" s="7">
        <f t="shared" si="2"/>
        <v>2.3301282909714226E-3</v>
      </c>
      <c r="L16">
        <v>235</v>
      </c>
      <c r="M16">
        <v>234</v>
      </c>
      <c r="N16">
        <v>216</v>
      </c>
      <c r="O16">
        <v>125681</v>
      </c>
      <c r="P16">
        <v>129141</v>
      </c>
      <c r="Q16">
        <v>124766</v>
      </c>
      <c r="R16">
        <v>357</v>
      </c>
      <c r="S16">
        <v>337</v>
      </c>
      <c r="T16">
        <v>393</v>
      </c>
      <c r="U16">
        <v>129872</v>
      </c>
      <c r="V16">
        <v>122702</v>
      </c>
      <c r="W16">
        <v>136593</v>
      </c>
      <c r="X16" s="3">
        <f t="shared" si="3"/>
        <v>1.8698132573738274E-3</v>
      </c>
      <c r="Y16" s="5">
        <f t="shared" si="4"/>
        <v>1.8119729597881385E-3</v>
      </c>
      <c r="Z16" s="7">
        <f t="shared" si="5"/>
        <v>1.7312408829328503E-3</v>
      </c>
      <c r="AA16" s="3">
        <f t="shared" si="6"/>
        <v>2.7488604164100038E-3</v>
      </c>
      <c r="AB16" s="5">
        <f t="shared" si="7"/>
        <v>2.7464914997310558E-3</v>
      </c>
      <c r="AC16" s="7">
        <f t="shared" si="8"/>
        <v>2.8771606158441501E-3</v>
      </c>
    </row>
    <row r="17" spans="1:29" x14ac:dyDescent="0.2">
      <c r="A17" t="s">
        <v>53</v>
      </c>
      <c r="B17">
        <v>1944</v>
      </c>
      <c r="C17">
        <v>2008</v>
      </c>
      <c r="D17">
        <v>2173</v>
      </c>
      <c r="E17">
        <v>429043</v>
      </c>
      <c r="F17">
        <v>432895</v>
      </c>
      <c r="G17">
        <v>448375</v>
      </c>
      <c r="H17" s="3">
        <f t="shared" si="0"/>
        <v>4.5310143738506396E-3</v>
      </c>
      <c r="I17" s="5">
        <f t="shared" si="1"/>
        <v>4.6385382136545812E-3</v>
      </c>
      <c r="J17" s="7">
        <f t="shared" si="2"/>
        <v>4.8463897407304158E-3</v>
      </c>
      <c r="L17">
        <v>609</v>
      </c>
      <c r="M17">
        <v>520</v>
      </c>
      <c r="N17">
        <v>611</v>
      </c>
      <c r="O17">
        <v>207700</v>
      </c>
      <c r="P17">
        <v>186052</v>
      </c>
      <c r="Q17">
        <v>190155</v>
      </c>
      <c r="R17">
        <v>1335</v>
      </c>
      <c r="S17">
        <v>1488</v>
      </c>
      <c r="T17">
        <v>1562</v>
      </c>
      <c r="U17">
        <v>221343</v>
      </c>
      <c r="V17">
        <v>246843</v>
      </c>
      <c r="W17">
        <v>258220</v>
      </c>
      <c r="X17" s="3">
        <f t="shared" si="3"/>
        <v>2.9321136254212808E-3</v>
      </c>
      <c r="Y17" s="5">
        <f t="shared" si="4"/>
        <v>2.7949175499322769E-3</v>
      </c>
      <c r="Z17" s="7">
        <f t="shared" si="5"/>
        <v>3.2131682048854881E-3</v>
      </c>
      <c r="AA17" s="3">
        <f t="shared" si="6"/>
        <v>6.0313630880579009E-3</v>
      </c>
      <c r="AB17" s="5">
        <f t="shared" si="7"/>
        <v>6.0281231389992833E-3</v>
      </c>
      <c r="AC17" s="7">
        <f t="shared" si="8"/>
        <v>6.0491054139880721E-3</v>
      </c>
    </row>
    <row r="18" spans="1:29" x14ac:dyDescent="0.2">
      <c r="A18" t="s">
        <v>54</v>
      </c>
      <c r="B18">
        <v>611</v>
      </c>
      <c r="C18">
        <v>737</v>
      </c>
      <c r="D18">
        <v>935</v>
      </c>
      <c r="E18">
        <v>310127</v>
      </c>
      <c r="F18">
        <v>321687</v>
      </c>
      <c r="G18">
        <v>336824</v>
      </c>
      <c r="H18" s="3">
        <f t="shared" si="0"/>
        <v>1.9701606116204005E-3</v>
      </c>
      <c r="I18" s="5">
        <f t="shared" si="1"/>
        <v>2.2910468871915868E-3</v>
      </c>
      <c r="J18" s="7">
        <f t="shared" si="2"/>
        <v>2.7759304562620241E-3</v>
      </c>
      <c r="L18">
        <v>178</v>
      </c>
      <c r="M18">
        <v>159</v>
      </c>
      <c r="N18">
        <v>260</v>
      </c>
      <c r="O18">
        <v>153234</v>
      </c>
      <c r="P18">
        <v>148378</v>
      </c>
      <c r="Q18">
        <v>154644</v>
      </c>
      <c r="R18">
        <v>433</v>
      </c>
      <c r="S18">
        <v>578</v>
      </c>
      <c r="T18">
        <v>675</v>
      </c>
      <c r="U18">
        <v>156893</v>
      </c>
      <c r="V18">
        <v>173309</v>
      </c>
      <c r="W18">
        <v>182180</v>
      </c>
      <c r="X18" s="3">
        <f t="shared" si="3"/>
        <v>1.1616220943132724E-3</v>
      </c>
      <c r="Y18" s="5">
        <f t="shared" si="4"/>
        <v>1.0715874320990982E-3</v>
      </c>
      <c r="Z18" s="7">
        <f t="shared" si="5"/>
        <v>1.6812808773699593E-3</v>
      </c>
      <c r="AA18" s="3">
        <f t="shared" si="6"/>
        <v>2.7598426953401364E-3</v>
      </c>
      <c r="AB18" s="5">
        <f t="shared" si="7"/>
        <v>3.3350835790409037E-3</v>
      </c>
      <c r="AC18" s="7">
        <f t="shared" si="8"/>
        <v>3.7051267976726315E-3</v>
      </c>
    </row>
    <row r="19" spans="1:29" x14ac:dyDescent="0.2">
      <c r="A19" t="s">
        <v>55</v>
      </c>
      <c r="B19">
        <v>1039</v>
      </c>
      <c r="C19">
        <v>1090</v>
      </c>
      <c r="D19">
        <v>1299</v>
      </c>
      <c r="E19">
        <v>494894</v>
      </c>
      <c r="F19">
        <v>513160</v>
      </c>
      <c r="G19">
        <v>545451</v>
      </c>
      <c r="H19" s="3">
        <f t="shared" si="0"/>
        <v>2.0994394759281786E-3</v>
      </c>
      <c r="I19" s="5">
        <f t="shared" si="1"/>
        <v>2.1240938498713851E-3</v>
      </c>
      <c r="J19" s="7">
        <f t="shared" si="2"/>
        <v>2.3815154798506192E-3</v>
      </c>
      <c r="L19">
        <v>404</v>
      </c>
      <c r="M19">
        <v>388</v>
      </c>
      <c r="N19">
        <v>469</v>
      </c>
      <c r="O19">
        <v>242201</v>
      </c>
      <c r="P19">
        <v>238001</v>
      </c>
      <c r="Q19">
        <v>264262</v>
      </c>
      <c r="R19">
        <v>635</v>
      </c>
      <c r="S19">
        <v>702</v>
      </c>
      <c r="T19">
        <v>830</v>
      </c>
      <c r="U19">
        <v>252693</v>
      </c>
      <c r="V19">
        <v>275159</v>
      </c>
      <c r="W19">
        <v>281189</v>
      </c>
      <c r="X19" s="3">
        <f t="shared" si="3"/>
        <v>1.6680360527000302E-3</v>
      </c>
      <c r="Y19" s="5">
        <f t="shared" si="4"/>
        <v>1.6302452510703737E-3</v>
      </c>
      <c r="Z19" s="7">
        <f t="shared" si="5"/>
        <v>1.7747538427772438E-3</v>
      </c>
      <c r="AA19" s="3">
        <f t="shared" si="6"/>
        <v>2.5129307103877035E-3</v>
      </c>
      <c r="AB19" s="5">
        <f t="shared" si="7"/>
        <v>2.551252185100251E-3</v>
      </c>
      <c r="AC19" s="7">
        <f t="shared" si="8"/>
        <v>2.9517513131737017E-3</v>
      </c>
    </row>
    <row r="20" spans="1:29" x14ac:dyDescent="0.2">
      <c r="A20" t="s">
        <v>57</v>
      </c>
      <c r="B20">
        <v>473</v>
      </c>
      <c r="C20">
        <v>486</v>
      </c>
      <c r="D20">
        <v>582</v>
      </c>
      <c r="E20">
        <v>182854</v>
      </c>
      <c r="F20">
        <v>192772</v>
      </c>
      <c r="G20">
        <v>194161</v>
      </c>
      <c r="H20" s="3">
        <f t="shared" si="0"/>
        <v>2.5867632099926719E-3</v>
      </c>
      <c r="I20" s="5">
        <f t="shared" si="1"/>
        <v>2.5211130247131328E-3</v>
      </c>
      <c r="J20" s="7">
        <f t="shared" si="2"/>
        <v>2.9975123737516801E-3</v>
      </c>
      <c r="L20">
        <v>189</v>
      </c>
      <c r="M20">
        <v>203</v>
      </c>
      <c r="N20">
        <v>244</v>
      </c>
      <c r="O20">
        <v>89946</v>
      </c>
      <c r="P20">
        <v>91748</v>
      </c>
      <c r="Q20">
        <v>93390</v>
      </c>
      <c r="R20">
        <v>284</v>
      </c>
      <c r="S20">
        <v>283</v>
      </c>
      <c r="T20">
        <v>338</v>
      </c>
      <c r="U20">
        <v>92908</v>
      </c>
      <c r="V20">
        <v>101024</v>
      </c>
      <c r="W20">
        <v>100771</v>
      </c>
      <c r="X20" s="3">
        <f t="shared" si="3"/>
        <v>2.1012607564538724E-3</v>
      </c>
      <c r="Y20" s="5">
        <f t="shared" si="4"/>
        <v>2.212582290622139E-3</v>
      </c>
      <c r="Z20" s="7">
        <f t="shared" si="5"/>
        <v>2.6126994324874183E-3</v>
      </c>
      <c r="AA20" s="3">
        <f t="shared" si="6"/>
        <v>3.0567873595384681E-3</v>
      </c>
      <c r="AB20" s="5">
        <f t="shared" si="7"/>
        <v>2.8013145391194171E-3</v>
      </c>
      <c r="AC20" s="7">
        <f t="shared" si="8"/>
        <v>3.3541395838088341E-3</v>
      </c>
    </row>
    <row r="21" spans="1:29" x14ac:dyDescent="0.2">
      <c r="A21" t="s">
        <v>58</v>
      </c>
      <c r="B21">
        <v>663</v>
      </c>
      <c r="C21">
        <v>680</v>
      </c>
      <c r="D21">
        <v>775</v>
      </c>
      <c r="E21">
        <v>201482</v>
      </c>
      <c r="F21">
        <v>208202</v>
      </c>
      <c r="G21">
        <v>215250</v>
      </c>
      <c r="H21" s="3">
        <f t="shared" si="0"/>
        <v>3.2906165315015733E-3</v>
      </c>
      <c r="I21" s="5">
        <f t="shared" si="1"/>
        <v>3.266058923545403E-3</v>
      </c>
      <c r="J21" s="7">
        <f t="shared" si="2"/>
        <v>3.6004645760743322E-3</v>
      </c>
      <c r="L21">
        <v>183</v>
      </c>
      <c r="M21">
        <v>185</v>
      </c>
      <c r="N21">
        <v>219</v>
      </c>
      <c r="O21">
        <v>97195</v>
      </c>
      <c r="P21">
        <v>100521</v>
      </c>
      <c r="Q21">
        <v>105710</v>
      </c>
      <c r="R21">
        <v>480</v>
      </c>
      <c r="S21">
        <v>495</v>
      </c>
      <c r="T21">
        <v>556</v>
      </c>
      <c r="U21">
        <v>104287</v>
      </c>
      <c r="V21">
        <v>107681</v>
      </c>
      <c r="W21">
        <v>109540</v>
      </c>
      <c r="X21" s="3">
        <f t="shared" si="3"/>
        <v>1.8828129018982457E-3</v>
      </c>
      <c r="Y21" s="5">
        <f t="shared" si="4"/>
        <v>1.8404114563126113E-3</v>
      </c>
      <c r="Z21" s="7">
        <f t="shared" si="5"/>
        <v>2.0717056096868792E-3</v>
      </c>
      <c r="AA21" s="3">
        <f t="shared" si="6"/>
        <v>4.6026829806207871E-3</v>
      </c>
      <c r="AB21" s="5">
        <f t="shared" si="7"/>
        <v>4.5969112471095181E-3</v>
      </c>
      <c r="AC21" s="7">
        <f t="shared" si="8"/>
        <v>5.0757714077049477E-3</v>
      </c>
    </row>
    <row r="22" spans="1:29" x14ac:dyDescent="0.2">
      <c r="A22" t="s">
        <v>59</v>
      </c>
      <c r="B22">
        <v>1553</v>
      </c>
      <c r="C22">
        <v>1469</v>
      </c>
      <c r="D22">
        <v>1714</v>
      </c>
      <c r="E22">
        <v>604748</v>
      </c>
      <c r="F22">
        <v>595586</v>
      </c>
      <c r="G22">
        <v>665961</v>
      </c>
      <c r="H22" s="3">
        <f t="shared" si="0"/>
        <v>2.5680117999563453E-3</v>
      </c>
      <c r="I22" s="5">
        <f t="shared" si="1"/>
        <v>2.4664783927090296E-3</v>
      </c>
      <c r="J22" s="7">
        <f t="shared" si="2"/>
        <v>2.5737242871579566E-3</v>
      </c>
      <c r="L22">
        <v>623</v>
      </c>
      <c r="M22">
        <v>591</v>
      </c>
      <c r="N22">
        <v>678</v>
      </c>
      <c r="O22">
        <v>293303</v>
      </c>
      <c r="P22">
        <v>290190</v>
      </c>
      <c r="Q22">
        <v>324931</v>
      </c>
      <c r="R22">
        <v>930</v>
      </c>
      <c r="S22">
        <v>878</v>
      </c>
      <c r="T22">
        <v>1036</v>
      </c>
      <c r="U22">
        <v>311445</v>
      </c>
      <c r="V22">
        <v>305396</v>
      </c>
      <c r="W22">
        <v>341030</v>
      </c>
      <c r="X22" s="3">
        <f t="shared" si="3"/>
        <v>2.1240832858852449E-3</v>
      </c>
      <c r="Y22" s="5">
        <f t="shared" si="4"/>
        <v>2.0365967124987079E-3</v>
      </c>
      <c r="Z22" s="7">
        <f t="shared" si="5"/>
        <v>2.0865968467151485E-3</v>
      </c>
      <c r="AA22" s="3">
        <f t="shared" si="6"/>
        <v>2.9860810094880317E-3</v>
      </c>
      <c r="AB22" s="5">
        <f t="shared" si="7"/>
        <v>2.8749557950988225E-3</v>
      </c>
      <c r="AC22" s="7">
        <f t="shared" si="8"/>
        <v>3.0378559071049466E-3</v>
      </c>
    </row>
    <row r="23" spans="1:29" x14ac:dyDescent="0.2">
      <c r="A23" t="s">
        <v>60</v>
      </c>
      <c r="B23">
        <v>339</v>
      </c>
      <c r="C23">
        <v>330</v>
      </c>
      <c r="D23">
        <v>371</v>
      </c>
      <c r="E23">
        <v>228064</v>
      </c>
      <c r="F23">
        <v>210856</v>
      </c>
      <c r="G23">
        <v>210127</v>
      </c>
      <c r="H23" s="3">
        <f t="shared" si="0"/>
        <v>1.4864248631962958E-3</v>
      </c>
      <c r="I23" s="5">
        <f t="shared" si="1"/>
        <v>1.5650491330576318E-3</v>
      </c>
      <c r="J23" s="7">
        <f t="shared" si="2"/>
        <v>1.7655988997130306E-3</v>
      </c>
      <c r="L23">
        <v>141</v>
      </c>
      <c r="M23">
        <v>136</v>
      </c>
      <c r="N23">
        <v>135</v>
      </c>
      <c r="O23">
        <v>112800</v>
      </c>
      <c r="P23">
        <v>101661</v>
      </c>
      <c r="Q23">
        <v>95456</v>
      </c>
      <c r="R23">
        <v>198</v>
      </c>
      <c r="S23">
        <v>194</v>
      </c>
      <c r="T23">
        <v>236</v>
      </c>
      <c r="U23">
        <v>115264</v>
      </c>
      <c r="V23">
        <v>109195</v>
      </c>
      <c r="W23">
        <v>114671</v>
      </c>
      <c r="X23" s="3">
        <f t="shared" si="3"/>
        <v>1.25E-3</v>
      </c>
      <c r="Y23" s="5">
        <f t="shared" si="4"/>
        <v>1.3377794827908441E-3</v>
      </c>
      <c r="Z23" s="7">
        <f t="shared" si="5"/>
        <v>1.4142641635936975E-3</v>
      </c>
      <c r="AA23" s="3">
        <f t="shared" si="6"/>
        <v>1.7177956690727374E-3</v>
      </c>
      <c r="AB23" s="5">
        <f t="shared" si="7"/>
        <v>1.7766381244562479E-3</v>
      </c>
      <c r="AC23" s="7">
        <f t="shared" si="8"/>
        <v>2.05806175929398E-3</v>
      </c>
    </row>
    <row r="24" spans="1:29" x14ac:dyDescent="0.2">
      <c r="A24" t="s">
        <v>61</v>
      </c>
      <c r="B24">
        <v>507</v>
      </c>
      <c r="C24">
        <v>604</v>
      </c>
      <c r="D24">
        <v>649</v>
      </c>
      <c r="E24">
        <v>253539</v>
      </c>
      <c r="F24">
        <v>275758</v>
      </c>
      <c r="G24">
        <v>289823</v>
      </c>
      <c r="H24" s="3">
        <f t="shared" si="0"/>
        <v>1.9996923550223041E-3</v>
      </c>
      <c r="I24" s="5">
        <f t="shared" si="1"/>
        <v>2.1903263005969001E-3</v>
      </c>
      <c r="J24" s="7">
        <f t="shared" si="2"/>
        <v>2.2392977782991689E-3</v>
      </c>
      <c r="L24">
        <v>199</v>
      </c>
      <c r="M24">
        <v>216</v>
      </c>
      <c r="N24">
        <v>254</v>
      </c>
      <c r="O24">
        <v>126060</v>
      </c>
      <c r="P24">
        <v>133202</v>
      </c>
      <c r="Q24">
        <v>140076</v>
      </c>
      <c r="R24">
        <v>308</v>
      </c>
      <c r="S24">
        <v>388</v>
      </c>
      <c r="T24">
        <v>395</v>
      </c>
      <c r="U24">
        <v>127479</v>
      </c>
      <c r="V24">
        <v>142556</v>
      </c>
      <c r="W24">
        <v>149747</v>
      </c>
      <c r="X24" s="3">
        <f t="shared" si="3"/>
        <v>1.5786133587180709E-3</v>
      </c>
      <c r="Y24" s="5">
        <f t="shared" si="4"/>
        <v>1.6215972733142146E-3</v>
      </c>
      <c r="Z24" s="7">
        <f t="shared" si="5"/>
        <v>1.8133013506953367E-3</v>
      </c>
      <c r="AA24" s="3">
        <f t="shared" si="6"/>
        <v>2.4160842177927346E-3</v>
      </c>
      <c r="AB24" s="5">
        <f t="shared" si="7"/>
        <v>2.7217374224866018E-3</v>
      </c>
      <c r="AC24" s="7">
        <f t="shared" si="8"/>
        <v>2.6377823929694751E-3</v>
      </c>
    </row>
    <row r="25" spans="1:29" x14ac:dyDescent="0.2">
      <c r="A25" t="s">
        <v>62</v>
      </c>
      <c r="B25">
        <v>1308</v>
      </c>
      <c r="C25">
        <v>1469</v>
      </c>
      <c r="D25">
        <v>1622</v>
      </c>
      <c r="E25">
        <v>364701</v>
      </c>
      <c r="F25">
        <v>392367</v>
      </c>
      <c r="G25">
        <v>397334</v>
      </c>
      <c r="H25" s="3">
        <f t="shared" si="0"/>
        <v>3.5864996257207959E-3</v>
      </c>
      <c r="I25" s="5">
        <f t="shared" si="1"/>
        <v>3.7439438077106384E-3</v>
      </c>
      <c r="J25" s="7">
        <f t="shared" si="2"/>
        <v>4.0822079157585307E-3</v>
      </c>
      <c r="L25">
        <v>426</v>
      </c>
      <c r="M25">
        <v>542</v>
      </c>
      <c r="N25">
        <v>600</v>
      </c>
      <c r="O25">
        <v>178193</v>
      </c>
      <c r="P25">
        <v>201756</v>
      </c>
      <c r="Q25">
        <v>204317</v>
      </c>
      <c r="R25">
        <v>882</v>
      </c>
      <c r="S25">
        <v>927</v>
      </c>
      <c r="T25">
        <v>1022</v>
      </c>
      <c r="U25">
        <v>186508</v>
      </c>
      <c r="V25">
        <v>190611</v>
      </c>
      <c r="W25">
        <v>193017</v>
      </c>
      <c r="X25" s="3">
        <f t="shared" si="3"/>
        <v>2.3906663000230087E-3</v>
      </c>
      <c r="Y25" s="5">
        <f t="shared" si="4"/>
        <v>2.6864132913023654E-3</v>
      </c>
      <c r="Z25" s="7">
        <f t="shared" si="5"/>
        <v>2.9366132039918363E-3</v>
      </c>
      <c r="AA25" s="3">
        <f t="shared" si="6"/>
        <v>4.7290196667167089E-3</v>
      </c>
      <c r="AB25" s="5">
        <f t="shared" si="7"/>
        <v>4.8633079937674111E-3</v>
      </c>
      <c r="AC25" s="7">
        <f t="shared" si="8"/>
        <v>5.294870400016579E-3</v>
      </c>
    </row>
    <row r="26" spans="1:29" x14ac:dyDescent="0.2">
      <c r="A26" t="s">
        <v>63</v>
      </c>
      <c r="B26">
        <v>1191</v>
      </c>
      <c r="C26">
        <v>1222</v>
      </c>
      <c r="D26">
        <v>1486</v>
      </c>
      <c r="E26">
        <v>328251</v>
      </c>
      <c r="F26">
        <v>324078</v>
      </c>
      <c r="G26">
        <v>354454</v>
      </c>
      <c r="H26" s="3">
        <f t="shared" si="0"/>
        <v>3.6283210104462744E-3</v>
      </c>
      <c r="I26" s="5">
        <f t="shared" si="1"/>
        <v>3.7706971778399029E-3</v>
      </c>
      <c r="J26" s="7">
        <f t="shared" si="2"/>
        <v>4.1923634660632975E-3</v>
      </c>
      <c r="L26">
        <v>357</v>
      </c>
      <c r="M26">
        <v>356</v>
      </c>
      <c r="N26">
        <v>479</v>
      </c>
      <c r="O26">
        <v>159333</v>
      </c>
      <c r="P26">
        <v>155573</v>
      </c>
      <c r="Q26">
        <v>177874</v>
      </c>
      <c r="R26">
        <v>834</v>
      </c>
      <c r="S26">
        <v>866</v>
      </c>
      <c r="T26">
        <v>1007</v>
      </c>
      <c r="U26">
        <v>168918</v>
      </c>
      <c r="V26">
        <v>168505</v>
      </c>
      <c r="W26">
        <v>176580</v>
      </c>
      <c r="X26" s="3">
        <f t="shared" si="3"/>
        <v>2.2405904614863211E-3</v>
      </c>
      <c r="Y26" s="5">
        <f t="shared" si="4"/>
        <v>2.2883148104105469E-3</v>
      </c>
      <c r="Z26" s="7">
        <f t="shared" si="5"/>
        <v>2.6929174584256273E-3</v>
      </c>
      <c r="AA26" s="3">
        <f t="shared" si="6"/>
        <v>4.9373068589493125E-3</v>
      </c>
      <c r="AB26" s="5">
        <f t="shared" si="7"/>
        <v>5.1393133734904005E-3</v>
      </c>
      <c r="AC26" s="7">
        <f t="shared" si="8"/>
        <v>5.7027975988220639E-3</v>
      </c>
    </row>
    <row r="27" spans="1:29" x14ac:dyDescent="0.2">
      <c r="A27" t="s">
        <v>64</v>
      </c>
      <c r="B27">
        <v>16</v>
      </c>
      <c r="C27">
        <v>14</v>
      </c>
      <c r="D27">
        <v>12</v>
      </c>
      <c r="E27">
        <v>11378</v>
      </c>
      <c r="F27">
        <v>9838</v>
      </c>
      <c r="G27">
        <v>8107</v>
      </c>
      <c r="H27" s="3">
        <f t="shared" si="0"/>
        <v>1.4062225347161188E-3</v>
      </c>
      <c r="I27" s="5">
        <f t="shared" si="1"/>
        <v>1.4230534661516568E-3</v>
      </c>
      <c r="J27" s="7">
        <f t="shared" si="2"/>
        <v>1.4802022943135563E-3</v>
      </c>
      <c r="L27">
        <v>5</v>
      </c>
      <c r="M27">
        <v>3</v>
      </c>
      <c r="N27">
        <v>3</v>
      </c>
      <c r="O27">
        <v>5653</v>
      </c>
      <c r="P27">
        <v>4728</v>
      </c>
      <c r="Q27">
        <v>4396</v>
      </c>
      <c r="R27">
        <v>11</v>
      </c>
      <c r="S27">
        <v>11</v>
      </c>
      <c r="T27">
        <v>9</v>
      </c>
      <c r="U27">
        <v>5725</v>
      </c>
      <c r="V27">
        <v>5110</v>
      </c>
      <c r="W27">
        <v>3711</v>
      </c>
      <c r="X27" s="3">
        <f t="shared" si="3"/>
        <v>8.8448611356801694E-4</v>
      </c>
      <c r="Y27" s="5">
        <f t="shared" si="4"/>
        <v>6.3451776649746188E-4</v>
      </c>
      <c r="Z27" s="7">
        <f t="shared" si="5"/>
        <v>6.8243858052775255E-4</v>
      </c>
      <c r="AA27" s="3">
        <f t="shared" si="6"/>
        <v>1.9213973799126639E-3</v>
      </c>
      <c r="AB27" s="5">
        <f t="shared" si="7"/>
        <v>2.1526418786692761E-3</v>
      </c>
      <c r="AC27" s="7">
        <f t="shared" si="8"/>
        <v>2.425222312045271E-3</v>
      </c>
    </row>
    <row r="28" spans="1:29" x14ac:dyDescent="0.2">
      <c r="A28" t="s">
        <v>66</v>
      </c>
      <c r="B28">
        <v>3002</v>
      </c>
      <c r="C28">
        <v>3299</v>
      </c>
      <c r="D28">
        <v>3557</v>
      </c>
      <c r="E28">
        <v>532854</v>
      </c>
      <c r="F28">
        <v>571165</v>
      </c>
      <c r="G28">
        <v>598530</v>
      </c>
      <c r="H28" s="3">
        <f t="shared" si="0"/>
        <v>5.6338133897840684E-3</v>
      </c>
      <c r="I28" s="5">
        <f t="shared" si="1"/>
        <v>5.7759141403972581E-3</v>
      </c>
      <c r="J28" s="7">
        <f t="shared" si="2"/>
        <v>5.9428934222177671E-3</v>
      </c>
      <c r="L28">
        <v>933</v>
      </c>
      <c r="M28">
        <v>1118</v>
      </c>
      <c r="N28">
        <v>1187</v>
      </c>
      <c r="O28">
        <v>260459</v>
      </c>
      <c r="P28">
        <v>293692</v>
      </c>
      <c r="Q28">
        <v>309726</v>
      </c>
      <c r="R28">
        <v>2069</v>
      </c>
      <c r="S28">
        <v>2181</v>
      </c>
      <c r="T28">
        <v>2370</v>
      </c>
      <c r="U28">
        <v>272395</v>
      </c>
      <c r="V28">
        <v>277473</v>
      </c>
      <c r="W28">
        <v>288804</v>
      </c>
      <c r="X28" s="3">
        <f t="shared" si="3"/>
        <v>3.5821376876974879E-3</v>
      </c>
      <c r="Y28" s="5">
        <f t="shared" si="4"/>
        <v>3.8067090693651852E-3</v>
      </c>
      <c r="Z28" s="7">
        <f t="shared" si="5"/>
        <v>3.8324196225050528E-3</v>
      </c>
      <c r="AA28" s="3">
        <f t="shared" si="6"/>
        <v>7.5955872905156116E-3</v>
      </c>
      <c r="AB28" s="5">
        <f t="shared" si="7"/>
        <v>7.8602242380339717E-3</v>
      </c>
      <c r="AC28" s="7">
        <f t="shared" si="8"/>
        <v>8.206257531059127E-3</v>
      </c>
    </row>
    <row r="29" spans="1:29" x14ac:dyDescent="0.2">
      <c r="A29" t="s">
        <v>67</v>
      </c>
      <c r="B29">
        <v>1565</v>
      </c>
      <c r="C29">
        <v>1806</v>
      </c>
      <c r="D29">
        <v>1740</v>
      </c>
      <c r="E29">
        <v>312644</v>
      </c>
      <c r="F29">
        <v>331913</v>
      </c>
      <c r="G29">
        <v>320263</v>
      </c>
      <c r="H29" s="3">
        <f t="shared" si="0"/>
        <v>5.0056933764921121E-3</v>
      </c>
      <c r="I29" s="5">
        <f t="shared" si="1"/>
        <v>5.4411848888112242E-3</v>
      </c>
      <c r="J29" s="7">
        <f t="shared" si="2"/>
        <v>5.4330347245857315E-3</v>
      </c>
      <c r="L29">
        <v>574</v>
      </c>
      <c r="M29">
        <v>645</v>
      </c>
      <c r="N29">
        <v>557</v>
      </c>
      <c r="O29">
        <v>153977</v>
      </c>
      <c r="P29">
        <v>160367</v>
      </c>
      <c r="Q29">
        <v>147359</v>
      </c>
      <c r="R29">
        <v>991</v>
      </c>
      <c r="S29">
        <v>1161</v>
      </c>
      <c r="T29">
        <v>1183</v>
      </c>
      <c r="U29">
        <v>158667</v>
      </c>
      <c r="V29">
        <v>171546</v>
      </c>
      <c r="W29">
        <v>172904</v>
      </c>
      <c r="X29" s="3">
        <f t="shared" si="3"/>
        <v>3.7278294810263869E-3</v>
      </c>
      <c r="Y29" s="5">
        <f t="shared" si="4"/>
        <v>4.0220244813459127E-3</v>
      </c>
      <c r="Z29" s="7">
        <f t="shared" si="5"/>
        <v>3.7798844997590916E-3</v>
      </c>
      <c r="AA29" s="3">
        <f t="shared" si="6"/>
        <v>6.2457851979302566E-3</v>
      </c>
      <c r="AB29" s="5">
        <f t="shared" si="7"/>
        <v>6.7678640131509918E-3</v>
      </c>
      <c r="AC29" s="7">
        <f t="shared" si="8"/>
        <v>6.8419469763568224E-3</v>
      </c>
    </row>
    <row r="30" spans="1:29" x14ac:dyDescent="0.2">
      <c r="A30" t="s">
        <v>68</v>
      </c>
      <c r="B30">
        <v>685</v>
      </c>
      <c r="C30">
        <v>782</v>
      </c>
      <c r="D30">
        <v>1005</v>
      </c>
      <c r="E30">
        <v>343556</v>
      </c>
      <c r="F30">
        <v>354141</v>
      </c>
      <c r="G30">
        <v>374614</v>
      </c>
      <c r="H30" s="3">
        <f t="shared" si="0"/>
        <v>1.9938525305918105E-3</v>
      </c>
      <c r="I30" s="5">
        <f t="shared" si="1"/>
        <v>2.2081600266560496E-3</v>
      </c>
      <c r="J30" s="7">
        <f t="shared" si="2"/>
        <v>2.6827614557918284E-3</v>
      </c>
      <c r="L30">
        <v>223</v>
      </c>
      <c r="M30">
        <v>238</v>
      </c>
      <c r="N30">
        <v>317</v>
      </c>
      <c r="O30">
        <v>169201</v>
      </c>
      <c r="P30">
        <v>167813</v>
      </c>
      <c r="Q30">
        <v>167602</v>
      </c>
      <c r="R30">
        <v>462</v>
      </c>
      <c r="S30">
        <v>544</v>
      </c>
      <c r="T30">
        <v>688</v>
      </c>
      <c r="U30">
        <v>174355</v>
      </c>
      <c r="V30">
        <v>186328</v>
      </c>
      <c r="W30">
        <v>207012</v>
      </c>
      <c r="X30" s="3">
        <f t="shared" si="3"/>
        <v>1.317959113716822E-3</v>
      </c>
      <c r="Y30" s="5">
        <f t="shared" si="4"/>
        <v>1.4182453087663053E-3</v>
      </c>
      <c r="Z30" s="7">
        <f t="shared" si="5"/>
        <v>1.8913855443252468E-3</v>
      </c>
      <c r="AA30" s="3">
        <f t="shared" si="6"/>
        <v>2.6497662814372975E-3</v>
      </c>
      <c r="AB30" s="5">
        <f t="shared" si="7"/>
        <v>2.9195826714181442E-3</v>
      </c>
      <c r="AC30" s="7">
        <f t="shared" si="8"/>
        <v>3.3234788321449965E-3</v>
      </c>
    </row>
    <row r="31" spans="1:29" x14ac:dyDescent="0.2">
      <c r="A31" t="s">
        <v>69</v>
      </c>
      <c r="B31">
        <v>1240</v>
      </c>
      <c r="C31">
        <v>1325</v>
      </c>
      <c r="D31">
        <v>1472</v>
      </c>
      <c r="E31">
        <v>499325</v>
      </c>
      <c r="F31">
        <v>517343</v>
      </c>
      <c r="G31">
        <v>540101</v>
      </c>
      <c r="H31" s="3">
        <f t="shared" si="0"/>
        <v>2.4833525259099786E-3</v>
      </c>
      <c r="I31" s="5">
        <f t="shared" si="1"/>
        <v>2.5611634834142921E-3</v>
      </c>
      <c r="J31" s="7">
        <f t="shared" si="2"/>
        <v>2.7254161721603923E-3</v>
      </c>
      <c r="L31">
        <v>399</v>
      </c>
      <c r="M31">
        <v>440</v>
      </c>
      <c r="N31">
        <v>510</v>
      </c>
      <c r="O31">
        <v>244120</v>
      </c>
      <c r="P31">
        <v>263234</v>
      </c>
      <c r="Q31">
        <v>282272</v>
      </c>
      <c r="R31">
        <v>841</v>
      </c>
      <c r="S31">
        <v>885</v>
      </c>
      <c r="T31">
        <v>962</v>
      </c>
      <c r="U31">
        <v>255205</v>
      </c>
      <c r="V31">
        <v>254109</v>
      </c>
      <c r="W31">
        <v>257829</v>
      </c>
      <c r="X31" s="3">
        <f t="shared" si="3"/>
        <v>1.6344420776667212E-3</v>
      </c>
      <c r="Y31" s="5">
        <f t="shared" si="4"/>
        <v>1.6715165974000318E-3</v>
      </c>
      <c r="Z31" s="7">
        <f t="shared" si="5"/>
        <v>1.8067679401428409E-3</v>
      </c>
      <c r="AA31" s="3">
        <f t="shared" si="6"/>
        <v>3.2953899806038283E-3</v>
      </c>
      <c r="AB31" s="5">
        <f t="shared" si="7"/>
        <v>3.4827573993837292E-3</v>
      </c>
      <c r="AC31" s="7">
        <f t="shared" si="8"/>
        <v>3.7311551454646298E-3</v>
      </c>
    </row>
    <row r="32" spans="1:29" x14ac:dyDescent="0.2">
      <c r="A32" t="s">
        <v>70</v>
      </c>
      <c r="B32">
        <v>145</v>
      </c>
      <c r="C32">
        <v>167</v>
      </c>
      <c r="D32">
        <v>171</v>
      </c>
      <c r="E32">
        <v>100791</v>
      </c>
      <c r="F32">
        <v>109293</v>
      </c>
      <c r="G32">
        <v>111852</v>
      </c>
      <c r="H32" s="3">
        <f t="shared" si="0"/>
        <v>1.4386205117520414E-3</v>
      </c>
      <c r="I32" s="5">
        <f t="shared" si="1"/>
        <v>1.5280027083161777E-3</v>
      </c>
      <c r="J32" s="7">
        <f t="shared" si="2"/>
        <v>1.5288059221113615E-3</v>
      </c>
      <c r="L32">
        <v>68</v>
      </c>
      <c r="M32">
        <v>76</v>
      </c>
      <c r="N32">
        <v>80</v>
      </c>
      <c r="O32">
        <v>49589</v>
      </c>
      <c r="P32">
        <v>55452</v>
      </c>
      <c r="Q32">
        <v>54043</v>
      </c>
      <c r="R32">
        <v>77</v>
      </c>
      <c r="S32">
        <v>91</v>
      </c>
      <c r="T32">
        <v>91</v>
      </c>
      <c r="U32">
        <v>51202</v>
      </c>
      <c r="V32">
        <v>53841</v>
      </c>
      <c r="W32">
        <v>57809</v>
      </c>
      <c r="X32" s="3">
        <f t="shared" si="3"/>
        <v>1.3712718546451835E-3</v>
      </c>
      <c r="Y32" s="5">
        <f t="shared" si="4"/>
        <v>1.3705547139868715E-3</v>
      </c>
      <c r="Z32" s="7">
        <f t="shared" si="5"/>
        <v>1.4803027219066299E-3</v>
      </c>
      <c r="AA32" s="3">
        <f t="shared" si="6"/>
        <v>1.5038475059567986E-3</v>
      </c>
      <c r="AB32" s="5">
        <f t="shared" si="7"/>
        <v>1.6901617726268086E-3</v>
      </c>
      <c r="AC32" s="7">
        <f t="shared" si="8"/>
        <v>1.5741493539068311E-3</v>
      </c>
    </row>
    <row r="33" spans="1:29" x14ac:dyDescent="0.2">
      <c r="A33" t="s">
        <v>72</v>
      </c>
      <c r="B33">
        <v>1014</v>
      </c>
      <c r="C33">
        <v>1078</v>
      </c>
      <c r="D33">
        <v>1169</v>
      </c>
      <c r="E33">
        <v>244879</v>
      </c>
      <c r="F33">
        <v>257244</v>
      </c>
      <c r="G33">
        <v>261350</v>
      </c>
      <c r="H33" s="3">
        <f t="shared" si="0"/>
        <v>4.1408205685256804E-3</v>
      </c>
      <c r="I33" s="5">
        <f t="shared" si="1"/>
        <v>4.1905739298098302E-3</v>
      </c>
      <c r="J33" s="7">
        <f t="shared" si="2"/>
        <v>4.4729290223837767E-3</v>
      </c>
      <c r="L33">
        <v>267</v>
      </c>
      <c r="M33">
        <v>272</v>
      </c>
      <c r="N33">
        <v>277</v>
      </c>
      <c r="O33">
        <v>119256</v>
      </c>
      <c r="P33">
        <v>118197</v>
      </c>
      <c r="Q33">
        <v>118675</v>
      </c>
      <c r="R33">
        <v>747</v>
      </c>
      <c r="S33">
        <v>806</v>
      </c>
      <c r="T33">
        <v>892</v>
      </c>
      <c r="U33">
        <v>125623</v>
      </c>
      <c r="V33">
        <v>139047</v>
      </c>
      <c r="W33">
        <v>142675</v>
      </c>
      <c r="X33" s="3">
        <f t="shared" si="3"/>
        <v>2.2388810625880457E-3</v>
      </c>
      <c r="Y33" s="5">
        <f t="shared" si="4"/>
        <v>2.3012428403428177E-3</v>
      </c>
      <c r="Z33" s="7">
        <f t="shared" si="5"/>
        <v>2.3341057510006319E-3</v>
      </c>
      <c r="AA33" s="3">
        <f t="shared" si="6"/>
        <v>5.9463633251872665E-3</v>
      </c>
      <c r="AB33" s="5">
        <f t="shared" si="7"/>
        <v>5.7966011492516919E-3</v>
      </c>
      <c r="AC33" s="7">
        <f t="shared" si="8"/>
        <v>6.2519712633607848E-3</v>
      </c>
    </row>
    <row r="34" spans="1:29" x14ac:dyDescent="0.2">
      <c r="A34" t="s">
        <v>74</v>
      </c>
      <c r="B34">
        <v>3691</v>
      </c>
      <c r="C34">
        <v>3905</v>
      </c>
      <c r="D34">
        <v>4222</v>
      </c>
      <c r="E34">
        <v>763335</v>
      </c>
      <c r="F34">
        <v>787700</v>
      </c>
      <c r="G34">
        <v>842279</v>
      </c>
      <c r="H34" s="3">
        <f t="shared" si="0"/>
        <v>4.8353606214833591E-3</v>
      </c>
      <c r="I34" s="5">
        <f t="shared" si="1"/>
        <v>4.9574711184461086E-3</v>
      </c>
      <c r="J34" s="7">
        <f t="shared" si="2"/>
        <v>5.0125908398523534E-3</v>
      </c>
      <c r="L34">
        <v>1162</v>
      </c>
      <c r="M34">
        <v>1206</v>
      </c>
      <c r="N34">
        <v>1345</v>
      </c>
      <c r="O34">
        <v>372584</v>
      </c>
      <c r="P34">
        <v>379088</v>
      </c>
      <c r="Q34">
        <v>426044</v>
      </c>
      <c r="R34">
        <v>2529</v>
      </c>
      <c r="S34">
        <v>2699</v>
      </c>
      <c r="T34">
        <v>2877</v>
      </c>
      <c r="U34">
        <v>390751</v>
      </c>
      <c r="V34">
        <v>408612</v>
      </c>
      <c r="W34">
        <v>416235</v>
      </c>
      <c r="X34" s="3">
        <f t="shared" si="3"/>
        <v>3.1187597964485859E-3</v>
      </c>
      <c r="Y34" s="5">
        <f t="shared" si="4"/>
        <v>3.1813193770311907E-3</v>
      </c>
      <c r="Z34" s="7">
        <f t="shared" si="5"/>
        <v>3.1569509252565462E-3</v>
      </c>
      <c r="AA34" s="3">
        <f t="shared" si="6"/>
        <v>6.4721523425403903E-3</v>
      </c>
      <c r="AB34" s="5">
        <f t="shared" si="7"/>
        <v>6.6052881462120546E-3</v>
      </c>
      <c r="AC34" s="7">
        <f t="shared" si="8"/>
        <v>6.9119607913798696E-3</v>
      </c>
    </row>
    <row r="35" spans="1:29" x14ac:dyDescent="0.2">
      <c r="A35" t="s">
        <v>75</v>
      </c>
      <c r="B35">
        <v>1428</v>
      </c>
      <c r="C35">
        <v>1536</v>
      </c>
      <c r="D35">
        <v>1789</v>
      </c>
      <c r="E35">
        <v>751957</v>
      </c>
      <c r="F35">
        <v>814287</v>
      </c>
      <c r="G35">
        <v>865781</v>
      </c>
      <c r="H35" s="3">
        <f t="shared" si="0"/>
        <v>1.8990447592083057E-3</v>
      </c>
      <c r="I35" s="5">
        <f t="shared" si="1"/>
        <v>1.8863128110850351E-3</v>
      </c>
      <c r="J35" s="7">
        <f t="shared" si="2"/>
        <v>2.0663424122266487E-3</v>
      </c>
      <c r="L35">
        <v>499</v>
      </c>
      <c r="M35">
        <v>565</v>
      </c>
      <c r="N35">
        <v>651</v>
      </c>
      <c r="O35">
        <v>369136</v>
      </c>
      <c r="P35">
        <v>410872</v>
      </c>
      <c r="Q35">
        <v>442047</v>
      </c>
      <c r="R35">
        <v>929</v>
      </c>
      <c r="S35">
        <v>971</v>
      </c>
      <c r="T35">
        <v>1138</v>
      </c>
      <c r="U35">
        <v>382821</v>
      </c>
      <c r="V35">
        <v>403415</v>
      </c>
      <c r="W35">
        <v>423734</v>
      </c>
      <c r="X35" s="3">
        <f t="shared" si="3"/>
        <v>1.3518052966928179E-3</v>
      </c>
      <c r="Y35" s="5">
        <f t="shared" si="4"/>
        <v>1.375124126248564E-3</v>
      </c>
      <c r="Z35" s="7">
        <f t="shared" si="5"/>
        <v>1.4726940800412625E-3</v>
      </c>
      <c r="AA35" s="3">
        <f t="shared" si="6"/>
        <v>2.4267216270789744E-3</v>
      </c>
      <c r="AB35" s="5">
        <f t="shared" si="7"/>
        <v>2.4069506587509142E-3</v>
      </c>
      <c r="AC35" s="7">
        <f t="shared" si="8"/>
        <v>2.6856471276791574E-3</v>
      </c>
    </row>
    <row r="36" spans="1:29" x14ac:dyDescent="0.2">
      <c r="A36" t="s">
        <v>76</v>
      </c>
      <c r="B36">
        <v>1073</v>
      </c>
      <c r="C36">
        <v>1202</v>
      </c>
      <c r="D36">
        <v>1323</v>
      </c>
      <c r="E36">
        <v>291298</v>
      </c>
      <c r="F36">
        <v>310134</v>
      </c>
      <c r="G36">
        <v>325703</v>
      </c>
      <c r="H36" s="3">
        <f t="shared" si="0"/>
        <v>3.6835131034198654E-3</v>
      </c>
      <c r="I36" s="5">
        <f t="shared" si="1"/>
        <v>3.8757440332243482E-3</v>
      </c>
      <c r="J36" s="7">
        <f t="shared" si="2"/>
        <v>4.0619828494057467E-3</v>
      </c>
      <c r="L36">
        <v>273</v>
      </c>
      <c r="M36">
        <v>354</v>
      </c>
      <c r="N36">
        <v>355</v>
      </c>
      <c r="O36">
        <v>141600</v>
      </c>
      <c r="P36">
        <v>163764</v>
      </c>
      <c r="Q36">
        <v>160060</v>
      </c>
      <c r="R36">
        <v>800</v>
      </c>
      <c r="S36">
        <v>848</v>
      </c>
      <c r="T36">
        <v>968</v>
      </c>
      <c r="U36">
        <v>149698</v>
      </c>
      <c r="V36">
        <v>146370</v>
      </c>
      <c r="W36">
        <v>165643</v>
      </c>
      <c r="X36" s="3">
        <f t="shared" si="3"/>
        <v>1.9279661016949152E-3</v>
      </c>
      <c r="Y36" s="5">
        <f t="shared" si="4"/>
        <v>2.1616472484795191E-3</v>
      </c>
      <c r="Z36" s="7">
        <f t="shared" si="5"/>
        <v>2.217918280644758E-3</v>
      </c>
      <c r="AA36" s="3">
        <f t="shared" si="6"/>
        <v>5.3440927734505475E-3</v>
      </c>
      <c r="AB36" s="5">
        <f t="shared" si="7"/>
        <v>5.7935369269659087E-3</v>
      </c>
      <c r="AC36" s="7">
        <f t="shared" si="8"/>
        <v>5.8438931919851727E-3</v>
      </c>
    </row>
    <row r="37" spans="1:29" x14ac:dyDescent="0.2">
      <c r="A37" t="s">
        <v>77</v>
      </c>
      <c r="B37">
        <v>1118</v>
      </c>
      <c r="C37">
        <v>1258</v>
      </c>
      <c r="D37">
        <v>1524</v>
      </c>
      <c r="E37">
        <v>408602</v>
      </c>
      <c r="F37">
        <v>439944</v>
      </c>
      <c r="G37">
        <v>505184</v>
      </c>
      <c r="H37" s="3">
        <f t="shared" si="0"/>
        <v>2.7361589027953851E-3</v>
      </c>
      <c r="I37" s="5">
        <f t="shared" si="1"/>
        <v>2.8594548397068717E-3</v>
      </c>
      <c r="J37" s="7">
        <f t="shared" si="2"/>
        <v>3.0167226198771139E-3</v>
      </c>
      <c r="L37">
        <v>448</v>
      </c>
      <c r="M37">
        <v>511</v>
      </c>
      <c r="N37">
        <v>595</v>
      </c>
      <c r="O37">
        <v>202544</v>
      </c>
      <c r="P37">
        <v>221786</v>
      </c>
      <c r="Q37">
        <v>261782</v>
      </c>
      <c r="R37">
        <v>670</v>
      </c>
      <c r="S37">
        <v>747</v>
      </c>
      <c r="T37">
        <v>929</v>
      </c>
      <c r="U37">
        <v>206058</v>
      </c>
      <c r="V37">
        <v>218158</v>
      </c>
      <c r="W37">
        <v>243402</v>
      </c>
      <c r="X37" s="3">
        <f t="shared" si="3"/>
        <v>2.2118650762303501E-3</v>
      </c>
      <c r="Y37" s="5">
        <f t="shared" si="4"/>
        <v>2.3040227967500203E-3</v>
      </c>
      <c r="Z37" s="7">
        <f t="shared" si="5"/>
        <v>2.2728835443231389E-3</v>
      </c>
      <c r="AA37" s="3">
        <f t="shared" si="6"/>
        <v>3.2515117102951598E-3</v>
      </c>
      <c r="AB37" s="5">
        <f t="shared" si="7"/>
        <v>3.4241238001815198E-3</v>
      </c>
      <c r="AC37" s="7">
        <f t="shared" si="8"/>
        <v>3.8167311690125798E-3</v>
      </c>
    </row>
    <row r="38" spans="1:29" x14ac:dyDescent="0.2">
      <c r="A38" t="s">
        <v>78</v>
      </c>
      <c r="B38">
        <v>1556</v>
      </c>
      <c r="C38">
        <v>1701</v>
      </c>
      <c r="D38">
        <v>1847</v>
      </c>
      <c r="E38">
        <v>308415</v>
      </c>
      <c r="F38">
        <v>326722</v>
      </c>
      <c r="G38">
        <v>330357</v>
      </c>
      <c r="H38" s="3">
        <f t="shared" si="0"/>
        <v>5.0451502034596241E-3</v>
      </c>
      <c r="I38" s="5">
        <f t="shared" si="1"/>
        <v>5.206260980282932E-3</v>
      </c>
      <c r="J38" s="7">
        <f t="shared" si="2"/>
        <v>5.5909213366146324E-3</v>
      </c>
      <c r="L38">
        <v>385</v>
      </c>
      <c r="M38">
        <v>434</v>
      </c>
      <c r="N38">
        <v>455</v>
      </c>
      <c r="O38">
        <v>153313</v>
      </c>
      <c r="P38">
        <v>166273</v>
      </c>
      <c r="Q38">
        <v>163646</v>
      </c>
      <c r="R38">
        <v>1171</v>
      </c>
      <c r="S38">
        <v>1267</v>
      </c>
      <c r="T38">
        <v>1392</v>
      </c>
      <c r="U38">
        <v>155102</v>
      </c>
      <c r="V38">
        <v>160449</v>
      </c>
      <c r="W38">
        <v>166711</v>
      </c>
      <c r="X38" s="3">
        <f t="shared" si="3"/>
        <v>2.5112025725150507E-3</v>
      </c>
      <c r="Y38" s="5">
        <f t="shared" si="4"/>
        <v>2.6101652102265551E-3</v>
      </c>
      <c r="Z38" s="7">
        <f t="shared" si="5"/>
        <v>2.7803918213705195E-3</v>
      </c>
      <c r="AA38" s="3">
        <f t="shared" si="6"/>
        <v>7.5498704078606335E-3</v>
      </c>
      <c r="AB38" s="5">
        <f t="shared" si="7"/>
        <v>7.8965901937687356E-3</v>
      </c>
      <c r="AC38" s="7">
        <f t="shared" si="8"/>
        <v>8.3497789587969606E-3</v>
      </c>
    </row>
    <row r="39" spans="1:29" x14ac:dyDescent="0.2">
      <c r="A39" t="s">
        <v>79</v>
      </c>
      <c r="B39">
        <v>837</v>
      </c>
      <c r="C39">
        <v>951</v>
      </c>
      <c r="D39">
        <v>1151</v>
      </c>
      <c r="E39">
        <v>508487</v>
      </c>
      <c r="F39">
        <v>539641</v>
      </c>
      <c r="G39">
        <v>561197</v>
      </c>
      <c r="H39" s="3">
        <f t="shared" si="0"/>
        <v>1.6460597812726775E-3</v>
      </c>
      <c r="I39" s="5">
        <f t="shared" si="1"/>
        <v>1.7622827027597976E-3</v>
      </c>
      <c r="J39" s="7">
        <f t="shared" si="2"/>
        <v>2.0509731876685016E-3</v>
      </c>
      <c r="L39">
        <v>340</v>
      </c>
      <c r="M39">
        <v>373</v>
      </c>
      <c r="N39">
        <v>467</v>
      </c>
      <c r="O39">
        <v>250837</v>
      </c>
      <c r="P39">
        <v>263464</v>
      </c>
      <c r="Q39">
        <v>275832</v>
      </c>
      <c r="R39">
        <v>497</v>
      </c>
      <c r="S39">
        <v>578</v>
      </c>
      <c r="T39">
        <v>684</v>
      </c>
      <c r="U39">
        <v>257650</v>
      </c>
      <c r="V39">
        <v>276177</v>
      </c>
      <c r="W39">
        <v>285365</v>
      </c>
      <c r="X39" s="3">
        <f t="shared" si="3"/>
        <v>1.3554619135135565E-3</v>
      </c>
      <c r="Y39" s="5">
        <f t="shared" si="4"/>
        <v>1.4157531958825494E-3</v>
      </c>
      <c r="Z39" s="7">
        <f t="shared" si="5"/>
        <v>1.6930595434902405E-3</v>
      </c>
      <c r="AA39" s="3">
        <f t="shared" si="6"/>
        <v>1.9289734135455076E-3</v>
      </c>
      <c r="AB39" s="5">
        <f t="shared" si="7"/>
        <v>2.0928607378601404E-3</v>
      </c>
      <c r="AC39" s="7">
        <f t="shared" si="8"/>
        <v>2.3969302472272355E-3</v>
      </c>
    </row>
    <row r="40" spans="1:29" x14ac:dyDescent="0.2">
      <c r="A40" t="s">
        <v>80</v>
      </c>
      <c r="B40">
        <v>1156</v>
      </c>
      <c r="C40">
        <v>1258</v>
      </c>
      <c r="D40">
        <v>1359</v>
      </c>
      <c r="E40">
        <v>314255</v>
      </c>
      <c r="F40">
        <v>315880</v>
      </c>
      <c r="G40">
        <v>306754</v>
      </c>
      <c r="H40" s="3">
        <f t="shared" si="0"/>
        <v>3.6785413119918538E-3</v>
      </c>
      <c r="I40" s="5">
        <f t="shared" si="1"/>
        <v>3.9825250094972777E-3</v>
      </c>
      <c r="J40" s="7">
        <f t="shared" si="2"/>
        <v>4.430260078108191E-3</v>
      </c>
      <c r="L40">
        <v>422</v>
      </c>
      <c r="M40">
        <v>461</v>
      </c>
      <c r="N40">
        <v>461</v>
      </c>
      <c r="O40">
        <v>153042</v>
      </c>
      <c r="P40">
        <v>148034</v>
      </c>
      <c r="Q40">
        <v>140954</v>
      </c>
      <c r="R40">
        <v>734</v>
      </c>
      <c r="S40">
        <v>797</v>
      </c>
      <c r="T40">
        <v>898</v>
      </c>
      <c r="U40">
        <v>161213</v>
      </c>
      <c r="V40">
        <v>167846</v>
      </c>
      <c r="W40">
        <v>165800</v>
      </c>
      <c r="X40" s="3">
        <f t="shared" si="3"/>
        <v>2.7574129977391828E-3</v>
      </c>
      <c r="Y40" s="5">
        <f t="shared" si="4"/>
        <v>3.1141494521528838E-3</v>
      </c>
      <c r="Z40" s="7">
        <f t="shared" si="5"/>
        <v>3.2705705407437887E-3</v>
      </c>
      <c r="AA40" s="3">
        <f t="shared" si="6"/>
        <v>4.5529826999063348E-3</v>
      </c>
      <c r="AB40" s="5">
        <f t="shared" si="7"/>
        <v>4.7484003193403474E-3</v>
      </c>
      <c r="AC40" s="7">
        <f t="shared" si="8"/>
        <v>5.4161640530759952E-3</v>
      </c>
    </row>
    <row r="41" spans="1:29" x14ac:dyDescent="0.2">
      <c r="A41" t="s">
        <v>81</v>
      </c>
      <c r="B41">
        <v>976</v>
      </c>
      <c r="C41">
        <v>1036</v>
      </c>
      <c r="D41">
        <v>1162</v>
      </c>
      <c r="E41">
        <v>338421</v>
      </c>
      <c r="F41">
        <v>343909</v>
      </c>
      <c r="G41">
        <v>374556</v>
      </c>
      <c r="H41" s="3">
        <f t="shared" si="0"/>
        <v>2.8839817860002778E-3</v>
      </c>
      <c r="I41" s="5">
        <f t="shared" si="1"/>
        <v>3.0124247984205125E-3</v>
      </c>
      <c r="J41" s="7">
        <f t="shared" si="2"/>
        <v>3.1023398370337144E-3</v>
      </c>
      <c r="L41">
        <v>346</v>
      </c>
      <c r="M41">
        <v>420</v>
      </c>
      <c r="N41">
        <v>425</v>
      </c>
      <c r="O41">
        <v>167518</v>
      </c>
      <c r="P41">
        <v>181413</v>
      </c>
      <c r="Q41">
        <v>194309</v>
      </c>
      <c r="R41">
        <v>630</v>
      </c>
      <c r="S41">
        <v>616</v>
      </c>
      <c r="T41">
        <v>737</v>
      </c>
      <c r="U41">
        <v>170903</v>
      </c>
      <c r="V41">
        <v>162496</v>
      </c>
      <c r="W41">
        <v>180247</v>
      </c>
      <c r="X41" s="3">
        <f t="shared" si="3"/>
        <v>2.0654496830191382E-3</v>
      </c>
      <c r="Y41" s="5">
        <f t="shared" si="4"/>
        <v>2.3151593325726381E-3</v>
      </c>
      <c r="Z41" s="7">
        <f t="shared" si="5"/>
        <v>2.1872378531102524E-3</v>
      </c>
      <c r="AA41" s="3">
        <f t="shared" si="6"/>
        <v>3.6863015862799364E-3</v>
      </c>
      <c r="AB41" s="5">
        <f t="shared" si="7"/>
        <v>3.7908625443087828E-3</v>
      </c>
      <c r="AC41" s="7">
        <f t="shared" si="8"/>
        <v>4.0888336560386583E-3</v>
      </c>
    </row>
    <row r="42" spans="1:29" x14ac:dyDescent="0.2">
      <c r="A42" t="s">
        <v>82</v>
      </c>
      <c r="B42">
        <v>1533</v>
      </c>
      <c r="C42">
        <v>1713</v>
      </c>
      <c r="D42">
        <v>1938</v>
      </c>
      <c r="E42">
        <v>514630</v>
      </c>
      <c r="F42">
        <v>565376</v>
      </c>
      <c r="G42">
        <v>604630</v>
      </c>
      <c r="H42" s="3">
        <f t="shared" si="0"/>
        <v>2.9788391660027593E-3</v>
      </c>
      <c r="I42" s="5">
        <f t="shared" si="1"/>
        <v>3.0298420873896312E-3</v>
      </c>
      <c r="J42" s="7">
        <f t="shared" si="2"/>
        <v>3.2052660304649123E-3</v>
      </c>
      <c r="L42">
        <v>562</v>
      </c>
      <c r="M42">
        <v>676</v>
      </c>
      <c r="N42">
        <v>705</v>
      </c>
      <c r="O42">
        <v>250625</v>
      </c>
      <c r="P42">
        <v>295226</v>
      </c>
      <c r="Q42">
        <v>302716</v>
      </c>
      <c r="R42">
        <v>971</v>
      </c>
      <c r="S42">
        <v>1037</v>
      </c>
      <c r="T42">
        <v>1233</v>
      </c>
      <c r="U42">
        <v>264005</v>
      </c>
      <c r="V42">
        <v>270150</v>
      </c>
      <c r="W42">
        <v>301914</v>
      </c>
      <c r="X42" s="3">
        <f t="shared" si="3"/>
        <v>2.2423940149625936E-3</v>
      </c>
      <c r="Y42" s="5">
        <f t="shared" si="4"/>
        <v>2.2897712261115213E-3</v>
      </c>
      <c r="Z42" s="7">
        <f t="shared" si="5"/>
        <v>2.3289155512097146E-3</v>
      </c>
      <c r="AA42" s="3">
        <f t="shared" si="6"/>
        <v>3.6779606446847597E-3</v>
      </c>
      <c r="AB42" s="5">
        <f t="shared" si="7"/>
        <v>3.8386081806403849E-3</v>
      </c>
      <c r="AC42" s="7">
        <f t="shared" si="8"/>
        <v>4.0839444345078402E-3</v>
      </c>
    </row>
    <row r="43" spans="1:29" x14ac:dyDescent="0.2">
      <c r="A43" t="s">
        <v>83</v>
      </c>
      <c r="B43">
        <v>658</v>
      </c>
      <c r="C43">
        <v>696</v>
      </c>
      <c r="D43">
        <v>880</v>
      </c>
      <c r="E43">
        <v>290996</v>
      </c>
      <c r="F43">
        <v>282047</v>
      </c>
      <c r="G43">
        <v>300205</v>
      </c>
      <c r="H43" s="3">
        <f t="shared" si="0"/>
        <v>2.2611994666593355E-3</v>
      </c>
      <c r="I43" s="5">
        <f t="shared" si="1"/>
        <v>2.4676738274117434E-3</v>
      </c>
      <c r="J43" s="7">
        <f t="shared" si="2"/>
        <v>2.9313302576572677E-3</v>
      </c>
      <c r="L43">
        <v>249</v>
      </c>
      <c r="M43">
        <v>257</v>
      </c>
      <c r="N43">
        <v>302</v>
      </c>
      <c r="O43">
        <v>145120</v>
      </c>
      <c r="P43">
        <v>136309</v>
      </c>
      <c r="Q43">
        <v>135599</v>
      </c>
      <c r="R43">
        <v>409</v>
      </c>
      <c r="S43">
        <v>439</v>
      </c>
      <c r="T43">
        <v>578</v>
      </c>
      <c r="U43">
        <v>145876</v>
      </c>
      <c r="V43">
        <v>145738</v>
      </c>
      <c r="W43">
        <v>164606</v>
      </c>
      <c r="X43" s="3">
        <f t="shared" si="3"/>
        <v>1.7158213891951487E-3</v>
      </c>
      <c r="Y43" s="5">
        <f t="shared" si="4"/>
        <v>1.8854220924517089E-3</v>
      </c>
      <c r="Z43" s="7">
        <f t="shared" si="5"/>
        <v>2.2271550675152471E-3</v>
      </c>
      <c r="AA43" s="3">
        <f t="shared" si="6"/>
        <v>2.8037511310976446E-3</v>
      </c>
      <c r="AB43" s="5">
        <f t="shared" si="7"/>
        <v>3.0122548683253511E-3</v>
      </c>
      <c r="AC43" s="7">
        <f t="shared" si="8"/>
        <v>3.5114151367507868E-3</v>
      </c>
    </row>
    <row r="44" spans="1:29" x14ac:dyDescent="0.2">
      <c r="A44" t="s">
        <v>84</v>
      </c>
      <c r="B44">
        <v>2749</v>
      </c>
      <c r="C44">
        <v>2889</v>
      </c>
      <c r="D44">
        <v>3218</v>
      </c>
      <c r="E44">
        <v>1397082</v>
      </c>
      <c r="F44">
        <v>1470524</v>
      </c>
      <c r="G44">
        <v>1541363</v>
      </c>
      <c r="H44" s="3">
        <f t="shared" si="0"/>
        <v>1.9676726205047376E-3</v>
      </c>
      <c r="I44" s="5">
        <f t="shared" si="1"/>
        <v>1.9646058139819547E-3</v>
      </c>
      <c r="J44" s="7">
        <f t="shared" si="2"/>
        <v>2.087762584154414E-3</v>
      </c>
      <c r="L44">
        <v>1063</v>
      </c>
      <c r="M44">
        <v>1133</v>
      </c>
      <c r="N44">
        <v>1244</v>
      </c>
      <c r="O44">
        <v>690717</v>
      </c>
      <c r="P44">
        <v>725011</v>
      </c>
      <c r="Q44">
        <v>754208</v>
      </c>
      <c r="R44">
        <v>1686</v>
      </c>
      <c r="S44">
        <v>1756</v>
      </c>
      <c r="T44">
        <v>1974</v>
      </c>
      <c r="U44">
        <v>706365</v>
      </c>
      <c r="V44">
        <v>745513</v>
      </c>
      <c r="W44">
        <v>787155</v>
      </c>
      <c r="X44" s="3">
        <f t="shared" si="3"/>
        <v>1.5389805086598418E-3</v>
      </c>
      <c r="Y44" s="5">
        <f t="shared" si="4"/>
        <v>1.5627349102289483E-3</v>
      </c>
      <c r="Z44" s="7">
        <f t="shared" si="5"/>
        <v>1.649412363698078E-3</v>
      </c>
      <c r="AA44" s="3">
        <f t="shared" si="6"/>
        <v>2.3868679790193456E-3</v>
      </c>
      <c r="AB44" s="5">
        <f t="shared" si="7"/>
        <v>2.3554250563035117E-3</v>
      </c>
      <c r="AC44" s="7">
        <f t="shared" si="8"/>
        <v>2.5077653067057948E-3</v>
      </c>
    </row>
    <row r="45" spans="1:29" x14ac:dyDescent="0.2">
      <c r="A45" t="s">
        <v>85</v>
      </c>
      <c r="B45">
        <v>418</v>
      </c>
      <c r="C45">
        <v>470</v>
      </c>
      <c r="D45">
        <v>623</v>
      </c>
      <c r="E45">
        <v>191211</v>
      </c>
      <c r="F45">
        <v>202469</v>
      </c>
      <c r="G45">
        <v>216686</v>
      </c>
      <c r="H45" s="3">
        <f t="shared" si="0"/>
        <v>2.1860667011835092E-3</v>
      </c>
      <c r="I45" s="5">
        <f t="shared" si="1"/>
        <v>2.3213430204130016E-3</v>
      </c>
      <c r="J45" s="7">
        <f t="shared" si="2"/>
        <v>2.8751280654956942E-3</v>
      </c>
      <c r="L45">
        <v>112</v>
      </c>
      <c r="M45">
        <v>148</v>
      </c>
      <c r="N45">
        <v>191</v>
      </c>
      <c r="O45">
        <v>94267</v>
      </c>
      <c r="P45">
        <v>103105</v>
      </c>
      <c r="Q45">
        <v>103913</v>
      </c>
      <c r="R45">
        <v>306</v>
      </c>
      <c r="S45">
        <v>322</v>
      </c>
      <c r="T45">
        <v>432</v>
      </c>
      <c r="U45">
        <v>96944</v>
      </c>
      <c r="V45">
        <v>99364</v>
      </c>
      <c r="W45">
        <v>112773</v>
      </c>
      <c r="X45" s="3">
        <f t="shared" si="3"/>
        <v>1.1881146106272609E-3</v>
      </c>
      <c r="Y45" s="5">
        <f t="shared" si="4"/>
        <v>1.4354299015566655E-3</v>
      </c>
      <c r="Z45" s="7">
        <f t="shared" si="5"/>
        <v>1.8380760828770222E-3</v>
      </c>
      <c r="AA45" s="3">
        <f t="shared" si="6"/>
        <v>3.1564614622875062E-3</v>
      </c>
      <c r="AB45" s="5">
        <f t="shared" si="7"/>
        <v>3.2406102813896383E-3</v>
      </c>
      <c r="AC45" s="7">
        <f t="shared" si="8"/>
        <v>3.830704157910138E-3</v>
      </c>
    </row>
    <row r="46" spans="1:29" x14ac:dyDescent="0.2">
      <c r="A46" t="s">
        <v>86</v>
      </c>
      <c r="B46">
        <v>1118</v>
      </c>
      <c r="C46">
        <v>1253</v>
      </c>
      <c r="D46">
        <v>1461</v>
      </c>
      <c r="E46">
        <v>590248</v>
      </c>
      <c r="F46">
        <v>640321</v>
      </c>
      <c r="G46">
        <v>679014</v>
      </c>
      <c r="H46" s="3">
        <f t="shared" si="0"/>
        <v>1.8941190821485207E-3</v>
      </c>
      <c r="I46" s="5">
        <f t="shared" si="1"/>
        <v>1.9568310269380512E-3</v>
      </c>
      <c r="J46" s="7">
        <f t="shared" si="2"/>
        <v>2.1516493032544249E-3</v>
      </c>
      <c r="L46">
        <v>487</v>
      </c>
      <c r="M46">
        <v>557</v>
      </c>
      <c r="N46">
        <v>647</v>
      </c>
      <c r="O46">
        <v>287746</v>
      </c>
      <c r="P46">
        <v>315179</v>
      </c>
      <c r="Q46">
        <v>332820</v>
      </c>
      <c r="R46">
        <v>631</v>
      </c>
      <c r="S46">
        <v>696</v>
      </c>
      <c r="T46">
        <v>814</v>
      </c>
      <c r="U46">
        <v>302502</v>
      </c>
      <c r="V46">
        <v>325142</v>
      </c>
      <c r="W46">
        <v>346194</v>
      </c>
      <c r="X46" s="3">
        <f t="shared" si="3"/>
        <v>1.6924648822225156E-3</v>
      </c>
      <c r="Y46" s="5">
        <f t="shared" si="4"/>
        <v>1.7672497215867808E-3</v>
      </c>
      <c r="Z46" s="7">
        <f t="shared" si="5"/>
        <v>1.9439937503755785E-3</v>
      </c>
      <c r="AA46" s="3">
        <f t="shared" si="6"/>
        <v>2.0859366219066321E-3</v>
      </c>
      <c r="AB46" s="5">
        <f t="shared" si="7"/>
        <v>2.1406031826094445E-3</v>
      </c>
      <c r="AC46" s="7">
        <f t="shared" si="8"/>
        <v>2.3512828067499725E-3</v>
      </c>
    </row>
    <row r="47" spans="1:29" x14ac:dyDescent="0.2">
      <c r="A47" t="s">
        <v>87</v>
      </c>
      <c r="B47">
        <v>492</v>
      </c>
      <c r="C47">
        <v>645</v>
      </c>
      <c r="D47">
        <v>760</v>
      </c>
      <c r="E47">
        <v>225245</v>
      </c>
      <c r="F47">
        <v>254710</v>
      </c>
      <c r="G47">
        <v>271934</v>
      </c>
      <c r="H47" s="3">
        <f t="shared" si="0"/>
        <v>2.1842882194943285E-3</v>
      </c>
      <c r="I47" s="5">
        <f t="shared" si="1"/>
        <v>2.5322916257704839E-3</v>
      </c>
      <c r="J47" s="7">
        <f t="shared" si="2"/>
        <v>2.7947957960387446E-3</v>
      </c>
      <c r="L47">
        <v>151</v>
      </c>
      <c r="M47">
        <v>178</v>
      </c>
      <c r="N47">
        <v>199</v>
      </c>
      <c r="O47">
        <v>110640</v>
      </c>
      <c r="P47">
        <v>113216</v>
      </c>
      <c r="Q47">
        <v>116730</v>
      </c>
      <c r="R47">
        <v>341</v>
      </c>
      <c r="S47">
        <v>467</v>
      </c>
      <c r="T47">
        <v>561</v>
      </c>
      <c r="U47">
        <v>114605</v>
      </c>
      <c r="V47">
        <v>141494</v>
      </c>
      <c r="W47">
        <v>155204</v>
      </c>
      <c r="X47" s="3">
        <f t="shared" si="3"/>
        <v>1.3647866955892986E-3</v>
      </c>
      <c r="Y47" s="5">
        <f t="shared" si="4"/>
        <v>1.5722159412097231E-3</v>
      </c>
      <c r="Z47" s="7">
        <f t="shared" si="5"/>
        <v>1.7047888289214426E-3</v>
      </c>
      <c r="AA47" s="3">
        <f t="shared" si="6"/>
        <v>2.9754373718424154E-3</v>
      </c>
      <c r="AB47" s="5">
        <f t="shared" si="7"/>
        <v>3.3004933071366983E-3</v>
      </c>
      <c r="AC47" s="7">
        <f t="shared" si="8"/>
        <v>3.6145975619185072E-3</v>
      </c>
    </row>
    <row r="48" spans="1:29" x14ac:dyDescent="0.2">
      <c r="A48" t="s">
        <v>88</v>
      </c>
      <c r="B48">
        <v>916</v>
      </c>
      <c r="C48">
        <v>938</v>
      </c>
      <c r="D48">
        <v>1072</v>
      </c>
      <c r="E48">
        <v>214270</v>
      </c>
      <c r="F48">
        <v>205973</v>
      </c>
      <c r="G48">
        <v>202667</v>
      </c>
      <c r="H48" s="3">
        <f t="shared" si="0"/>
        <v>4.274980165212116E-3</v>
      </c>
      <c r="I48" s="5">
        <f t="shared" si="1"/>
        <v>4.5539949410845111E-3</v>
      </c>
      <c r="J48" s="7">
        <f t="shared" si="2"/>
        <v>5.2894649844325917E-3</v>
      </c>
      <c r="L48">
        <v>275</v>
      </c>
      <c r="M48">
        <v>275</v>
      </c>
      <c r="N48">
        <v>262</v>
      </c>
      <c r="O48">
        <v>104864</v>
      </c>
      <c r="P48">
        <v>93998</v>
      </c>
      <c r="Q48">
        <v>82260</v>
      </c>
      <c r="R48">
        <v>641</v>
      </c>
      <c r="S48">
        <v>663</v>
      </c>
      <c r="T48">
        <v>810</v>
      </c>
      <c r="U48">
        <v>109406</v>
      </c>
      <c r="V48">
        <v>111975</v>
      </c>
      <c r="W48">
        <v>120407</v>
      </c>
      <c r="X48" s="3">
        <f t="shared" si="3"/>
        <v>2.6224443088190418E-3</v>
      </c>
      <c r="Y48" s="5">
        <f t="shared" si="4"/>
        <v>2.9255941615779061E-3</v>
      </c>
      <c r="Z48" s="7">
        <f t="shared" si="5"/>
        <v>3.1850230974957454E-3</v>
      </c>
      <c r="AA48" s="3">
        <f t="shared" si="6"/>
        <v>5.8589108458402643E-3</v>
      </c>
      <c r="AB48" s="5">
        <f t="shared" si="7"/>
        <v>5.9209645010046882E-3</v>
      </c>
      <c r="AC48" s="7">
        <f t="shared" si="8"/>
        <v>6.7271836355029197E-3</v>
      </c>
    </row>
    <row r="49" spans="1:29" x14ac:dyDescent="0.2">
      <c r="A49" t="s">
        <v>89</v>
      </c>
      <c r="B49">
        <v>405</v>
      </c>
      <c r="C49">
        <v>441</v>
      </c>
      <c r="D49">
        <v>486</v>
      </c>
      <c r="E49">
        <v>119318</v>
      </c>
      <c r="F49">
        <v>124707</v>
      </c>
      <c r="G49">
        <v>133832</v>
      </c>
      <c r="H49" s="3">
        <f t="shared" si="0"/>
        <v>3.394290886538494E-3</v>
      </c>
      <c r="I49" s="5">
        <f t="shared" si="1"/>
        <v>3.5362890615602974E-3</v>
      </c>
      <c r="J49" s="7">
        <f t="shared" si="2"/>
        <v>3.6314184948293381E-3</v>
      </c>
      <c r="L49">
        <v>151</v>
      </c>
      <c r="M49">
        <v>154</v>
      </c>
      <c r="N49">
        <v>183</v>
      </c>
      <c r="O49">
        <v>58084</v>
      </c>
      <c r="P49">
        <v>59766</v>
      </c>
      <c r="Q49">
        <v>64769</v>
      </c>
      <c r="R49">
        <v>254</v>
      </c>
      <c r="S49">
        <v>287</v>
      </c>
      <c r="T49">
        <v>303</v>
      </c>
      <c r="U49">
        <v>61234</v>
      </c>
      <c r="V49">
        <v>64941</v>
      </c>
      <c r="W49">
        <v>69063</v>
      </c>
      <c r="X49" s="3">
        <f t="shared" si="3"/>
        <v>2.5996832174092692E-3</v>
      </c>
      <c r="Y49" s="5">
        <f t="shared" si="4"/>
        <v>2.5767158585148745E-3</v>
      </c>
      <c r="Z49" s="7">
        <f t="shared" si="5"/>
        <v>2.8254257437971869E-3</v>
      </c>
      <c r="AA49" s="3">
        <f t="shared" si="6"/>
        <v>4.1480223405297714E-3</v>
      </c>
      <c r="AB49" s="5">
        <f t="shared" si="7"/>
        <v>4.4193960671994577E-3</v>
      </c>
      <c r="AC49" s="7">
        <f t="shared" si="8"/>
        <v>4.3872985534946351E-3</v>
      </c>
    </row>
    <row r="50" spans="1:29" x14ac:dyDescent="0.2">
      <c r="A50" t="s">
        <v>90</v>
      </c>
      <c r="B50">
        <v>518</v>
      </c>
      <c r="C50">
        <v>532</v>
      </c>
      <c r="D50">
        <v>493</v>
      </c>
      <c r="E50">
        <v>169764</v>
      </c>
      <c r="F50">
        <v>168920</v>
      </c>
      <c r="G50">
        <v>146668</v>
      </c>
      <c r="H50" s="3">
        <f t="shared" si="0"/>
        <v>3.0512947385782615E-3</v>
      </c>
      <c r="I50" s="5">
        <f t="shared" si="1"/>
        <v>3.1494198437130002E-3</v>
      </c>
      <c r="J50" s="7">
        <f t="shared" si="2"/>
        <v>3.3613330787901929E-3</v>
      </c>
      <c r="L50">
        <v>228</v>
      </c>
      <c r="M50">
        <v>213</v>
      </c>
      <c r="N50">
        <v>174</v>
      </c>
      <c r="O50">
        <v>82403</v>
      </c>
      <c r="P50">
        <v>77765</v>
      </c>
      <c r="Q50">
        <v>61189</v>
      </c>
      <c r="R50">
        <v>290</v>
      </c>
      <c r="S50">
        <v>319</v>
      </c>
      <c r="T50">
        <v>319</v>
      </c>
      <c r="U50">
        <v>87361</v>
      </c>
      <c r="V50">
        <v>91155</v>
      </c>
      <c r="W50">
        <v>85479</v>
      </c>
      <c r="X50" s="3">
        <f t="shared" si="3"/>
        <v>2.7668895549919298E-3</v>
      </c>
      <c r="Y50" s="5">
        <f t="shared" si="4"/>
        <v>2.7390214106603229E-3</v>
      </c>
      <c r="Z50" s="7">
        <f t="shared" si="5"/>
        <v>2.8436483681707498E-3</v>
      </c>
      <c r="AA50" s="3">
        <f t="shared" si="6"/>
        <v>3.3195590709813303E-3</v>
      </c>
      <c r="AB50" s="5">
        <f t="shared" si="7"/>
        <v>3.4995337611760189E-3</v>
      </c>
      <c r="AC50" s="7">
        <f t="shared" si="8"/>
        <v>3.731910761707554E-3</v>
      </c>
    </row>
    <row r="51" spans="1:29" x14ac:dyDescent="0.2">
      <c r="A51" t="s">
        <v>91</v>
      </c>
      <c r="B51">
        <v>2946</v>
      </c>
      <c r="C51">
        <v>3247</v>
      </c>
      <c r="D51">
        <v>3536</v>
      </c>
      <c r="E51">
        <v>1292464</v>
      </c>
      <c r="F51">
        <v>1398789</v>
      </c>
      <c r="G51">
        <v>1457991</v>
      </c>
      <c r="H51" s="3">
        <f t="shared" si="0"/>
        <v>2.2793671622575173E-3</v>
      </c>
      <c r="I51" s="5">
        <f t="shared" si="1"/>
        <v>2.3212936332785003E-3</v>
      </c>
      <c r="J51" s="7">
        <f t="shared" si="2"/>
        <v>2.4252550255797188E-3</v>
      </c>
      <c r="L51">
        <v>1065</v>
      </c>
      <c r="M51">
        <v>1079</v>
      </c>
      <c r="N51">
        <v>1256</v>
      </c>
      <c r="O51">
        <v>631498</v>
      </c>
      <c r="P51">
        <v>647773</v>
      </c>
      <c r="Q51">
        <v>720391</v>
      </c>
      <c r="R51">
        <v>1881</v>
      </c>
      <c r="S51">
        <v>2168</v>
      </c>
      <c r="T51">
        <v>2280</v>
      </c>
      <c r="U51">
        <v>660966</v>
      </c>
      <c r="V51">
        <v>751016</v>
      </c>
      <c r="W51">
        <v>737600</v>
      </c>
      <c r="X51" s="3">
        <f t="shared" si="3"/>
        <v>1.6864661487447307E-3</v>
      </c>
      <c r="Y51" s="5">
        <f t="shared" si="4"/>
        <v>1.6657069683361301E-3</v>
      </c>
      <c r="Z51" s="7">
        <f t="shared" si="5"/>
        <v>1.7434976283712594E-3</v>
      </c>
      <c r="AA51" s="3">
        <f t="shared" si="6"/>
        <v>2.8458347328001745E-3</v>
      </c>
      <c r="AB51" s="5">
        <f t="shared" si="7"/>
        <v>2.8867560744378282E-3</v>
      </c>
      <c r="AC51" s="7">
        <f t="shared" si="8"/>
        <v>3.0911062906724511E-3</v>
      </c>
    </row>
    <row r="52" spans="1:29" x14ac:dyDescent="0.2">
      <c r="A52" t="s">
        <v>92</v>
      </c>
      <c r="B52">
        <v>514</v>
      </c>
      <c r="C52">
        <v>604</v>
      </c>
      <c r="D52">
        <v>662</v>
      </c>
      <c r="E52">
        <v>226856</v>
      </c>
      <c r="F52">
        <v>230112</v>
      </c>
      <c r="G52">
        <v>226315</v>
      </c>
      <c r="H52" s="3">
        <f t="shared" si="0"/>
        <v>2.2657544874281482E-3</v>
      </c>
      <c r="I52" s="5">
        <f t="shared" si="1"/>
        <v>2.6248087887637325E-3</v>
      </c>
      <c r="J52" s="7">
        <f t="shared" si="2"/>
        <v>2.9251264829993594E-3</v>
      </c>
      <c r="L52">
        <v>189</v>
      </c>
      <c r="M52">
        <v>213</v>
      </c>
      <c r="N52">
        <v>216</v>
      </c>
      <c r="O52">
        <v>109798</v>
      </c>
      <c r="P52">
        <v>106317</v>
      </c>
      <c r="Q52">
        <v>98261</v>
      </c>
      <c r="R52">
        <v>325</v>
      </c>
      <c r="S52">
        <v>391</v>
      </c>
      <c r="T52">
        <v>446</v>
      </c>
      <c r="U52">
        <v>117058</v>
      </c>
      <c r="V52">
        <v>123795</v>
      </c>
      <c r="W52">
        <v>128054</v>
      </c>
      <c r="X52" s="3">
        <f t="shared" si="3"/>
        <v>1.7213428295597369E-3</v>
      </c>
      <c r="Y52" s="5">
        <f t="shared" si="4"/>
        <v>2.0034425350602442E-3</v>
      </c>
      <c r="Z52" s="7">
        <f t="shared" si="5"/>
        <v>2.1982271704949065E-3</v>
      </c>
      <c r="AA52" s="3">
        <f t="shared" si="6"/>
        <v>2.7764014420201951E-3</v>
      </c>
      <c r="AB52" s="5">
        <f t="shared" si="7"/>
        <v>3.1584474332565934E-3</v>
      </c>
      <c r="AC52" s="7">
        <f t="shared" si="8"/>
        <v>3.4829056491792526E-3</v>
      </c>
    </row>
    <row r="53" spans="1:29" x14ac:dyDescent="0.2">
      <c r="A53" t="s">
        <v>93</v>
      </c>
      <c r="B53">
        <v>747</v>
      </c>
      <c r="C53">
        <v>834</v>
      </c>
      <c r="D53">
        <v>954</v>
      </c>
      <c r="E53">
        <v>226957</v>
      </c>
      <c r="F53">
        <v>234925</v>
      </c>
      <c r="G53">
        <v>236948</v>
      </c>
      <c r="H53" s="3">
        <f t="shared" si="0"/>
        <v>3.2913723745026592E-3</v>
      </c>
      <c r="I53" s="5">
        <f t="shared" si="1"/>
        <v>3.5500691710120252E-3</v>
      </c>
      <c r="J53" s="7">
        <f t="shared" si="2"/>
        <v>4.0261998413153944E-3</v>
      </c>
      <c r="L53">
        <v>299</v>
      </c>
      <c r="M53">
        <v>300</v>
      </c>
      <c r="N53">
        <v>384</v>
      </c>
      <c r="O53">
        <v>111549</v>
      </c>
      <c r="P53">
        <v>110654</v>
      </c>
      <c r="Q53">
        <v>112364</v>
      </c>
      <c r="R53">
        <v>448</v>
      </c>
      <c r="S53">
        <v>534</v>
      </c>
      <c r="T53">
        <v>570</v>
      </c>
      <c r="U53">
        <v>115408</v>
      </c>
      <c r="V53">
        <v>124271</v>
      </c>
      <c r="W53">
        <v>124584</v>
      </c>
      <c r="X53" s="3">
        <f t="shared" si="3"/>
        <v>2.6804364001470206E-3</v>
      </c>
      <c r="Y53" s="5">
        <f t="shared" si="4"/>
        <v>2.7111536862652955E-3</v>
      </c>
      <c r="Z53" s="7">
        <f t="shared" si="5"/>
        <v>3.4174646683991314E-3</v>
      </c>
      <c r="AA53" s="3">
        <f t="shared" si="6"/>
        <v>3.8818799389990295E-3</v>
      </c>
      <c r="AB53" s="5">
        <f t="shared" si="7"/>
        <v>4.2970604565827908E-3</v>
      </c>
      <c r="AC53" s="7">
        <f t="shared" si="8"/>
        <v>4.575226353303795E-3</v>
      </c>
    </row>
    <row r="54" spans="1:29" x14ac:dyDescent="0.2">
      <c r="A54" t="s">
        <v>94</v>
      </c>
      <c r="B54">
        <v>290</v>
      </c>
      <c r="C54">
        <v>317</v>
      </c>
      <c r="D54">
        <v>329</v>
      </c>
      <c r="E54">
        <v>91427</v>
      </c>
      <c r="F54">
        <v>96193</v>
      </c>
      <c r="G54">
        <v>96151</v>
      </c>
      <c r="H54" s="3">
        <f t="shared" si="0"/>
        <v>3.1719295175385827E-3</v>
      </c>
      <c r="I54" s="5">
        <f t="shared" si="1"/>
        <v>3.2954580894659696E-3</v>
      </c>
      <c r="J54" s="7">
        <f t="shared" si="2"/>
        <v>3.4217012823579578E-3</v>
      </c>
      <c r="L54">
        <v>100</v>
      </c>
      <c r="M54">
        <v>120</v>
      </c>
      <c r="N54">
        <v>117</v>
      </c>
      <c r="O54">
        <v>44854</v>
      </c>
      <c r="P54">
        <v>46835</v>
      </c>
      <c r="Q54">
        <v>46775</v>
      </c>
      <c r="R54">
        <v>190</v>
      </c>
      <c r="S54">
        <v>197</v>
      </c>
      <c r="T54">
        <v>212</v>
      </c>
      <c r="U54">
        <v>46573</v>
      </c>
      <c r="V54">
        <v>49358</v>
      </c>
      <c r="W54">
        <v>49376</v>
      </c>
      <c r="X54" s="3">
        <f t="shared" si="3"/>
        <v>2.2294555669505507E-3</v>
      </c>
      <c r="Y54" s="5">
        <f t="shared" si="4"/>
        <v>2.5621863990605317E-3</v>
      </c>
      <c r="Z54" s="7">
        <f t="shared" si="5"/>
        <v>2.5013361838588989E-3</v>
      </c>
      <c r="AA54" s="3">
        <f t="shared" si="6"/>
        <v>4.079616945440491E-3</v>
      </c>
      <c r="AB54" s="5">
        <f t="shared" si="7"/>
        <v>3.9912476194335269E-3</v>
      </c>
      <c r="AC54" s="7">
        <f t="shared" si="8"/>
        <v>4.2935839274141283E-3</v>
      </c>
    </row>
    <row r="55" spans="1:29" x14ac:dyDescent="0.2">
      <c r="A55" t="s">
        <v>95</v>
      </c>
      <c r="B55">
        <v>661</v>
      </c>
      <c r="C55">
        <v>750</v>
      </c>
      <c r="D55">
        <v>854</v>
      </c>
      <c r="E55">
        <v>233904</v>
      </c>
      <c r="F55">
        <v>258435</v>
      </c>
      <c r="G55">
        <v>260498</v>
      </c>
      <c r="H55" s="3">
        <f t="shared" si="0"/>
        <v>2.8259456871195022E-3</v>
      </c>
      <c r="I55" s="5">
        <f t="shared" si="1"/>
        <v>2.9020836960937952E-3</v>
      </c>
      <c r="J55" s="7">
        <f t="shared" si="2"/>
        <v>3.278336110066104E-3</v>
      </c>
      <c r="L55">
        <v>241</v>
      </c>
      <c r="M55">
        <v>277</v>
      </c>
      <c r="N55">
        <v>307</v>
      </c>
      <c r="O55">
        <v>113373</v>
      </c>
      <c r="P55">
        <v>122292</v>
      </c>
      <c r="Q55">
        <v>120303</v>
      </c>
      <c r="R55">
        <v>420</v>
      </c>
      <c r="S55">
        <v>473</v>
      </c>
      <c r="T55">
        <v>547</v>
      </c>
      <c r="U55">
        <v>120531</v>
      </c>
      <c r="V55">
        <v>136143</v>
      </c>
      <c r="W55">
        <v>140195</v>
      </c>
      <c r="X55" s="3">
        <f t="shared" si="3"/>
        <v>2.1257265839309185E-3</v>
      </c>
      <c r="Y55" s="5">
        <f t="shared" si="4"/>
        <v>2.2650704870310406E-3</v>
      </c>
      <c r="Z55" s="7">
        <f t="shared" si="5"/>
        <v>2.5518898115591466E-3</v>
      </c>
      <c r="AA55" s="3">
        <f t="shared" si="6"/>
        <v>3.4845807302685615E-3</v>
      </c>
      <c r="AB55" s="5">
        <f t="shared" si="7"/>
        <v>3.4742880647554409E-3</v>
      </c>
      <c r="AC55" s="7">
        <f t="shared" si="8"/>
        <v>3.9017083348193587E-3</v>
      </c>
    </row>
    <row r="56" spans="1:29" x14ac:dyDescent="0.2">
      <c r="A56" t="s">
        <v>96</v>
      </c>
      <c r="B56">
        <v>406</v>
      </c>
      <c r="C56">
        <v>413</v>
      </c>
      <c r="D56">
        <v>502</v>
      </c>
      <c r="E56">
        <v>180337</v>
      </c>
      <c r="F56">
        <v>184964</v>
      </c>
      <c r="G56">
        <v>205470</v>
      </c>
      <c r="H56" s="3">
        <f t="shared" si="0"/>
        <v>2.2513405457560013E-3</v>
      </c>
      <c r="I56" s="5">
        <f t="shared" si="1"/>
        <v>2.2328669362686794E-3</v>
      </c>
      <c r="J56" s="7">
        <f t="shared" si="2"/>
        <v>2.4431790529031001E-3</v>
      </c>
      <c r="L56">
        <v>117</v>
      </c>
      <c r="M56">
        <v>122</v>
      </c>
      <c r="N56">
        <v>178</v>
      </c>
      <c r="O56">
        <v>87752</v>
      </c>
      <c r="P56">
        <v>91022</v>
      </c>
      <c r="Q56">
        <v>109125</v>
      </c>
      <c r="R56">
        <v>289</v>
      </c>
      <c r="S56">
        <v>291</v>
      </c>
      <c r="T56">
        <v>324</v>
      </c>
      <c r="U56">
        <v>92585</v>
      </c>
      <c r="V56">
        <v>93942</v>
      </c>
      <c r="W56">
        <v>96345</v>
      </c>
      <c r="X56" s="3">
        <f t="shared" si="3"/>
        <v>1.3333029446622299E-3</v>
      </c>
      <c r="Y56" s="5">
        <f t="shared" si="4"/>
        <v>1.3403353035529872E-3</v>
      </c>
      <c r="Z56" s="7">
        <f t="shared" si="5"/>
        <v>1.6311569301260022E-3</v>
      </c>
      <c r="AA56" s="3">
        <f t="shared" si="6"/>
        <v>3.12145595938867E-3</v>
      </c>
      <c r="AB56" s="5">
        <f t="shared" si="7"/>
        <v>3.0976560005109535E-3</v>
      </c>
      <c r="AC56" s="7">
        <f t="shared" si="8"/>
        <v>3.362914525922466E-3</v>
      </c>
    </row>
    <row r="57" spans="1:29" x14ac:dyDescent="0.2">
      <c r="A57" t="s">
        <v>97</v>
      </c>
      <c r="B57">
        <v>3456</v>
      </c>
      <c r="C57">
        <v>3589</v>
      </c>
      <c r="D57">
        <v>3870</v>
      </c>
      <c r="E57">
        <v>1091385</v>
      </c>
      <c r="F57">
        <v>1101241</v>
      </c>
      <c r="G57">
        <v>1175458</v>
      </c>
      <c r="H57" s="3">
        <f t="shared" si="0"/>
        <v>3.166618562652043E-3</v>
      </c>
      <c r="I57" s="5">
        <f t="shared" si="1"/>
        <v>3.2590504712410816E-3</v>
      </c>
      <c r="J57" s="7">
        <f t="shared" si="2"/>
        <v>3.2923337116255963E-3</v>
      </c>
      <c r="L57">
        <v>1307</v>
      </c>
      <c r="M57">
        <v>1178</v>
      </c>
      <c r="N57">
        <v>1343</v>
      </c>
      <c r="O57">
        <v>535215</v>
      </c>
      <c r="P57">
        <v>520960</v>
      </c>
      <c r="Q57">
        <v>552134</v>
      </c>
      <c r="R57">
        <v>2149</v>
      </c>
      <c r="S57">
        <v>2411</v>
      </c>
      <c r="T57">
        <v>2527</v>
      </c>
      <c r="U57">
        <v>556170</v>
      </c>
      <c r="V57">
        <v>580281</v>
      </c>
      <c r="W57">
        <v>623324</v>
      </c>
      <c r="X57" s="3">
        <f t="shared" si="3"/>
        <v>2.4420092859878742E-3</v>
      </c>
      <c r="Y57" s="5">
        <f t="shared" si="4"/>
        <v>2.2612100737100737E-3</v>
      </c>
      <c r="Z57" s="7">
        <f t="shared" si="5"/>
        <v>2.4323805453024083E-3</v>
      </c>
      <c r="AA57" s="3">
        <f t="shared" si="6"/>
        <v>3.863926497293993E-3</v>
      </c>
      <c r="AB57" s="5">
        <f t="shared" si="7"/>
        <v>4.1548835822644544E-3</v>
      </c>
      <c r="AC57" s="7">
        <f t="shared" si="8"/>
        <v>4.0540713978605026E-3</v>
      </c>
    </row>
    <row r="58" spans="1:29" x14ac:dyDescent="0.2">
      <c r="A58" t="s">
        <v>98</v>
      </c>
      <c r="B58">
        <v>602</v>
      </c>
      <c r="C58">
        <v>711</v>
      </c>
      <c r="D58">
        <v>812</v>
      </c>
      <c r="E58">
        <v>259882</v>
      </c>
      <c r="F58">
        <v>260998</v>
      </c>
      <c r="G58">
        <v>292941</v>
      </c>
      <c r="H58" s="3">
        <f t="shared" si="0"/>
        <v>2.3164359209179551E-3</v>
      </c>
      <c r="I58" s="5">
        <f t="shared" si="1"/>
        <v>2.7241588058146038E-3</v>
      </c>
      <c r="J58" s="7">
        <f t="shared" si="2"/>
        <v>2.7718892200135864E-3</v>
      </c>
      <c r="L58">
        <v>204</v>
      </c>
      <c r="M58">
        <v>241</v>
      </c>
      <c r="N58">
        <v>266</v>
      </c>
      <c r="O58">
        <v>124951</v>
      </c>
      <c r="P58">
        <v>119047</v>
      </c>
      <c r="Q58">
        <v>132039</v>
      </c>
      <c r="R58">
        <v>398</v>
      </c>
      <c r="S58">
        <v>470</v>
      </c>
      <c r="T58">
        <v>546</v>
      </c>
      <c r="U58">
        <v>134931</v>
      </c>
      <c r="V58">
        <v>141951</v>
      </c>
      <c r="W58">
        <v>160902</v>
      </c>
      <c r="X58" s="3">
        <f t="shared" si="3"/>
        <v>1.6326399948779922E-3</v>
      </c>
      <c r="Y58" s="5">
        <f t="shared" si="4"/>
        <v>2.0244105269347401E-3</v>
      </c>
      <c r="Z58" s="7">
        <f t="shared" si="5"/>
        <v>2.01455630533403E-3</v>
      </c>
      <c r="AA58" s="3">
        <f t="shared" si="6"/>
        <v>2.9496557499759136E-3</v>
      </c>
      <c r="AB58" s="5">
        <f t="shared" si="7"/>
        <v>3.3110016836795796E-3</v>
      </c>
      <c r="AC58" s="7">
        <f t="shared" si="8"/>
        <v>3.3933698773166276E-3</v>
      </c>
    </row>
    <row r="59" spans="1:29" x14ac:dyDescent="0.2">
      <c r="A59" t="s">
        <v>99</v>
      </c>
      <c r="B59">
        <v>486</v>
      </c>
      <c r="C59">
        <v>573</v>
      </c>
      <c r="D59">
        <v>618</v>
      </c>
      <c r="E59">
        <v>231790</v>
      </c>
      <c r="F59">
        <v>252492</v>
      </c>
      <c r="G59">
        <v>240697</v>
      </c>
      <c r="H59" s="3">
        <f t="shared" si="0"/>
        <v>2.0967254842745591E-3</v>
      </c>
      <c r="I59" s="5">
        <f t="shared" si="1"/>
        <v>2.2693788318045721E-3</v>
      </c>
      <c r="J59" s="7">
        <f t="shared" si="2"/>
        <v>2.5675434259670874E-3</v>
      </c>
      <c r="L59">
        <v>202</v>
      </c>
      <c r="M59">
        <v>228</v>
      </c>
      <c r="N59">
        <v>269</v>
      </c>
      <c r="O59">
        <v>112465</v>
      </c>
      <c r="P59">
        <v>120963</v>
      </c>
      <c r="Q59">
        <v>111903</v>
      </c>
      <c r="R59">
        <v>284</v>
      </c>
      <c r="S59">
        <v>345</v>
      </c>
      <c r="T59">
        <v>349</v>
      </c>
      <c r="U59">
        <v>119325</v>
      </c>
      <c r="V59">
        <v>131529</v>
      </c>
      <c r="W59">
        <v>128794</v>
      </c>
      <c r="X59" s="3">
        <f t="shared" si="3"/>
        <v>1.7961143466856356E-3</v>
      </c>
      <c r="Y59" s="5">
        <f t="shared" si="4"/>
        <v>1.8848738870563726E-3</v>
      </c>
      <c r="Z59" s="7">
        <f t="shared" si="5"/>
        <v>2.4038676353627694E-3</v>
      </c>
      <c r="AA59" s="3">
        <f t="shared" si="6"/>
        <v>2.3800544730777288E-3</v>
      </c>
      <c r="AB59" s="5">
        <f t="shared" si="7"/>
        <v>2.6229956891636063E-3</v>
      </c>
      <c r="AC59" s="7">
        <f t="shared" si="8"/>
        <v>2.7097535599484449E-3</v>
      </c>
    </row>
    <row r="60" spans="1:29" x14ac:dyDescent="0.2">
      <c r="A60" t="s">
        <v>100</v>
      </c>
      <c r="B60">
        <v>356</v>
      </c>
      <c r="C60">
        <v>415</v>
      </c>
      <c r="D60">
        <v>510</v>
      </c>
      <c r="E60">
        <v>141168</v>
      </c>
      <c r="F60">
        <v>157077</v>
      </c>
      <c r="G60">
        <v>170539</v>
      </c>
      <c r="H60" s="3">
        <f t="shared" si="0"/>
        <v>2.5218179757452112E-3</v>
      </c>
      <c r="I60" s="5">
        <f t="shared" si="1"/>
        <v>2.6420163359371519E-3</v>
      </c>
      <c r="J60" s="7">
        <f t="shared" si="2"/>
        <v>2.9905182978673499E-3</v>
      </c>
      <c r="L60">
        <v>167</v>
      </c>
      <c r="M60">
        <v>208</v>
      </c>
      <c r="N60">
        <v>248</v>
      </c>
      <c r="O60">
        <v>71078</v>
      </c>
      <c r="P60">
        <v>80824</v>
      </c>
      <c r="Q60">
        <v>85067</v>
      </c>
      <c r="R60">
        <v>189</v>
      </c>
      <c r="S60">
        <v>207</v>
      </c>
      <c r="T60">
        <v>262</v>
      </c>
      <c r="U60">
        <v>70090</v>
      </c>
      <c r="V60">
        <v>76253</v>
      </c>
      <c r="W60">
        <v>85472</v>
      </c>
      <c r="X60" s="3">
        <f t="shared" si="3"/>
        <v>2.3495315006049691E-3</v>
      </c>
      <c r="Y60" s="5">
        <f t="shared" si="4"/>
        <v>2.5734930218746905E-3</v>
      </c>
      <c r="Z60" s="7">
        <f t="shared" si="5"/>
        <v>2.9153490777857455E-3</v>
      </c>
      <c r="AA60" s="3">
        <f t="shared" si="6"/>
        <v>2.696533028962762E-3</v>
      </c>
      <c r="AB60" s="5">
        <f t="shared" si="7"/>
        <v>2.7146472925655384E-3</v>
      </c>
      <c r="AC60" s="7">
        <f t="shared" si="8"/>
        <v>3.0653313365780607E-3</v>
      </c>
    </row>
    <row r="61" spans="1:29" x14ac:dyDescent="0.2">
      <c r="A61" t="s">
        <v>101</v>
      </c>
      <c r="B61">
        <v>5</v>
      </c>
      <c r="C61">
        <v>1</v>
      </c>
      <c r="D61">
        <v>4</v>
      </c>
      <c r="E61">
        <v>2200</v>
      </c>
      <c r="F61">
        <v>2385</v>
      </c>
      <c r="G61">
        <v>2440</v>
      </c>
      <c r="H61" s="3">
        <f t="shared" si="0"/>
        <v>2.2727272727272726E-3</v>
      </c>
      <c r="I61" s="5">
        <f t="shared" si="1"/>
        <v>4.1928721174004191E-4</v>
      </c>
      <c r="J61" s="7">
        <f t="shared" si="2"/>
        <v>1.639344262295082E-3</v>
      </c>
      <c r="L61">
        <v>2</v>
      </c>
      <c r="M61">
        <v>0</v>
      </c>
      <c r="N61">
        <v>1</v>
      </c>
      <c r="O61">
        <v>1085</v>
      </c>
      <c r="P61">
        <v>1305</v>
      </c>
      <c r="Q61">
        <v>1426</v>
      </c>
      <c r="R61">
        <v>3</v>
      </c>
      <c r="S61">
        <v>1</v>
      </c>
      <c r="T61">
        <v>3</v>
      </c>
      <c r="U61">
        <v>1115</v>
      </c>
      <c r="V61">
        <v>1080</v>
      </c>
      <c r="W61">
        <v>1014</v>
      </c>
      <c r="X61" s="3">
        <f t="shared" si="3"/>
        <v>1.8433179723502304E-3</v>
      </c>
      <c r="Y61" s="5">
        <f t="shared" si="4"/>
        <v>0</v>
      </c>
      <c r="Z61" s="7">
        <f t="shared" si="5"/>
        <v>7.0126227208976155E-4</v>
      </c>
      <c r="AA61" s="3">
        <f t="shared" si="6"/>
        <v>2.6905829596412557E-3</v>
      </c>
      <c r="AB61" s="5">
        <f t="shared" si="7"/>
        <v>9.2592592592592596E-4</v>
      </c>
      <c r="AC61" s="7">
        <f t="shared" si="8"/>
        <v>2.9585798816568047E-3</v>
      </c>
    </row>
    <row r="62" spans="1:29" x14ac:dyDescent="0.2">
      <c r="A62" t="s">
        <v>102</v>
      </c>
      <c r="B62">
        <v>509</v>
      </c>
      <c r="C62">
        <v>509</v>
      </c>
      <c r="D62">
        <v>580</v>
      </c>
      <c r="E62">
        <v>189802</v>
      </c>
      <c r="F62">
        <v>177883</v>
      </c>
      <c r="G62">
        <v>171105</v>
      </c>
      <c r="H62" s="3">
        <f t="shared" si="0"/>
        <v>2.6817420259006752E-3</v>
      </c>
      <c r="I62" s="5">
        <f t="shared" si="1"/>
        <v>2.8614313902958688E-3</v>
      </c>
      <c r="J62" s="7">
        <f t="shared" si="2"/>
        <v>3.3897314514479415E-3</v>
      </c>
      <c r="L62">
        <v>183</v>
      </c>
      <c r="M62">
        <v>191</v>
      </c>
      <c r="N62">
        <v>192</v>
      </c>
      <c r="O62">
        <v>93591</v>
      </c>
      <c r="P62">
        <v>84403</v>
      </c>
      <c r="Q62">
        <v>75678</v>
      </c>
      <c r="R62">
        <v>326</v>
      </c>
      <c r="S62">
        <v>318</v>
      </c>
      <c r="T62">
        <v>388</v>
      </c>
      <c r="U62">
        <v>96211</v>
      </c>
      <c r="V62">
        <v>93480</v>
      </c>
      <c r="W62">
        <v>95427</v>
      </c>
      <c r="X62" s="3">
        <f t="shared" si="3"/>
        <v>1.9553162163028497E-3</v>
      </c>
      <c r="Y62" s="5">
        <f t="shared" si="4"/>
        <v>2.2629527386467305E-3</v>
      </c>
      <c r="Z62" s="7">
        <f t="shared" si="5"/>
        <v>2.5370649330056293E-3</v>
      </c>
      <c r="AA62" s="3">
        <f t="shared" si="6"/>
        <v>3.3883859433952459E-3</v>
      </c>
      <c r="AB62" s="5">
        <f t="shared" si="7"/>
        <v>3.4017971758664957E-3</v>
      </c>
      <c r="AC62" s="7">
        <f t="shared" si="8"/>
        <v>4.0659352174960963E-3</v>
      </c>
    </row>
    <row r="63" spans="1:29" x14ac:dyDescent="0.2">
      <c r="A63" t="s">
        <v>103</v>
      </c>
      <c r="B63">
        <v>298</v>
      </c>
      <c r="C63">
        <v>287</v>
      </c>
      <c r="D63">
        <v>386</v>
      </c>
      <c r="E63">
        <v>172282</v>
      </c>
      <c r="F63">
        <v>153718</v>
      </c>
      <c r="G63">
        <v>151595</v>
      </c>
      <c r="H63" s="3">
        <f t="shared" si="0"/>
        <v>1.729722199649412E-3</v>
      </c>
      <c r="I63" s="5">
        <f t="shared" si="1"/>
        <v>1.8670552570291053E-3</v>
      </c>
      <c r="J63" s="7">
        <f t="shared" si="2"/>
        <v>2.5462581219697221E-3</v>
      </c>
      <c r="L63">
        <v>126</v>
      </c>
      <c r="M63">
        <v>110</v>
      </c>
      <c r="N63">
        <v>154</v>
      </c>
      <c r="O63">
        <v>83884</v>
      </c>
      <c r="P63">
        <v>72527</v>
      </c>
      <c r="Q63">
        <v>69749</v>
      </c>
      <c r="R63">
        <v>172</v>
      </c>
      <c r="S63">
        <v>177</v>
      </c>
      <c r="T63">
        <v>232</v>
      </c>
      <c r="U63">
        <v>88398</v>
      </c>
      <c r="V63">
        <v>81191</v>
      </c>
      <c r="W63">
        <v>81846</v>
      </c>
      <c r="X63" s="3">
        <f t="shared" si="3"/>
        <v>1.5020742930713844E-3</v>
      </c>
      <c r="Y63" s="5">
        <f t="shared" si="4"/>
        <v>1.5166765480441767E-3</v>
      </c>
      <c r="Z63" s="7">
        <f t="shared" si="5"/>
        <v>2.2079169593829302E-3</v>
      </c>
      <c r="AA63" s="3">
        <f t="shared" si="6"/>
        <v>1.9457453788547252E-3</v>
      </c>
      <c r="AB63" s="5">
        <f t="shared" si="7"/>
        <v>2.1800445862226107E-3</v>
      </c>
      <c r="AC63" s="7">
        <f t="shared" si="8"/>
        <v>2.8345917943454783E-3</v>
      </c>
    </row>
    <row r="64" spans="1:29" x14ac:dyDescent="0.2">
      <c r="A64" t="s">
        <v>104</v>
      </c>
      <c r="B64">
        <v>3356</v>
      </c>
      <c r="C64">
        <v>3703</v>
      </c>
      <c r="D64">
        <v>4063</v>
      </c>
      <c r="E64">
        <v>1411380</v>
      </c>
      <c r="F64">
        <v>1528154</v>
      </c>
      <c r="G64">
        <v>1623387</v>
      </c>
      <c r="H64" s="3">
        <f t="shared" si="0"/>
        <v>2.3778146211509304E-3</v>
      </c>
      <c r="I64" s="5">
        <f t="shared" si="1"/>
        <v>2.4231850978369981E-3</v>
      </c>
      <c r="J64" s="7">
        <f t="shared" si="2"/>
        <v>2.5027920021535224E-3</v>
      </c>
      <c r="L64">
        <v>1398</v>
      </c>
      <c r="M64">
        <v>1569</v>
      </c>
      <c r="N64">
        <v>1621</v>
      </c>
      <c r="O64">
        <v>694681</v>
      </c>
      <c r="P64">
        <v>754646</v>
      </c>
      <c r="Q64">
        <v>790860</v>
      </c>
      <c r="R64">
        <v>1958</v>
      </c>
      <c r="S64">
        <v>2134</v>
      </c>
      <c r="T64">
        <v>2442</v>
      </c>
      <c r="U64">
        <v>716699</v>
      </c>
      <c r="V64">
        <v>773508</v>
      </c>
      <c r="W64">
        <v>832527</v>
      </c>
      <c r="X64" s="3">
        <f t="shared" si="3"/>
        <v>2.0124344843172621E-3</v>
      </c>
      <c r="Y64" s="5">
        <f t="shared" si="4"/>
        <v>2.0791205412869079E-3</v>
      </c>
      <c r="Z64" s="7">
        <f t="shared" si="5"/>
        <v>2.0496674506233722E-3</v>
      </c>
      <c r="AA64" s="3">
        <f t="shared" si="6"/>
        <v>2.7319697669453981E-3</v>
      </c>
      <c r="AB64" s="5">
        <f t="shared" si="7"/>
        <v>2.7588596368751197E-3</v>
      </c>
      <c r="AC64" s="7">
        <f t="shared" si="8"/>
        <v>2.9332382012835618E-3</v>
      </c>
    </row>
    <row r="65" spans="1:29" x14ac:dyDescent="0.2">
      <c r="A65" t="s">
        <v>105</v>
      </c>
      <c r="B65">
        <v>575</v>
      </c>
      <c r="C65">
        <v>646</v>
      </c>
      <c r="D65">
        <v>676</v>
      </c>
      <c r="E65">
        <v>262903</v>
      </c>
      <c r="F65">
        <v>282770</v>
      </c>
      <c r="G65">
        <v>270387</v>
      </c>
      <c r="H65" s="3">
        <f t="shared" si="0"/>
        <v>2.1871184429238162E-3</v>
      </c>
      <c r="I65" s="5">
        <f t="shared" si="1"/>
        <v>2.2845422074477492E-3</v>
      </c>
      <c r="J65" s="7">
        <f t="shared" si="2"/>
        <v>2.5001201980864463E-3</v>
      </c>
      <c r="L65">
        <v>163</v>
      </c>
      <c r="M65">
        <v>162</v>
      </c>
      <c r="N65">
        <v>158</v>
      </c>
      <c r="O65">
        <v>127087</v>
      </c>
      <c r="P65">
        <v>135487</v>
      </c>
      <c r="Q65">
        <v>123761</v>
      </c>
      <c r="R65">
        <v>412</v>
      </c>
      <c r="S65">
        <v>484</v>
      </c>
      <c r="T65">
        <v>518</v>
      </c>
      <c r="U65">
        <v>135816</v>
      </c>
      <c r="V65">
        <v>147283</v>
      </c>
      <c r="W65">
        <v>146626</v>
      </c>
      <c r="X65" s="3">
        <f t="shared" si="3"/>
        <v>1.2825859450612573E-3</v>
      </c>
      <c r="Y65" s="5">
        <f t="shared" si="4"/>
        <v>1.1956866710459307E-3</v>
      </c>
      <c r="Z65" s="7">
        <f t="shared" si="5"/>
        <v>1.2766541963946639E-3</v>
      </c>
      <c r="AA65" s="3">
        <f t="shared" si="6"/>
        <v>3.0335159333215525E-3</v>
      </c>
      <c r="AB65" s="5">
        <f t="shared" si="7"/>
        <v>3.2861905311543085E-3</v>
      </c>
      <c r="AC65" s="7">
        <f t="shared" si="8"/>
        <v>3.5327977302797593E-3</v>
      </c>
    </row>
    <row r="66" spans="1:29" x14ac:dyDescent="0.2">
      <c r="A66" t="s">
        <v>106</v>
      </c>
      <c r="B66">
        <v>269</v>
      </c>
      <c r="C66">
        <v>271</v>
      </c>
      <c r="D66">
        <v>394</v>
      </c>
      <c r="E66">
        <v>165737</v>
      </c>
      <c r="F66">
        <v>163238</v>
      </c>
      <c r="G66">
        <v>164622</v>
      </c>
      <c r="H66" s="3">
        <f t="shared" si="0"/>
        <v>1.6230533918195696E-3</v>
      </c>
      <c r="I66" s="5">
        <f t="shared" si="1"/>
        <v>1.660152660532474E-3</v>
      </c>
      <c r="J66" s="7">
        <f t="shared" si="2"/>
        <v>2.3933617620974109E-3</v>
      </c>
      <c r="L66">
        <v>105</v>
      </c>
      <c r="M66">
        <v>93</v>
      </c>
      <c r="N66">
        <v>139</v>
      </c>
      <c r="O66">
        <v>80979</v>
      </c>
      <c r="P66">
        <v>73361</v>
      </c>
      <c r="Q66">
        <v>71727</v>
      </c>
      <c r="R66">
        <v>164</v>
      </c>
      <c r="S66">
        <v>178</v>
      </c>
      <c r="T66">
        <v>255</v>
      </c>
      <c r="U66">
        <v>84758</v>
      </c>
      <c r="V66">
        <v>89877</v>
      </c>
      <c r="W66">
        <v>92895</v>
      </c>
      <c r="X66" s="3">
        <f t="shared" si="3"/>
        <v>1.2966324602674767E-3</v>
      </c>
      <c r="Y66" s="5">
        <f t="shared" si="4"/>
        <v>1.2677035482068129E-3</v>
      </c>
      <c r="Z66" s="7">
        <f t="shared" si="5"/>
        <v>1.9379034394300613E-3</v>
      </c>
      <c r="AA66" s="3">
        <f t="shared" si="6"/>
        <v>1.9349205974657259E-3</v>
      </c>
      <c r="AB66" s="5">
        <f t="shared" si="7"/>
        <v>1.9804844398455669E-3</v>
      </c>
      <c r="AC66" s="7">
        <f t="shared" si="8"/>
        <v>2.7450347166155338E-3</v>
      </c>
    </row>
    <row r="67" spans="1:29" x14ac:dyDescent="0.2">
      <c r="A67" t="s">
        <v>107</v>
      </c>
      <c r="B67">
        <v>1504</v>
      </c>
      <c r="C67">
        <v>1777</v>
      </c>
      <c r="D67">
        <v>1854</v>
      </c>
      <c r="E67">
        <v>406387</v>
      </c>
      <c r="F67">
        <v>447296</v>
      </c>
      <c r="G67">
        <v>445712</v>
      </c>
      <c r="H67" s="3">
        <f t="shared" ref="H67:H130" si="9">B67/E67</f>
        <v>3.7009057868484965E-3</v>
      </c>
      <c r="I67" s="5">
        <f t="shared" ref="I67:I130" si="10">C67/F67</f>
        <v>3.9727607669194451E-3</v>
      </c>
      <c r="J67" s="7">
        <f t="shared" ref="J67:J130" si="11">D67/G67</f>
        <v>4.1596367160857232E-3</v>
      </c>
      <c r="L67">
        <v>429</v>
      </c>
      <c r="M67">
        <v>487</v>
      </c>
      <c r="N67">
        <v>529</v>
      </c>
      <c r="O67">
        <v>199861</v>
      </c>
      <c r="P67">
        <v>218228</v>
      </c>
      <c r="Q67">
        <v>214157</v>
      </c>
      <c r="R67">
        <v>1075</v>
      </c>
      <c r="S67">
        <v>1290</v>
      </c>
      <c r="T67">
        <v>1325</v>
      </c>
      <c r="U67">
        <v>206526</v>
      </c>
      <c r="V67">
        <v>229068</v>
      </c>
      <c r="W67">
        <v>231555</v>
      </c>
      <c r="X67" s="3">
        <f t="shared" ref="X67:X130" si="12">L67/O67</f>
        <v>2.1464918118092075E-3</v>
      </c>
      <c r="Y67" s="5">
        <f t="shared" ref="Y67:Y130" si="13">M67/P67</f>
        <v>2.2316109756768151E-3</v>
      </c>
      <c r="Z67" s="7">
        <f t="shared" ref="Z67:Z130" si="14">N67/Q67</f>
        <v>2.470150403675808E-3</v>
      </c>
      <c r="AA67" s="3">
        <f t="shared" ref="AA67:AA130" si="15">R67/U67</f>
        <v>5.2051557673125906E-3</v>
      </c>
      <c r="AB67" s="5">
        <f t="shared" ref="AB67:AB130" si="16">S67/V67</f>
        <v>5.6315155325056317E-3</v>
      </c>
      <c r="AC67" s="7">
        <f t="shared" ref="AC67:AC130" si="17">T67/W67</f>
        <v>5.7221826347951888E-3</v>
      </c>
    </row>
    <row r="68" spans="1:29" x14ac:dyDescent="0.2">
      <c r="A68" t="s">
        <v>108</v>
      </c>
      <c r="B68">
        <v>517</v>
      </c>
      <c r="C68">
        <v>559</v>
      </c>
      <c r="D68">
        <v>607</v>
      </c>
      <c r="E68">
        <v>150734</v>
      </c>
      <c r="F68">
        <v>145162</v>
      </c>
      <c r="G68">
        <v>153911</v>
      </c>
      <c r="H68" s="3">
        <f t="shared" si="9"/>
        <v>3.4298831053378798E-3</v>
      </c>
      <c r="I68" s="5">
        <f t="shared" si="10"/>
        <v>3.850870062413028E-3</v>
      </c>
      <c r="J68" s="7">
        <f t="shared" si="11"/>
        <v>3.9438376724210749E-3</v>
      </c>
      <c r="L68">
        <v>199</v>
      </c>
      <c r="M68">
        <v>198</v>
      </c>
      <c r="N68">
        <v>227</v>
      </c>
      <c r="O68">
        <v>73905</v>
      </c>
      <c r="P68">
        <v>67716</v>
      </c>
      <c r="Q68">
        <v>70929</v>
      </c>
      <c r="R68">
        <v>318</v>
      </c>
      <c r="S68">
        <v>361</v>
      </c>
      <c r="T68">
        <v>380</v>
      </c>
      <c r="U68">
        <v>76829</v>
      </c>
      <c r="V68">
        <v>77446</v>
      </c>
      <c r="W68">
        <v>82982</v>
      </c>
      <c r="X68" s="3">
        <f t="shared" si="12"/>
        <v>2.6926459644137746E-3</v>
      </c>
      <c r="Y68" s="5">
        <f t="shared" si="13"/>
        <v>2.9239766081871343E-3</v>
      </c>
      <c r="Z68" s="7">
        <f t="shared" si="14"/>
        <v>3.200383482073623E-3</v>
      </c>
      <c r="AA68" s="3">
        <f t="shared" si="15"/>
        <v>4.1390620729151754E-3</v>
      </c>
      <c r="AB68" s="5">
        <f t="shared" si="16"/>
        <v>4.6613123983162462E-3</v>
      </c>
      <c r="AC68" s="7">
        <f t="shared" si="17"/>
        <v>4.5793063555951896E-3</v>
      </c>
    </row>
    <row r="69" spans="1:29" x14ac:dyDescent="0.2">
      <c r="A69" t="s">
        <v>109</v>
      </c>
      <c r="B69">
        <v>845</v>
      </c>
      <c r="C69">
        <v>839</v>
      </c>
      <c r="D69">
        <v>992</v>
      </c>
      <c r="E69">
        <v>283343</v>
      </c>
      <c r="F69">
        <v>268978</v>
      </c>
      <c r="G69">
        <v>264816</v>
      </c>
      <c r="H69" s="3">
        <f t="shared" si="9"/>
        <v>2.9822511937828001E-3</v>
      </c>
      <c r="I69" s="5">
        <f t="shared" si="10"/>
        <v>3.1192142108276513E-3</v>
      </c>
      <c r="J69" s="7">
        <f t="shared" si="11"/>
        <v>3.7459972207117393E-3</v>
      </c>
      <c r="L69">
        <v>274</v>
      </c>
      <c r="M69">
        <v>257</v>
      </c>
      <c r="N69">
        <v>237</v>
      </c>
      <c r="O69">
        <v>138583</v>
      </c>
      <c r="P69">
        <v>124895</v>
      </c>
      <c r="Q69">
        <v>101791</v>
      </c>
      <c r="R69">
        <v>571</v>
      </c>
      <c r="S69">
        <v>582</v>
      </c>
      <c r="T69">
        <v>755</v>
      </c>
      <c r="U69">
        <v>144760</v>
      </c>
      <c r="V69">
        <v>144083</v>
      </c>
      <c r="W69">
        <v>163025</v>
      </c>
      <c r="X69" s="3">
        <f t="shared" si="12"/>
        <v>1.9771544850378472E-3</v>
      </c>
      <c r="Y69" s="5">
        <f t="shared" si="13"/>
        <v>2.0577284919332237E-3</v>
      </c>
      <c r="Z69" s="7">
        <f t="shared" si="14"/>
        <v>2.3283001444135533E-3</v>
      </c>
      <c r="AA69" s="3">
        <f t="shared" si="15"/>
        <v>3.9444597955236253E-3</v>
      </c>
      <c r="AB69" s="5">
        <f t="shared" si="16"/>
        <v>4.0393384368731912E-3</v>
      </c>
      <c r="AC69" s="7">
        <f t="shared" si="17"/>
        <v>4.6311915350406383E-3</v>
      </c>
    </row>
    <row r="70" spans="1:29" x14ac:dyDescent="0.2">
      <c r="A70" t="s">
        <v>110</v>
      </c>
      <c r="B70">
        <v>4199</v>
      </c>
      <c r="C70">
        <v>4419</v>
      </c>
      <c r="D70">
        <v>5032</v>
      </c>
      <c r="E70">
        <v>1173146</v>
      </c>
      <c r="F70">
        <v>1208809</v>
      </c>
      <c r="G70">
        <v>1267187</v>
      </c>
      <c r="H70" s="3">
        <f t="shared" si="9"/>
        <v>3.5792646439573592E-3</v>
      </c>
      <c r="I70" s="5">
        <f t="shared" si="10"/>
        <v>3.6556643770852136E-3</v>
      </c>
      <c r="J70" s="7">
        <f t="shared" si="11"/>
        <v>3.971000333810243E-3</v>
      </c>
      <c r="L70">
        <v>1582</v>
      </c>
      <c r="M70">
        <v>1699</v>
      </c>
      <c r="N70">
        <v>1907</v>
      </c>
      <c r="O70">
        <v>582467</v>
      </c>
      <c r="P70">
        <v>616044</v>
      </c>
      <c r="Q70">
        <v>623507</v>
      </c>
      <c r="R70">
        <v>2617</v>
      </c>
      <c r="S70">
        <v>2720</v>
      </c>
      <c r="T70">
        <v>3125</v>
      </c>
      <c r="U70">
        <v>590679</v>
      </c>
      <c r="V70">
        <v>592765</v>
      </c>
      <c r="W70">
        <v>643680</v>
      </c>
      <c r="X70" s="3">
        <f t="shared" si="12"/>
        <v>2.7160336980464128E-3</v>
      </c>
      <c r="Y70" s="5">
        <f t="shared" si="13"/>
        <v>2.7579198888391088E-3</v>
      </c>
      <c r="Z70" s="7">
        <f t="shared" si="14"/>
        <v>3.0585061595138465E-3</v>
      </c>
      <c r="AA70" s="3">
        <f t="shared" si="15"/>
        <v>4.4304943971260197E-3</v>
      </c>
      <c r="AB70" s="5">
        <f t="shared" si="16"/>
        <v>4.5886649852808449E-3</v>
      </c>
      <c r="AC70" s="7">
        <f t="shared" si="17"/>
        <v>4.8548968431518765E-3</v>
      </c>
    </row>
    <row r="71" spans="1:29" x14ac:dyDescent="0.2">
      <c r="A71" t="s">
        <v>111</v>
      </c>
      <c r="B71">
        <v>1751</v>
      </c>
      <c r="C71">
        <v>1891</v>
      </c>
      <c r="D71">
        <v>2014</v>
      </c>
      <c r="E71">
        <v>784682</v>
      </c>
      <c r="F71">
        <v>770522</v>
      </c>
      <c r="G71">
        <v>751399</v>
      </c>
      <c r="H71" s="3">
        <f t="shared" si="9"/>
        <v>2.2314772098761025E-3</v>
      </c>
      <c r="I71" s="5">
        <f t="shared" si="10"/>
        <v>2.4541804127591427E-3</v>
      </c>
      <c r="J71" s="7">
        <f t="shared" si="11"/>
        <v>2.6803336176917988E-3</v>
      </c>
      <c r="L71">
        <v>629</v>
      </c>
      <c r="M71">
        <v>616</v>
      </c>
      <c r="N71">
        <v>662</v>
      </c>
      <c r="O71">
        <v>384180</v>
      </c>
      <c r="P71">
        <v>354299</v>
      </c>
      <c r="Q71">
        <v>345700</v>
      </c>
      <c r="R71">
        <v>1122</v>
      </c>
      <c r="S71">
        <v>1275</v>
      </c>
      <c r="T71">
        <v>1352</v>
      </c>
      <c r="U71">
        <v>400502</v>
      </c>
      <c r="V71">
        <v>416223</v>
      </c>
      <c r="W71">
        <v>405699</v>
      </c>
      <c r="X71" s="3">
        <f t="shared" si="12"/>
        <v>1.6372533708157635E-3</v>
      </c>
      <c r="Y71" s="5">
        <f t="shared" si="13"/>
        <v>1.7386444782514204E-3</v>
      </c>
      <c r="Z71" s="7">
        <f t="shared" si="14"/>
        <v>1.9149551634365057E-3</v>
      </c>
      <c r="AA71" s="3">
        <f t="shared" si="15"/>
        <v>2.8014841374075536E-3</v>
      </c>
      <c r="AB71" s="5">
        <f t="shared" si="16"/>
        <v>3.0632617611232441E-3</v>
      </c>
      <c r="AC71" s="7">
        <f t="shared" si="17"/>
        <v>3.3325199224055273E-3</v>
      </c>
    </row>
    <row r="72" spans="1:29" x14ac:dyDescent="0.2">
      <c r="A72" t="s">
        <v>112</v>
      </c>
      <c r="B72">
        <v>988</v>
      </c>
      <c r="C72">
        <v>967</v>
      </c>
      <c r="D72">
        <v>1075</v>
      </c>
      <c r="E72">
        <v>305898</v>
      </c>
      <c r="F72">
        <v>295864</v>
      </c>
      <c r="G72">
        <v>306820</v>
      </c>
      <c r="H72" s="3">
        <f t="shared" si="9"/>
        <v>3.2298347815284834E-3</v>
      </c>
      <c r="I72" s="5">
        <f t="shared" si="10"/>
        <v>3.2683935862423278E-3</v>
      </c>
      <c r="J72" s="7">
        <f t="shared" si="11"/>
        <v>3.5036829411381268E-3</v>
      </c>
      <c r="L72">
        <v>307</v>
      </c>
      <c r="M72">
        <v>287</v>
      </c>
      <c r="N72">
        <v>305</v>
      </c>
      <c r="O72">
        <v>147565</v>
      </c>
      <c r="P72">
        <v>138934</v>
      </c>
      <c r="Q72">
        <v>139503</v>
      </c>
      <c r="R72">
        <v>681</v>
      </c>
      <c r="S72">
        <v>680</v>
      </c>
      <c r="T72">
        <v>770</v>
      </c>
      <c r="U72">
        <v>158333</v>
      </c>
      <c r="V72">
        <v>156930</v>
      </c>
      <c r="W72">
        <v>167317</v>
      </c>
      <c r="X72" s="3">
        <f t="shared" si="12"/>
        <v>2.0804391285196354E-3</v>
      </c>
      <c r="Y72" s="5">
        <f t="shared" si="13"/>
        <v>2.065729051204169E-3</v>
      </c>
      <c r="Z72" s="7">
        <f t="shared" si="14"/>
        <v>2.1863329104033604E-3</v>
      </c>
      <c r="AA72" s="3">
        <f t="shared" si="15"/>
        <v>4.3010616864456556E-3</v>
      </c>
      <c r="AB72" s="5">
        <f t="shared" si="16"/>
        <v>4.3331421652966287E-3</v>
      </c>
      <c r="AC72" s="7">
        <f t="shared" si="17"/>
        <v>4.6020428288817035E-3</v>
      </c>
    </row>
    <row r="73" spans="1:29" x14ac:dyDescent="0.2">
      <c r="A73" t="s">
        <v>113</v>
      </c>
      <c r="B73">
        <v>2160</v>
      </c>
      <c r="C73">
        <v>2423</v>
      </c>
      <c r="D73">
        <v>2620</v>
      </c>
      <c r="E73">
        <v>645930</v>
      </c>
      <c r="F73">
        <v>703305</v>
      </c>
      <c r="G73">
        <v>727710</v>
      </c>
      <c r="H73" s="3">
        <f t="shared" si="9"/>
        <v>3.3440156054061585E-3</v>
      </c>
      <c r="I73" s="5">
        <f t="shared" si="10"/>
        <v>3.445162482848835E-3</v>
      </c>
      <c r="J73" s="7">
        <f t="shared" si="11"/>
        <v>3.6003352984018359E-3</v>
      </c>
      <c r="L73">
        <v>754</v>
      </c>
      <c r="M73">
        <v>903</v>
      </c>
      <c r="N73">
        <v>898</v>
      </c>
      <c r="O73">
        <v>314439</v>
      </c>
      <c r="P73">
        <v>360492</v>
      </c>
      <c r="Q73">
        <v>358847</v>
      </c>
      <c r="R73">
        <v>1406</v>
      </c>
      <c r="S73">
        <v>1520</v>
      </c>
      <c r="T73">
        <v>1722</v>
      </c>
      <c r="U73">
        <v>331491</v>
      </c>
      <c r="V73">
        <v>342813</v>
      </c>
      <c r="W73">
        <v>368863</v>
      </c>
      <c r="X73" s="3">
        <f t="shared" si="12"/>
        <v>2.3979213774372771E-3</v>
      </c>
      <c r="Y73" s="5">
        <f t="shared" si="13"/>
        <v>2.5049099563929297E-3</v>
      </c>
      <c r="Z73" s="7">
        <f t="shared" si="14"/>
        <v>2.5024592653693635E-3</v>
      </c>
      <c r="AA73" s="3">
        <f t="shared" si="15"/>
        <v>4.2414424524346061E-3</v>
      </c>
      <c r="AB73" s="5">
        <f t="shared" si="16"/>
        <v>4.4339041984988899E-3</v>
      </c>
      <c r="AC73" s="7">
        <f t="shared" si="17"/>
        <v>4.6683999208378176E-3</v>
      </c>
    </row>
    <row r="74" spans="1:29" x14ac:dyDescent="0.2">
      <c r="A74" t="s">
        <v>114</v>
      </c>
      <c r="B74">
        <v>514</v>
      </c>
      <c r="C74">
        <v>556</v>
      </c>
      <c r="D74">
        <v>742</v>
      </c>
      <c r="E74">
        <v>263809</v>
      </c>
      <c r="F74">
        <v>274404</v>
      </c>
      <c r="G74">
        <v>283014</v>
      </c>
      <c r="H74" s="3">
        <f t="shared" si="9"/>
        <v>1.9483793198867363E-3</v>
      </c>
      <c r="I74" s="5">
        <f t="shared" si="10"/>
        <v>2.0262095304733169E-3</v>
      </c>
      <c r="J74" s="7">
        <f t="shared" si="11"/>
        <v>2.6217784279222935E-3</v>
      </c>
      <c r="L74">
        <v>153</v>
      </c>
      <c r="M74">
        <v>150</v>
      </c>
      <c r="N74">
        <v>177</v>
      </c>
      <c r="O74">
        <v>127182</v>
      </c>
      <c r="P74">
        <v>123486</v>
      </c>
      <c r="Q74">
        <v>110434</v>
      </c>
      <c r="R74">
        <v>361</v>
      </c>
      <c r="S74">
        <v>406</v>
      </c>
      <c r="T74">
        <v>565</v>
      </c>
      <c r="U74">
        <v>136627</v>
      </c>
      <c r="V74">
        <v>150918</v>
      </c>
      <c r="W74">
        <v>172580</v>
      </c>
      <c r="X74" s="3">
        <f t="shared" si="12"/>
        <v>1.2030004245883851E-3</v>
      </c>
      <c r="Y74" s="5">
        <f t="shared" si="13"/>
        <v>1.2147125989990769E-3</v>
      </c>
      <c r="Z74" s="7">
        <f t="shared" si="14"/>
        <v>1.6027672637050183E-3</v>
      </c>
      <c r="AA74" s="3">
        <f t="shared" si="15"/>
        <v>2.6422303058692646E-3</v>
      </c>
      <c r="AB74" s="5">
        <f t="shared" si="16"/>
        <v>2.6902026265919242E-3</v>
      </c>
      <c r="AC74" s="7">
        <f t="shared" si="17"/>
        <v>3.2738440143701471E-3</v>
      </c>
    </row>
    <row r="75" spans="1:29" x14ac:dyDescent="0.2">
      <c r="A75" t="s">
        <v>115</v>
      </c>
      <c r="B75">
        <v>2015</v>
      </c>
      <c r="C75">
        <v>2162</v>
      </c>
      <c r="D75">
        <v>2431</v>
      </c>
      <c r="E75">
        <v>700404</v>
      </c>
      <c r="F75">
        <v>758073</v>
      </c>
      <c r="G75">
        <v>815848</v>
      </c>
      <c r="H75" s="3">
        <f t="shared" si="9"/>
        <v>2.8769110399141065E-3</v>
      </c>
      <c r="I75" s="5">
        <f t="shared" si="10"/>
        <v>2.8519680822295477E-3</v>
      </c>
      <c r="J75" s="7">
        <f t="shared" si="11"/>
        <v>2.9797217128680834E-3</v>
      </c>
      <c r="L75">
        <v>700</v>
      </c>
      <c r="M75">
        <v>736</v>
      </c>
      <c r="N75">
        <v>872</v>
      </c>
      <c r="O75">
        <v>344038</v>
      </c>
      <c r="P75">
        <v>366415</v>
      </c>
      <c r="Q75">
        <v>410078</v>
      </c>
      <c r="R75">
        <v>1315</v>
      </c>
      <c r="S75">
        <v>1426</v>
      </c>
      <c r="T75">
        <v>1559</v>
      </c>
      <c r="U75">
        <v>356366</v>
      </c>
      <c r="V75">
        <v>391658</v>
      </c>
      <c r="W75">
        <v>405770</v>
      </c>
      <c r="X75" s="3">
        <f t="shared" si="12"/>
        <v>2.034658962091397E-3</v>
      </c>
      <c r="Y75" s="5">
        <f t="shared" si="13"/>
        <v>2.0086513925467024E-3</v>
      </c>
      <c r="Z75" s="7">
        <f t="shared" si="14"/>
        <v>2.126424728954004E-3</v>
      </c>
      <c r="AA75" s="3">
        <f t="shared" si="15"/>
        <v>3.6900265457422985E-3</v>
      </c>
      <c r="AB75" s="5">
        <f t="shared" si="16"/>
        <v>3.6409316291254106E-3</v>
      </c>
      <c r="AC75" s="7">
        <f t="shared" si="17"/>
        <v>3.8420780244966361E-3</v>
      </c>
    </row>
    <row r="76" spans="1:29" x14ac:dyDescent="0.2">
      <c r="A76" t="s">
        <v>116</v>
      </c>
      <c r="B76">
        <v>1372</v>
      </c>
      <c r="C76">
        <v>1601</v>
      </c>
      <c r="D76">
        <v>1812</v>
      </c>
      <c r="E76">
        <v>444146</v>
      </c>
      <c r="F76">
        <v>463932</v>
      </c>
      <c r="G76">
        <v>478103</v>
      </c>
      <c r="H76" s="3">
        <f t="shared" si="9"/>
        <v>3.0890743134014491E-3</v>
      </c>
      <c r="I76" s="5">
        <f t="shared" si="10"/>
        <v>3.4509367752170576E-3</v>
      </c>
      <c r="J76" s="7">
        <f t="shared" si="11"/>
        <v>3.7899783101130926E-3</v>
      </c>
      <c r="L76">
        <v>535</v>
      </c>
      <c r="M76">
        <v>565</v>
      </c>
      <c r="N76">
        <v>654</v>
      </c>
      <c r="O76">
        <v>215944</v>
      </c>
      <c r="P76">
        <v>201148</v>
      </c>
      <c r="Q76">
        <v>214481</v>
      </c>
      <c r="R76">
        <v>837</v>
      </c>
      <c r="S76">
        <v>1036</v>
      </c>
      <c r="T76">
        <v>1158</v>
      </c>
      <c r="U76">
        <v>228202</v>
      </c>
      <c r="V76">
        <v>262784</v>
      </c>
      <c r="W76">
        <v>263622</v>
      </c>
      <c r="X76" s="3">
        <f t="shared" si="12"/>
        <v>2.477494165153929E-3</v>
      </c>
      <c r="Y76" s="5">
        <f t="shared" si="13"/>
        <v>2.8088770457573528E-3</v>
      </c>
      <c r="Z76" s="7">
        <f t="shared" si="14"/>
        <v>3.0492211431315595E-3</v>
      </c>
      <c r="AA76" s="3">
        <f t="shared" si="15"/>
        <v>3.6678030867389418E-3</v>
      </c>
      <c r="AB76" s="5">
        <f t="shared" si="16"/>
        <v>3.9424013638577693E-3</v>
      </c>
      <c r="AC76" s="7">
        <f t="shared" si="17"/>
        <v>4.3926531169629244E-3</v>
      </c>
    </row>
    <row r="77" spans="1:29" x14ac:dyDescent="0.2">
      <c r="A77" t="s">
        <v>117</v>
      </c>
      <c r="B77">
        <v>494</v>
      </c>
      <c r="C77">
        <v>563</v>
      </c>
      <c r="D77">
        <v>547</v>
      </c>
      <c r="E77">
        <v>191816</v>
      </c>
      <c r="F77">
        <v>207151</v>
      </c>
      <c r="G77">
        <v>198272</v>
      </c>
      <c r="H77" s="3">
        <f t="shared" si="9"/>
        <v>2.5753847437127247E-3</v>
      </c>
      <c r="I77" s="5">
        <f t="shared" si="10"/>
        <v>2.7178241958764381E-3</v>
      </c>
      <c r="J77" s="7">
        <f t="shared" si="11"/>
        <v>2.7588363460296964E-3</v>
      </c>
      <c r="L77">
        <v>164</v>
      </c>
      <c r="M77">
        <v>197</v>
      </c>
      <c r="N77">
        <v>175</v>
      </c>
      <c r="O77">
        <v>93510</v>
      </c>
      <c r="P77">
        <v>100747</v>
      </c>
      <c r="Q77">
        <v>90992</v>
      </c>
      <c r="R77">
        <v>330</v>
      </c>
      <c r="S77">
        <v>366</v>
      </c>
      <c r="T77">
        <v>372</v>
      </c>
      <c r="U77">
        <v>98306</v>
      </c>
      <c r="V77">
        <v>106404</v>
      </c>
      <c r="W77">
        <v>107280</v>
      </c>
      <c r="X77" s="3">
        <f t="shared" si="12"/>
        <v>1.7538231205218692E-3</v>
      </c>
      <c r="Y77" s="5">
        <f t="shared" si="13"/>
        <v>1.9553932127011225E-3</v>
      </c>
      <c r="Z77" s="7">
        <f t="shared" si="14"/>
        <v>1.9232459996483208E-3</v>
      </c>
      <c r="AA77" s="3">
        <f t="shared" si="15"/>
        <v>3.3568652981506722E-3</v>
      </c>
      <c r="AB77" s="5">
        <f t="shared" si="16"/>
        <v>3.4397203112664938E-3</v>
      </c>
      <c r="AC77" s="7">
        <f t="shared" si="17"/>
        <v>3.4675615212527962E-3</v>
      </c>
    </row>
    <row r="78" spans="1:29" x14ac:dyDescent="0.2">
      <c r="A78" t="s">
        <v>118</v>
      </c>
      <c r="B78">
        <v>1778</v>
      </c>
      <c r="C78">
        <v>1845</v>
      </c>
      <c r="D78">
        <v>1870</v>
      </c>
      <c r="E78">
        <v>476468</v>
      </c>
      <c r="F78">
        <v>468012</v>
      </c>
      <c r="G78">
        <v>456648</v>
      </c>
      <c r="H78" s="3">
        <f t="shared" si="9"/>
        <v>3.7316252088282951E-3</v>
      </c>
      <c r="I78" s="5">
        <f t="shared" si="10"/>
        <v>3.9422066100869213E-3</v>
      </c>
      <c r="J78" s="7">
        <f t="shared" si="11"/>
        <v>4.0950579001769417E-3</v>
      </c>
      <c r="L78">
        <v>636</v>
      </c>
      <c r="M78">
        <v>639</v>
      </c>
      <c r="N78">
        <v>569</v>
      </c>
      <c r="O78">
        <v>234518</v>
      </c>
      <c r="P78">
        <v>220737</v>
      </c>
      <c r="Q78">
        <v>194804</v>
      </c>
      <c r="R78">
        <v>1142</v>
      </c>
      <c r="S78">
        <v>1206</v>
      </c>
      <c r="T78">
        <v>1301</v>
      </c>
      <c r="U78">
        <v>241950</v>
      </c>
      <c r="V78">
        <v>247275</v>
      </c>
      <c r="W78">
        <v>261844</v>
      </c>
      <c r="X78" s="3">
        <f t="shared" si="12"/>
        <v>2.7119453517427234E-3</v>
      </c>
      <c r="Y78" s="5">
        <f t="shared" si="13"/>
        <v>2.8948477147012056E-3</v>
      </c>
      <c r="Z78" s="7">
        <f t="shared" si="14"/>
        <v>2.9208845814254329E-3</v>
      </c>
      <c r="AA78" s="3">
        <f t="shared" si="15"/>
        <v>4.7199834676586068E-3</v>
      </c>
      <c r="AB78" s="5">
        <f t="shared" si="16"/>
        <v>4.8771610555050048E-3</v>
      </c>
      <c r="AC78" s="7">
        <f t="shared" si="17"/>
        <v>4.9686072623394079E-3</v>
      </c>
    </row>
    <row r="79" spans="1:29" x14ac:dyDescent="0.2">
      <c r="A79" t="s">
        <v>119</v>
      </c>
      <c r="B79">
        <v>982</v>
      </c>
      <c r="C79">
        <v>1081</v>
      </c>
      <c r="D79">
        <v>1120</v>
      </c>
      <c r="E79">
        <v>255251</v>
      </c>
      <c r="F79">
        <v>283858</v>
      </c>
      <c r="G79">
        <v>279620</v>
      </c>
      <c r="H79" s="3">
        <f t="shared" si="9"/>
        <v>3.8471935467441851E-3</v>
      </c>
      <c r="I79" s="5">
        <f t="shared" si="10"/>
        <v>3.808242149243636E-3</v>
      </c>
      <c r="J79" s="7">
        <f t="shared" si="11"/>
        <v>4.0054359487876404E-3</v>
      </c>
      <c r="L79">
        <v>340</v>
      </c>
      <c r="M79">
        <v>388</v>
      </c>
      <c r="N79">
        <v>376</v>
      </c>
      <c r="O79">
        <v>122623</v>
      </c>
      <c r="P79">
        <v>139584</v>
      </c>
      <c r="Q79">
        <v>132628</v>
      </c>
      <c r="R79">
        <v>642</v>
      </c>
      <c r="S79">
        <v>693</v>
      </c>
      <c r="T79">
        <v>744</v>
      </c>
      <c r="U79">
        <v>132628</v>
      </c>
      <c r="V79">
        <v>144274</v>
      </c>
      <c r="W79">
        <v>146992</v>
      </c>
      <c r="X79" s="3">
        <f t="shared" si="12"/>
        <v>2.7727261606713257E-3</v>
      </c>
      <c r="Y79" s="5">
        <f t="shared" si="13"/>
        <v>2.779688216414489E-3</v>
      </c>
      <c r="Z79" s="7">
        <f t="shared" si="14"/>
        <v>2.8349971348433211E-3</v>
      </c>
      <c r="AA79" s="3">
        <f t="shared" si="15"/>
        <v>4.8406068100250322E-3</v>
      </c>
      <c r="AB79" s="5">
        <f t="shared" si="16"/>
        <v>4.8033602728142282E-3</v>
      </c>
      <c r="AC79" s="7">
        <f t="shared" si="17"/>
        <v>5.0614999455752697E-3</v>
      </c>
    </row>
    <row r="80" spans="1:29" x14ac:dyDescent="0.2">
      <c r="A80" t="s">
        <v>120</v>
      </c>
      <c r="B80">
        <v>332</v>
      </c>
      <c r="C80">
        <v>318</v>
      </c>
      <c r="D80">
        <v>412</v>
      </c>
      <c r="E80">
        <v>204200</v>
      </c>
      <c r="F80">
        <v>182584</v>
      </c>
      <c r="G80">
        <v>178733</v>
      </c>
      <c r="H80" s="3">
        <f t="shared" si="9"/>
        <v>1.6258570029382957E-3</v>
      </c>
      <c r="I80" s="5">
        <f t="shared" si="10"/>
        <v>1.7416641107654558E-3</v>
      </c>
      <c r="J80" s="7">
        <f t="shared" si="11"/>
        <v>2.3051143325519071E-3</v>
      </c>
      <c r="L80">
        <v>151</v>
      </c>
      <c r="M80">
        <v>158</v>
      </c>
      <c r="N80">
        <v>184</v>
      </c>
      <c r="O80">
        <v>100426</v>
      </c>
      <c r="P80">
        <v>83819</v>
      </c>
      <c r="Q80">
        <v>78619</v>
      </c>
      <c r="R80">
        <v>181</v>
      </c>
      <c r="S80">
        <v>160</v>
      </c>
      <c r="T80">
        <v>228</v>
      </c>
      <c r="U80">
        <v>103774</v>
      </c>
      <c r="V80">
        <v>98765</v>
      </c>
      <c r="W80">
        <v>100114</v>
      </c>
      <c r="X80" s="3">
        <f t="shared" si="12"/>
        <v>1.5035946866349351E-3</v>
      </c>
      <c r="Y80" s="5">
        <f t="shared" si="13"/>
        <v>1.885014137606032E-3</v>
      </c>
      <c r="Z80" s="7">
        <f t="shared" si="14"/>
        <v>2.3404011752884164E-3</v>
      </c>
      <c r="AA80" s="3">
        <f t="shared" si="15"/>
        <v>1.7441748414824523E-3</v>
      </c>
      <c r="AB80" s="5">
        <f t="shared" si="16"/>
        <v>1.620007087531008E-3</v>
      </c>
      <c r="AC80" s="7">
        <f t="shared" si="17"/>
        <v>2.2774037597139262E-3</v>
      </c>
    </row>
    <row r="81" spans="1:29" x14ac:dyDescent="0.2">
      <c r="A81" t="s">
        <v>121</v>
      </c>
      <c r="B81">
        <v>229</v>
      </c>
      <c r="C81">
        <v>230</v>
      </c>
      <c r="D81">
        <v>253</v>
      </c>
      <c r="E81">
        <v>141067</v>
      </c>
      <c r="F81">
        <v>136026</v>
      </c>
      <c r="G81">
        <v>135402</v>
      </c>
      <c r="H81" s="3">
        <f t="shared" si="9"/>
        <v>1.6233420998532611E-3</v>
      </c>
      <c r="I81" s="5">
        <f t="shared" si="10"/>
        <v>1.6908532192374988E-3</v>
      </c>
      <c r="J81" s="7">
        <f t="shared" si="11"/>
        <v>1.8685100663210293E-3</v>
      </c>
      <c r="L81">
        <v>99</v>
      </c>
      <c r="M81">
        <v>100</v>
      </c>
      <c r="N81">
        <v>113</v>
      </c>
      <c r="O81">
        <v>68375</v>
      </c>
      <c r="P81">
        <v>65051</v>
      </c>
      <c r="Q81">
        <v>64752</v>
      </c>
      <c r="R81">
        <v>130</v>
      </c>
      <c r="S81">
        <v>130</v>
      </c>
      <c r="T81">
        <v>140</v>
      </c>
      <c r="U81">
        <v>72692</v>
      </c>
      <c r="V81">
        <v>70975</v>
      </c>
      <c r="W81">
        <v>70650</v>
      </c>
      <c r="X81" s="3">
        <f t="shared" si="12"/>
        <v>1.4478976234003657E-3</v>
      </c>
      <c r="Y81" s="5">
        <f t="shared" si="13"/>
        <v>1.5372553842369833E-3</v>
      </c>
      <c r="Z81" s="7">
        <f t="shared" si="14"/>
        <v>1.7451198418581666E-3</v>
      </c>
      <c r="AA81" s="3">
        <f t="shared" si="15"/>
        <v>1.7883673581687118E-3</v>
      </c>
      <c r="AB81" s="5">
        <f t="shared" si="16"/>
        <v>1.8316308559351885E-3</v>
      </c>
      <c r="AC81" s="7">
        <f t="shared" si="17"/>
        <v>1.981599433828733E-3</v>
      </c>
    </row>
    <row r="82" spans="1:29" x14ac:dyDescent="0.2">
      <c r="A82" t="s">
        <v>122</v>
      </c>
      <c r="B82">
        <v>839</v>
      </c>
      <c r="C82">
        <v>869</v>
      </c>
      <c r="D82">
        <v>867</v>
      </c>
      <c r="E82">
        <v>234508</v>
      </c>
      <c r="F82">
        <v>246600</v>
      </c>
      <c r="G82">
        <v>252016</v>
      </c>
      <c r="H82" s="3">
        <f t="shared" si="9"/>
        <v>3.5777031060774045E-3</v>
      </c>
      <c r="I82" s="5">
        <f t="shared" si="10"/>
        <v>3.5239253852392539E-3</v>
      </c>
      <c r="J82" s="7">
        <f t="shared" si="11"/>
        <v>3.4402577614119738E-3</v>
      </c>
      <c r="L82">
        <v>314</v>
      </c>
      <c r="M82">
        <v>327</v>
      </c>
      <c r="N82">
        <v>295</v>
      </c>
      <c r="O82">
        <v>114628</v>
      </c>
      <c r="P82">
        <v>117924</v>
      </c>
      <c r="Q82">
        <v>117803</v>
      </c>
      <c r="R82">
        <v>525</v>
      </c>
      <c r="S82">
        <v>542</v>
      </c>
      <c r="T82">
        <v>572</v>
      </c>
      <c r="U82">
        <v>119880</v>
      </c>
      <c r="V82">
        <v>128676</v>
      </c>
      <c r="W82">
        <v>134213</v>
      </c>
      <c r="X82" s="3">
        <f t="shared" si="12"/>
        <v>2.7392958090518894E-3</v>
      </c>
      <c r="Y82" s="5">
        <f t="shared" si="13"/>
        <v>2.7729724229164547E-3</v>
      </c>
      <c r="Z82" s="7">
        <f t="shared" si="14"/>
        <v>2.5041807084709216E-3</v>
      </c>
      <c r="AA82" s="3">
        <f t="shared" si="15"/>
        <v>4.3793793793793796E-3</v>
      </c>
      <c r="AB82" s="5">
        <f t="shared" si="16"/>
        <v>4.2121296900742948E-3</v>
      </c>
      <c r="AC82" s="7">
        <f t="shared" si="17"/>
        <v>4.2618822319745479E-3</v>
      </c>
    </row>
    <row r="83" spans="1:29" x14ac:dyDescent="0.2">
      <c r="A83" t="s">
        <v>123</v>
      </c>
      <c r="B83">
        <v>483</v>
      </c>
      <c r="C83">
        <v>491</v>
      </c>
      <c r="D83">
        <v>580</v>
      </c>
      <c r="E83">
        <v>279718</v>
      </c>
      <c r="F83">
        <v>270928</v>
      </c>
      <c r="G83">
        <v>280311</v>
      </c>
      <c r="H83" s="3">
        <f t="shared" si="9"/>
        <v>1.7267390729234443E-3</v>
      </c>
      <c r="I83" s="5">
        <f t="shared" si="10"/>
        <v>1.8122896120002362E-3</v>
      </c>
      <c r="J83" s="7">
        <f t="shared" si="11"/>
        <v>2.0691303587800692E-3</v>
      </c>
      <c r="L83">
        <v>177</v>
      </c>
      <c r="M83">
        <v>171</v>
      </c>
      <c r="N83">
        <v>193</v>
      </c>
      <c r="O83">
        <v>138544</v>
      </c>
      <c r="P83">
        <v>126093</v>
      </c>
      <c r="Q83">
        <v>125862</v>
      </c>
      <c r="R83">
        <v>306</v>
      </c>
      <c r="S83">
        <v>320</v>
      </c>
      <c r="T83">
        <v>387</v>
      </c>
      <c r="U83">
        <v>141174</v>
      </c>
      <c r="V83">
        <v>144835</v>
      </c>
      <c r="W83">
        <v>154449</v>
      </c>
      <c r="X83" s="3">
        <f t="shared" si="12"/>
        <v>1.2775724679524195E-3</v>
      </c>
      <c r="Y83" s="5">
        <f t="shared" si="13"/>
        <v>1.3561418952677785E-3</v>
      </c>
      <c r="Z83" s="7">
        <f t="shared" si="14"/>
        <v>1.533425497767396E-3</v>
      </c>
      <c r="AA83" s="3">
        <f t="shared" si="15"/>
        <v>2.1675379319138085E-3</v>
      </c>
      <c r="AB83" s="5">
        <f t="shared" si="16"/>
        <v>2.2094107087375289E-3</v>
      </c>
      <c r="AC83" s="7">
        <f t="shared" si="17"/>
        <v>2.5056814870928266E-3</v>
      </c>
    </row>
    <row r="84" spans="1:29" x14ac:dyDescent="0.2">
      <c r="A84" t="s">
        <v>124</v>
      </c>
      <c r="B84">
        <v>568</v>
      </c>
      <c r="C84">
        <v>669</v>
      </c>
      <c r="D84">
        <v>710</v>
      </c>
      <c r="E84">
        <v>244074</v>
      </c>
      <c r="F84">
        <v>241099</v>
      </c>
      <c r="G84">
        <v>237261</v>
      </c>
      <c r="H84" s="3">
        <f t="shared" si="9"/>
        <v>2.3271630734941042E-3</v>
      </c>
      <c r="I84" s="5">
        <f t="shared" si="10"/>
        <v>2.7747937569214307E-3</v>
      </c>
      <c r="J84" s="7">
        <f t="shared" si="11"/>
        <v>2.9924850691854118E-3</v>
      </c>
      <c r="L84">
        <v>192</v>
      </c>
      <c r="M84">
        <v>210</v>
      </c>
      <c r="N84">
        <v>206</v>
      </c>
      <c r="O84">
        <v>119621</v>
      </c>
      <c r="P84">
        <v>108593</v>
      </c>
      <c r="Q84">
        <v>111074</v>
      </c>
      <c r="R84">
        <v>376</v>
      </c>
      <c r="S84">
        <v>459</v>
      </c>
      <c r="T84">
        <v>504</v>
      </c>
      <c r="U84">
        <v>124453</v>
      </c>
      <c r="V84">
        <v>132506</v>
      </c>
      <c r="W84">
        <v>126187</v>
      </c>
      <c r="X84" s="3">
        <f t="shared" si="12"/>
        <v>1.6050693440115031E-3</v>
      </c>
      <c r="Y84" s="5">
        <f t="shared" si="13"/>
        <v>1.9338263055629736E-3</v>
      </c>
      <c r="Z84" s="7">
        <f t="shared" si="14"/>
        <v>1.8546194428939267E-3</v>
      </c>
      <c r="AA84" s="3">
        <f t="shared" si="15"/>
        <v>3.021220862494275E-3</v>
      </c>
      <c r="AB84" s="5">
        <f t="shared" si="16"/>
        <v>3.4639940832867947E-3</v>
      </c>
      <c r="AC84" s="7">
        <f t="shared" si="17"/>
        <v>3.994072289538542E-3</v>
      </c>
    </row>
    <row r="85" spans="1:29" x14ac:dyDescent="0.2">
      <c r="A85" t="s">
        <v>125</v>
      </c>
      <c r="B85">
        <v>2483</v>
      </c>
      <c r="C85">
        <v>2917</v>
      </c>
      <c r="D85">
        <v>3058</v>
      </c>
      <c r="E85">
        <v>853151</v>
      </c>
      <c r="F85">
        <v>953390</v>
      </c>
      <c r="G85">
        <v>971906</v>
      </c>
      <c r="H85" s="3">
        <f t="shared" si="9"/>
        <v>2.9103874929525958E-3</v>
      </c>
      <c r="I85" s="5">
        <f t="shared" si="10"/>
        <v>3.0596083449585163E-3</v>
      </c>
      <c r="J85" s="7">
        <f t="shared" si="11"/>
        <v>3.146394815959568E-3</v>
      </c>
      <c r="L85">
        <v>829</v>
      </c>
      <c r="M85">
        <v>1000</v>
      </c>
      <c r="N85">
        <v>1093</v>
      </c>
      <c r="O85">
        <v>417361</v>
      </c>
      <c r="P85">
        <v>461507</v>
      </c>
      <c r="Q85">
        <v>490978</v>
      </c>
      <c r="R85">
        <v>1654</v>
      </c>
      <c r="S85">
        <v>1917</v>
      </c>
      <c r="T85">
        <v>1965</v>
      </c>
      <c r="U85">
        <v>435790</v>
      </c>
      <c r="V85">
        <v>491883</v>
      </c>
      <c r="W85">
        <v>480928</v>
      </c>
      <c r="X85" s="3">
        <f t="shared" si="12"/>
        <v>1.9862900462669008E-3</v>
      </c>
      <c r="Y85" s="5">
        <f t="shared" si="13"/>
        <v>2.1668143711796356E-3</v>
      </c>
      <c r="Z85" s="7">
        <f t="shared" si="14"/>
        <v>2.2261689933153828E-3</v>
      </c>
      <c r="AA85" s="3">
        <f t="shared" si="15"/>
        <v>3.7954060441955989E-3</v>
      </c>
      <c r="AB85" s="5">
        <f t="shared" si="16"/>
        <v>3.8972682528162187E-3</v>
      </c>
      <c r="AC85" s="7">
        <f t="shared" si="17"/>
        <v>4.0858506886685738E-3</v>
      </c>
    </row>
    <row r="86" spans="1:29" x14ac:dyDescent="0.2">
      <c r="A86" t="s">
        <v>126</v>
      </c>
      <c r="B86">
        <v>393</v>
      </c>
      <c r="C86">
        <v>395</v>
      </c>
      <c r="D86">
        <v>456</v>
      </c>
      <c r="E86">
        <v>158286</v>
      </c>
      <c r="F86">
        <v>162232</v>
      </c>
      <c r="G86">
        <v>168754</v>
      </c>
      <c r="H86" s="3">
        <f t="shared" si="9"/>
        <v>2.4828475038853721E-3</v>
      </c>
      <c r="I86" s="5">
        <f t="shared" si="10"/>
        <v>2.4347847526998371E-3</v>
      </c>
      <c r="J86" s="7">
        <f t="shared" si="11"/>
        <v>2.7021581710655745E-3</v>
      </c>
      <c r="L86">
        <v>151</v>
      </c>
      <c r="M86">
        <v>136</v>
      </c>
      <c r="N86">
        <v>173</v>
      </c>
      <c r="O86">
        <v>78082</v>
      </c>
      <c r="P86">
        <v>79475</v>
      </c>
      <c r="Q86">
        <v>82979</v>
      </c>
      <c r="R86">
        <v>242</v>
      </c>
      <c r="S86">
        <v>259</v>
      </c>
      <c r="T86">
        <v>283</v>
      </c>
      <c r="U86">
        <v>80204</v>
      </c>
      <c r="V86">
        <v>82757</v>
      </c>
      <c r="W86">
        <v>85775</v>
      </c>
      <c r="X86" s="3">
        <f t="shared" si="12"/>
        <v>1.9338643989651905E-3</v>
      </c>
      <c r="Y86" s="5">
        <f t="shared" si="13"/>
        <v>1.7112299465240641E-3</v>
      </c>
      <c r="Z86" s="7">
        <f t="shared" si="14"/>
        <v>2.0848648453223105E-3</v>
      </c>
      <c r="AA86" s="3">
        <f t="shared" si="15"/>
        <v>3.0173058700314198E-3</v>
      </c>
      <c r="AB86" s="5">
        <f t="shared" si="16"/>
        <v>3.1296446222071851E-3</v>
      </c>
      <c r="AC86" s="7">
        <f t="shared" si="17"/>
        <v>3.2993296415039348E-3</v>
      </c>
    </row>
    <row r="87" spans="1:29" x14ac:dyDescent="0.2">
      <c r="A87" t="s">
        <v>127</v>
      </c>
      <c r="B87">
        <v>255</v>
      </c>
      <c r="C87">
        <v>285</v>
      </c>
      <c r="D87">
        <v>340</v>
      </c>
      <c r="E87">
        <v>161608</v>
      </c>
      <c r="F87">
        <v>166070</v>
      </c>
      <c r="G87">
        <v>183030</v>
      </c>
      <c r="H87" s="3">
        <f t="shared" si="9"/>
        <v>1.5778921835552695E-3</v>
      </c>
      <c r="I87" s="5">
        <f t="shared" si="10"/>
        <v>1.7161437947853316E-3</v>
      </c>
      <c r="J87" s="7">
        <f t="shared" si="11"/>
        <v>1.8576189695678304E-3</v>
      </c>
      <c r="L87">
        <v>90</v>
      </c>
      <c r="M87">
        <v>116</v>
      </c>
      <c r="N87">
        <v>113</v>
      </c>
      <c r="O87">
        <v>79253</v>
      </c>
      <c r="P87">
        <v>86165</v>
      </c>
      <c r="Q87">
        <v>91962</v>
      </c>
      <c r="R87">
        <v>165</v>
      </c>
      <c r="S87">
        <v>169</v>
      </c>
      <c r="T87">
        <v>227</v>
      </c>
      <c r="U87">
        <v>82355</v>
      </c>
      <c r="V87">
        <v>79905</v>
      </c>
      <c r="W87">
        <v>91068</v>
      </c>
      <c r="X87" s="3">
        <f t="shared" si="12"/>
        <v>1.1356036995444968E-3</v>
      </c>
      <c r="Y87" s="5">
        <f t="shared" si="13"/>
        <v>1.3462542795798758E-3</v>
      </c>
      <c r="Z87" s="7">
        <f t="shared" si="14"/>
        <v>1.2287684043409235E-3</v>
      </c>
      <c r="AA87" s="3">
        <f t="shared" si="15"/>
        <v>2.003521340537915E-3</v>
      </c>
      <c r="AB87" s="5">
        <f t="shared" si="16"/>
        <v>2.1150115762467929E-3</v>
      </c>
      <c r="AC87" s="7">
        <f t="shared" si="17"/>
        <v>2.4926428602802301E-3</v>
      </c>
    </row>
    <row r="88" spans="1:29" x14ac:dyDescent="0.2">
      <c r="A88" t="s">
        <v>128</v>
      </c>
      <c r="B88">
        <v>773</v>
      </c>
      <c r="C88">
        <v>824</v>
      </c>
      <c r="D88">
        <v>833</v>
      </c>
      <c r="E88">
        <v>208429</v>
      </c>
      <c r="F88">
        <v>217790</v>
      </c>
      <c r="G88">
        <v>218624</v>
      </c>
      <c r="H88" s="3">
        <f t="shared" si="9"/>
        <v>3.7086969663530506E-3</v>
      </c>
      <c r="I88" s="5">
        <f t="shared" si="10"/>
        <v>3.7834611322833923E-3</v>
      </c>
      <c r="J88" s="7">
        <f t="shared" si="11"/>
        <v>3.8101946721311474E-3</v>
      </c>
      <c r="L88">
        <v>221</v>
      </c>
      <c r="M88">
        <v>270</v>
      </c>
      <c r="N88">
        <v>262</v>
      </c>
      <c r="O88">
        <v>102443</v>
      </c>
      <c r="P88">
        <v>111927</v>
      </c>
      <c r="Q88">
        <v>114101</v>
      </c>
      <c r="R88">
        <v>552</v>
      </c>
      <c r="S88">
        <v>554</v>
      </c>
      <c r="T88">
        <v>571</v>
      </c>
      <c r="U88">
        <v>105986</v>
      </c>
      <c r="V88">
        <v>105863</v>
      </c>
      <c r="W88">
        <v>104523</v>
      </c>
      <c r="X88" s="3">
        <f t="shared" si="12"/>
        <v>2.1572972287027909E-3</v>
      </c>
      <c r="Y88" s="5">
        <f t="shared" si="13"/>
        <v>2.4122865796456618E-3</v>
      </c>
      <c r="Z88" s="7">
        <f t="shared" si="14"/>
        <v>2.2962112514351321E-3</v>
      </c>
      <c r="AA88" s="3">
        <f t="shared" si="15"/>
        <v>5.2082350499122526E-3</v>
      </c>
      <c r="AB88" s="5">
        <f t="shared" si="16"/>
        <v>5.2331787310013885E-3</v>
      </c>
      <c r="AC88" s="7">
        <f t="shared" si="17"/>
        <v>5.4629124690259564E-3</v>
      </c>
    </row>
    <row r="89" spans="1:29" x14ac:dyDescent="0.2">
      <c r="A89" t="s">
        <v>129</v>
      </c>
      <c r="B89">
        <v>619</v>
      </c>
      <c r="C89">
        <v>703</v>
      </c>
      <c r="D89">
        <v>771</v>
      </c>
      <c r="E89">
        <v>197354</v>
      </c>
      <c r="F89">
        <v>206800</v>
      </c>
      <c r="G89">
        <v>218769</v>
      </c>
      <c r="H89" s="3">
        <f t="shared" si="9"/>
        <v>3.1364958399627066E-3</v>
      </c>
      <c r="I89" s="5">
        <f t="shared" si="10"/>
        <v>3.3994197292069634E-3</v>
      </c>
      <c r="J89" s="7">
        <f t="shared" si="11"/>
        <v>3.52426532095498E-3</v>
      </c>
      <c r="L89">
        <v>221</v>
      </c>
      <c r="M89">
        <v>254</v>
      </c>
      <c r="N89">
        <v>280</v>
      </c>
      <c r="O89">
        <v>95697</v>
      </c>
      <c r="P89">
        <v>97691</v>
      </c>
      <c r="Q89">
        <v>105804</v>
      </c>
      <c r="R89">
        <v>398</v>
      </c>
      <c r="S89">
        <v>449</v>
      </c>
      <c r="T89">
        <v>491</v>
      </c>
      <c r="U89">
        <v>101657</v>
      </c>
      <c r="V89">
        <v>109109</v>
      </c>
      <c r="W89">
        <v>112965</v>
      </c>
      <c r="X89" s="3">
        <f t="shared" si="12"/>
        <v>2.3093722896224541E-3</v>
      </c>
      <c r="Y89" s="5">
        <f t="shared" si="13"/>
        <v>2.6000348036154817E-3</v>
      </c>
      <c r="Z89" s="7">
        <f t="shared" si="14"/>
        <v>2.6464027825034969E-3</v>
      </c>
      <c r="AA89" s="3">
        <f t="shared" si="15"/>
        <v>3.9151263562764984E-3</v>
      </c>
      <c r="AB89" s="5">
        <f t="shared" si="16"/>
        <v>4.1151509041417299E-3</v>
      </c>
      <c r="AC89" s="7">
        <f t="shared" si="17"/>
        <v>4.3464789979197095E-3</v>
      </c>
    </row>
    <row r="90" spans="1:29" x14ac:dyDescent="0.2">
      <c r="A90" t="s">
        <v>130</v>
      </c>
      <c r="B90">
        <v>2117</v>
      </c>
      <c r="C90">
        <v>2339</v>
      </c>
      <c r="D90">
        <v>2607</v>
      </c>
      <c r="E90">
        <v>597599</v>
      </c>
      <c r="F90">
        <v>649891</v>
      </c>
      <c r="G90">
        <v>676178</v>
      </c>
      <c r="H90" s="3">
        <f t="shared" si="9"/>
        <v>3.5425092746139133E-3</v>
      </c>
      <c r="I90" s="5">
        <f t="shared" si="10"/>
        <v>3.5990650739893305E-3</v>
      </c>
      <c r="J90" s="7">
        <f t="shared" si="11"/>
        <v>3.8554936717846485E-3</v>
      </c>
      <c r="L90">
        <v>779</v>
      </c>
      <c r="M90">
        <v>897</v>
      </c>
      <c r="N90">
        <v>1039</v>
      </c>
      <c r="O90">
        <v>291330</v>
      </c>
      <c r="P90">
        <v>326918</v>
      </c>
      <c r="Q90">
        <v>345749</v>
      </c>
      <c r="R90">
        <v>1338</v>
      </c>
      <c r="S90">
        <v>1442</v>
      </c>
      <c r="T90">
        <v>1568</v>
      </c>
      <c r="U90">
        <v>306269</v>
      </c>
      <c r="V90">
        <v>322973</v>
      </c>
      <c r="W90">
        <v>330429</v>
      </c>
      <c r="X90" s="3">
        <f t="shared" si="12"/>
        <v>2.6739436377990595E-3</v>
      </c>
      <c r="Y90" s="5">
        <f t="shared" si="13"/>
        <v>2.74380731559596E-3</v>
      </c>
      <c r="Z90" s="7">
        <f t="shared" si="14"/>
        <v>3.0050701520467158E-3</v>
      </c>
      <c r="AA90" s="3">
        <f t="shared" si="15"/>
        <v>4.3687085535917772E-3</v>
      </c>
      <c r="AB90" s="5">
        <f t="shared" si="16"/>
        <v>4.4647695008561087E-3</v>
      </c>
      <c r="AC90" s="7">
        <f t="shared" si="17"/>
        <v>4.7453462014532622E-3</v>
      </c>
    </row>
    <row r="91" spans="1:29" x14ac:dyDescent="0.2">
      <c r="A91" t="s">
        <v>131</v>
      </c>
      <c r="B91">
        <v>3050</v>
      </c>
      <c r="C91">
        <v>3213</v>
      </c>
      <c r="D91">
        <v>3501</v>
      </c>
      <c r="E91">
        <v>683890</v>
      </c>
      <c r="F91">
        <v>716111</v>
      </c>
      <c r="G91">
        <v>751413</v>
      </c>
      <c r="H91" s="3">
        <f t="shared" si="9"/>
        <v>4.4597815438155259E-3</v>
      </c>
      <c r="I91" s="5">
        <f t="shared" si="10"/>
        <v>4.4867345984072301E-3</v>
      </c>
      <c r="J91" s="7">
        <f t="shared" si="11"/>
        <v>4.6592220257035749E-3</v>
      </c>
      <c r="L91">
        <v>1078</v>
      </c>
      <c r="M91">
        <v>1114</v>
      </c>
      <c r="N91">
        <v>1213</v>
      </c>
      <c r="O91">
        <v>336405</v>
      </c>
      <c r="P91">
        <v>352108</v>
      </c>
      <c r="Q91">
        <v>363837</v>
      </c>
      <c r="R91">
        <v>1972</v>
      </c>
      <c r="S91">
        <v>2099</v>
      </c>
      <c r="T91">
        <v>2288</v>
      </c>
      <c r="U91">
        <v>347485</v>
      </c>
      <c r="V91">
        <v>364003</v>
      </c>
      <c r="W91">
        <v>387576</v>
      </c>
      <c r="X91" s="3">
        <f t="shared" si="12"/>
        <v>3.2044708015635916E-3</v>
      </c>
      <c r="Y91" s="5">
        <f t="shared" si="13"/>
        <v>3.1638020152907629E-3</v>
      </c>
      <c r="Z91" s="7">
        <f t="shared" si="14"/>
        <v>3.3339105148734185E-3</v>
      </c>
      <c r="AA91" s="3">
        <f t="shared" si="15"/>
        <v>5.6750651107242041E-3</v>
      </c>
      <c r="AB91" s="5">
        <f t="shared" si="16"/>
        <v>5.7664359909121625E-3</v>
      </c>
      <c r="AC91" s="7">
        <f t="shared" si="17"/>
        <v>5.9033583090800255E-3</v>
      </c>
    </row>
    <row r="92" spans="1:29" x14ac:dyDescent="0.2">
      <c r="A92" t="s">
        <v>132</v>
      </c>
      <c r="B92">
        <v>1011</v>
      </c>
      <c r="C92">
        <v>1082</v>
      </c>
      <c r="D92">
        <v>1286</v>
      </c>
      <c r="E92">
        <v>313047</v>
      </c>
      <c r="F92">
        <v>327534</v>
      </c>
      <c r="G92">
        <v>351792</v>
      </c>
      <c r="H92" s="3">
        <f t="shared" si="9"/>
        <v>3.229547000929573E-3</v>
      </c>
      <c r="I92" s="5">
        <f t="shared" si="10"/>
        <v>3.3034738378305765E-3</v>
      </c>
      <c r="J92" s="7">
        <f t="shared" si="11"/>
        <v>3.6555691999818076E-3</v>
      </c>
      <c r="L92">
        <v>344</v>
      </c>
      <c r="M92">
        <v>435</v>
      </c>
      <c r="N92">
        <v>482</v>
      </c>
      <c r="O92">
        <v>154113</v>
      </c>
      <c r="P92">
        <v>166259</v>
      </c>
      <c r="Q92">
        <v>179122</v>
      </c>
      <c r="R92">
        <v>667</v>
      </c>
      <c r="S92">
        <v>647</v>
      </c>
      <c r="T92">
        <v>804</v>
      </c>
      <c r="U92">
        <v>158934</v>
      </c>
      <c r="V92">
        <v>161275</v>
      </c>
      <c r="W92">
        <v>172670</v>
      </c>
      <c r="X92" s="3">
        <f t="shared" si="12"/>
        <v>2.232128373336448E-3</v>
      </c>
      <c r="Y92" s="5">
        <f t="shared" si="13"/>
        <v>2.6163997136997093E-3</v>
      </c>
      <c r="Z92" s="7">
        <f t="shared" si="14"/>
        <v>2.6909034066167192E-3</v>
      </c>
      <c r="AA92" s="3">
        <f t="shared" si="15"/>
        <v>4.196710584267683E-3</v>
      </c>
      <c r="AB92" s="5">
        <f t="shared" si="16"/>
        <v>4.0117811192063244E-3</v>
      </c>
      <c r="AC92" s="7">
        <f t="shared" si="17"/>
        <v>4.656280766780564E-3</v>
      </c>
    </row>
    <row r="93" spans="1:29" x14ac:dyDescent="0.2">
      <c r="A93" t="s">
        <v>133</v>
      </c>
      <c r="B93">
        <v>2098</v>
      </c>
      <c r="C93">
        <v>2226</v>
      </c>
      <c r="D93">
        <v>2080</v>
      </c>
      <c r="E93">
        <v>298648</v>
      </c>
      <c r="F93">
        <v>310011</v>
      </c>
      <c r="G93">
        <v>292387</v>
      </c>
      <c r="H93" s="3">
        <f t="shared" si="9"/>
        <v>7.0249926334681632E-3</v>
      </c>
      <c r="I93" s="5">
        <f t="shared" si="10"/>
        <v>7.1803903732448205E-3</v>
      </c>
      <c r="J93" s="7">
        <f t="shared" si="11"/>
        <v>7.1138593713126778E-3</v>
      </c>
      <c r="L93">
        <v>731</v>
      </c>
      <c r="M93">
        <v>692</v>
      </c>
      <c r="N93">
        <v>599</v>
      </c>
      <c r="O93">
        <v>149324</v>
      </c>
      <c r="P93">
        <v>146798</v>
      </c>
      <c r="Q93">
        <v>128704</v>
      </c>
      <c r="R93">
        <v>1367</v>
      </c>
      <c r="S93">
        <v>1534</v>
      </c>
      <c r="T93">
        <v>1481</v>
      </c>
      <c r="U93">
        <v>149324</v>
      </c>
      <c r="V93">
        <v>163213</v>
      </c>
      <c r="W93">
        <v>163683</v>
      </c>
      <c r="X93" s="3">
        <f t="shared" si="12"/>
        <v>4.8953952479172808E-3</v>
      </c>
      <c r="Y93" s="5">
        <f t="shared" si="13"/>
        <v>4.7139606806632242E-3</v>
      </c>
      <c r="Z93" s="7">
        <f t="shared" si="14"/>
        <v>4.6540900049726504E-3</v>
      </c>
      <c r="AA93" s="3">
        <f t="shared" si="15"/>
        <v>9.1545900190190457E-3</v>
      </c>
      <c r="AB93" s="5">
        <f t="shared" si="16"/>
        <v>9.398761128096414E-3</v>
      </c>
      <c r="AC93" s="7">
        <f t="shared" si="17"/>
        <v>9.0479768821441452E-3</v>
      </c>
    </row>
    <row r="94" spans="1:29" x14ac:dyDescent="0.2">
      <c r="A94" t="s">
        <v>134</v>
      </c>
      <c r="B94">
        <v>5065</v>
      </c>
      <c r="C94">
        <v>5582</v>
      </c>
      <c r="D94">
        <v>5745</v>
      </c>
      <c r="E94">
        <v>778640</v>
      </c>
      <c r="F94">
        <v>862292</v>
      </c>
      <c r="G94">
        <v>870182</v>
      </c>
      <c r="H94" s="3">
        <f t="shared" si="9"/>
        <v>6.50493167574232E-3</v>
      </c>
      <c r="I94" s="5">
        <f t="shared" si="10"/>
        <v>6.4734451902603756E-3</v>
      </c>
      <c r="J94" s="7">
        <f t="shared" si="11"/>
        <v>6.6020671537678323E-3</v>
      </c>
      <c r="L94">
        <v>1762</v>
      </c>
      <c r="M94">
        <v>2065</v>
      </c>
      <c r="N94">
        <v>2000</v>
      </c>
      <c r="O94">
        <v>379743</v>
      </c>
      <c r="P94">
        <v>442717</v>
      </c>
      <c r="Q94">
        <v>431134</v>
      </c>
      <c r="R94">
        <v>3303</v>
      </c>
      <c r="S94">
        <v>3517</v>
      </c>
      <c r="T94">
        <v>3745</v>
      </c>
      <c r="U94">
        <v>398897</v>
      </c>
      <c r="V94">
        <v>419575</v>
      </c>
      <c r="W94">
        <v>439048</v>
      </c>
      <c r="X94" s="3">
        <f t="shared" si="12"/>
        <v>4.6399801971333246E-3</v>
      </c>
      <c r="Y94" s="5">
        <f t="shared" si="13"/>
        <v>4.6643792761515823E-3</v>
      </c>
      <c r="Z94" s="7">
        <f t="shared" si="14"/>
        <v>4.6389289640807732E-3</v>
      </c>
      <c r="AA94" s="3">
        <f t="shared" si="15"/>
        <v>8.280333018297956E-3</v>
      </c>
      <c r="AB94" s="5">
        <f t="shared" si="16"/>
        <v>8.3822916045998928E-3</v>
      </c>
      <c r="AC94" s="7">
        <f t="shared" si="17"/>
        <v>8.5298190630637202E-3</v>
      </c>
    </row>
    <row r="95" spans="1:29" x14ac:dyDescent="0.2">
      <c r="A95" t="s">
        <v>135</v>
      </c>
      <c r="B95">
        <v>680</v>
      </c>
      <c r="C95">
        <v>721</v>
      </c>
      <c r="D95">
        <v>844</v>
      </c>
      <c r="E95">
        <v>219707</v>
      </c>
      <c r="F95">
        <v>213764</v>
      </c>
      <c r="G95">
        <v>224711</v>
      </c>
      <c r="H95" s="3">
        <f t="shared" si="9"/>
        <v>3.0950311096141678E-3</v>
      </c>
      <c r="I95" s="5">
        <f t="shared" si="10"/>
        <v>3.3728785015250465E-3</v>
      </c>
      <c r="J95" s="7">
        <f t="shared" si="11"/>
        <v>3.7559354014712232E-3</v>
      </c>
      <c r="L95">
        <v>291</v>
      </c>
      <c r="M95">
        <v>300</v>
      </c>
      <c r="N95">
        <v>352</v>
      </c>
      <c r="O95">
        <v>107437</v>
      </c>
      <c r="P95">
        <v>99406</v>
      </c>
      <c r="Q95">
        <v>106394</v>
      </c>
      <c r="R95">
        <v>389</v>
      </c>
      <c r="S95">
        <v>421</v>
      </c>
      <c r="T95">
        <v>492</v>
      </c>
      <c r="U95">
        <v>112270</v>
      </c>
      <c r="V95">
        <v>114358</v>
      </c>
      <c r="W95">
        <v>118317</v>
      </c>
      <c r="X95" s="3">
        <f t="shared" si="12"/>
        <v>2.7085640887217627E-3</v>
      </c>
      <c r="Y95" s="5">
        <f t="shared" si="13"/>
        <v>3.0179264833108664E-3</v>
      </c>
      <c r="Z95" s="7">
        <f t="shared" si="14"/>
        <v>3.3084572438295393E-3</v>
      </c>
      <c r="AA95" s="3">
        <f t="shared" si="15"/>
        <v>3.4648614946112049E-3</v>
      </c>
      <c r="AB95" s="5">
        <f t="shared" si="16"/>
        <v>3.6814215009006801E-3</v>
      </c>
      <c r="AC95" s="7">
        <f t="shared" si="17"/>
        <v>4.1583204442303305E-3</v>
      </c>
    </row>
    <row r="96" spans="1:29" x14ac:dyDescent="0.2">
      <c r="A96" t="s">
        <v>136</v>
      </c>
      <c r="B96">
        <v>987</v>
      </c>
      <c r="C96">
        <v>1014</v>
      </c>
      <c r="D96">
        <v>1293</v>
      </c>
      <c r="E96">
        <v>639889</v>
      </c>
      <c r="F96">
        <v>641446</v>
      </c>
      <c r="G96">
        <v>696312</v>
      </c>
      <c r="H96" s="3">
        <f t="shared" si="9"/>
        <v>1.5424550195424519E-3</v>
      </c>
      <c r="I96" s="5">
        <f t="shared" si="10"/>
        <v>1.5808033723805277E-3</v>
      </c>
      <c r="J96" s="7">
        <f t="shared" si="11"/>
        <v>1.8569262054940888E-3</v>
      </c>
      <c r="L96">
        <v>305</v>
      </c>
      <c r="M96">
        <v>310</v>
      </c>
      <c r="N96">
        <v>402</v>
      </c>
      <c r="O96">
        <v>308043</v>
      </c>
      <c r="P96">
        <v>304690</v>
      </c>
      <c r="Q96">
        <v>336128</v>
      </c>
      <c r="R96">
        <v>682</v>
      </c>
      <c r="S96">
        <v>704</v>
      </c>
      <c r="T96">
        <v>891</v>
      </c>
      <c r="U96">
        <v>331846</v>
      </c>
      <c r="V96">
        <v>336756</v>
      </c>
      <c r="W96">
        <v>360184</v>
      </c>
      <c r="X96" s="3">
        <f t="shared" si="12"/>
        <v>9.9012150901010582E-4</v>
      </c>
      <c r="Y96" s="5">
        <f t="shared" si="13"/>
        <v>1.0174275493124159E-3</v>
      </c>
      <c r="Z96" s="7">
        <f t="shared" si="14"/>
        <v>1.1959729626808834E-3</v>
      </c>
      <c r="AA96" s="3">
        <f t="shared" si="15"/>
        <v>2.0551701692953961E-3</v>
      </c>
      <c r="AB96" s="5">
        <f t="shared" si="16"/>
        <v>2.0905343928541735E-3</v>
      </c>
      <c r="AC96" s="7">
        <f t="shared" si="17"/>
        <v>2.4737356462252624E-3</v>
      </c>
    </row>
    <row r="97" spans="1:29" x14ac:dyDescent="0.2">
      <c r="A97" t="s">
        <v>137</v>
      </c>
      <c r="B97">
        <v>416</v>
      </c>
      <c r="C97">
        <v>440</v>
      </c>
      <c r="D97">
        <v>505</v>
      </c>
      <c r="E97">
        <v>170973</v>
      </c>
      <c r="F97">
        <v>189028</v>
      </c>
      <c r="G97">
        <v>195373</v>
      </c>
      <c r="H97" s="3">
        <f t="shared" si="9"/>
        <v>2.4331327168617268E-3</v>
      </c>
      <c r="I97" s="5">
        <f t="shared" si="10"/>
        <v>2.3276974839706289E-3</v>
      </c>
      <c r="J97" s="7">
        <f t="shared" si="11"/>
        <v>2.5847993325587466E-3</v>
      </c>
      <c r="L97">
        <v>136</v>
      </c>
      <c r="M97">
        <v>108</v>
      </c>
      <c r="N97">
        <v>136</v>
      </c>
      <c r="O97">
        <v>84717</v>
      </c>
      <c r="P97">
        <v>88016</v>
      </c>
      <c r="Q97">
        <v>90337</v>
      </c>
      <c r="R97">
        <v>280</v>
      </c>
      <c r="S97">
        <v>332</v>
      </c>
      <c r="T97">
        <v>369</v>
      </c>
      <c r="U97">
        <v>86256</v>
      </c>
      <c r="V97">
        <v>101012</v>
      </c>
      <c r="W97">
        <v>105036</v>
      </c>
      <c r="X97" s="3">
        <f t="shared" si="12"/>
        <v>1.6053448540434623E-3</v>
      </c>
      <c r="Y97" s="5">
        <f t="shared" si="13"/>
        <v>1.2270496273404836E-3</v>
      </c>
      <c r="Z97" s="7">
        <f t="shared" si="14"/>
        <v>1.5054739475519445E-3</v>
      </c>
      <c r="AA97" s="3">
        <f t="shared" si="15"/>
        <v>3.2461509923947321E-3</v>
      </c>
      <c r="AB97" s="5">
        <f t="shared" si="16"/>
        <v>3.2867382093216646E-3</v>
      </c>
      <c r="AC97" s="7">
        <f t="shared" si="17"/>
        <v>3.5130812292928138E-3</v>
      </c>
    </row>
    <row r="98" spans="1:29" x14ac:dyDescent="0.2">
      <c r="A98" t="s">
        <v>138</v>
      </c>
      <c r="B98">
        <v>706</v>
      </c>
      <c r="C98">
        <v>752</v>
      </c>
      <c r="D98">
        <v>761</v>
      </c>
      <c r="E98">
        <v>257365</v>
      </c>
      <c r="F98">
        <v>253227</v>
      </c>
      <c r="G98">
        <v>264370</v>
      </c>
      <c r="H98" s="3">
        <f t="shared" si="9"/>
        <v>2.7431857478678141E-3</v>
      </c>
      <c r="I98" s="5">
        <f t="shared" si="10"/>
        <v>2.9696675315033548E-3</v>
      </c>
      <c r="J98" s="7">
        <f t="shared" si="11"/>
        <v>2.878541438135946E-3</v>
      </c>
      <c r="L98">
        <v>274</v>
      </c>
      <c r="M98">
        <v>284</v>
      </c>
      <c r="N98">
        <v>316</v>
      </c>
      <c r="O98">
        <v>125285</v>
      </c>
      <c r="P98">
        <v>121218</v>
      </c>
      <c r="Q98">
        <v>127746</v>
      </c>
      <c r="R98">
        <v>432</v>
      </c>
      <c r="S98">
        <v>468</v>
      </c>
      <c r="T98">
        <v>445</v>
      </c>
      <c r="U98">
        <v>132080</v>
      </c>
      <c r="V98">
        <v>132009</v>
      </c>
      <c r="W98">
        <v>136624</v>
      </c>
      <c r="X98" s="3">
        <f t="shared" si="12"/>
        <v>2.1870136089715449E-3</v>
      </c>
      <c r="Y98" s="5">
        <f t="shared" si="13"/>
        <v>2.3428863700110545E-3</v>
      </c>
      <c r="Z98" s="7">
        <f t="shared" si="14"/>
        <v>2.4736586664161698E-3</v>
      </c>
      <c r="AA98" s="3">
        <f t="shared" si="15"/>
        <v>3.2707450030284675E-3</v>
      </c>
      <c r="AB98" s="5">
        <f t="shared" si="16"/>
        <v>3.5452128263982001E-3</v>
      </c>
      <c r="AC98" s="7">
        <f t="shared" si="17"/>
        <v>3.2571144162079867E-3</v>
      </c>
    </row>
    <row r="99" spans="1:29" x14ac:dyDescent="0.2">
      <c r="A99" t="s">
        <v>139</v>
      </c>
      <c r="B99">
        <v>478</v>
      </c>
      <c r="C99">
        <v>533</v>
      </c>
      <c r="D99">
        <v>578</v>
      </c>
      <c r="E99">
        <v>141672</v>
      </c>
      <c r="F99">
        <v>152245</v>
      </c>
      <c r="G99">
        <v>161802</v>
      </c>
      <c r="H99" s="3">
        <f t="shared" si="9"/>
        <v>3.3739906262352476E-3</v>
      </c>
      <c r="I99" s="5">
        <f t="shared" si="10"/>
        <v>3.5009359913297645E-3</v>
      </c>
      <c r="J99" s="7">
        <f t="shared" si="11"/>
        <v>3.57226733909346E-3</v>
      </c>
      <c r="L99">
        <v>172</v>
      </c>
      <c r="M99">
        <v>217</v>
      </c>
      <c r="N99">
        <v>216</v>
      </c>
      <c r="O99">
        <v>69122</v>
      </c>
      <c r="P99">
        <v>77907</v>
      </c>
      <c r="Q99">
        <v>80842</v>
      </c>
      <c r="R99">
        <v>306</v>
      </c>
      <c r="S99">
        <v>316</v>
      </c>
      <c r="T99">
        <v>362</v>
      </c>
      <c r="U99">
        <v>72550</v>
      </c>
      <c r="V99">
        <v>74338</v>
      </c>
      <c r="W99">
        <v>80960</v>
      </c>
      <c r="X99" s="3">
        <f t="shared" si="12"/>
        <v>2.4883539249443013E-3</v>
      </c>
      <c r="Y99" s="5">
        <f t="shared" si="13"/>
        <v>2.7853723028739394E-3</v>
      </c>
      <c r="Z99" s="7">
        <f t="shared" si="14"/>
        <v>2.6718784790084361E-3</v>
      </c>
      <c r="AA99" s="3">
        <f t="shared" si="15"/>
        <v>4.2177808407994483E-3</v>
      </c>
      <c r="AB99" s="5">
        <f t="shared" si="16"/>
        <v>4.2508542064623742E-3</v>
      </c>
      <c r="AC99" s="7">
        <f t="shared" si="17"/>
        <v>4.4713438735177868E-3</v>
      </c>
    </row>
    <row r="100" spans="1:29" x14ac:dyDescent="0.2">
      <c r="A100" t="s">
        <v>140</v>
      </c>
      <c r="B100">
        <v>586</v>
      </c>
      <c r="C100">
        <v>589</v>
      </c>
      <c r="D100">
        <v>639</v>
      </c>
      <c r="E100">
        <v>200777</v>
      </c>
      <c r="F100">
        <v>197457</v>
      </c>
      <c r="G100">
        <v>202287</v>
      </c>
      <c r="H100" s="3">
        <f t="shared" si="9"/>
        <v>2.918661002007202E-3</v>
      </c>
      <c r="I100" s="5">
        <f t="shared" si="10"/>
        <v>2.9829279286123053E-3</v>
      </c>
      <c r="J100" s="7">
        <f t="shared" si="11"/>
        <v>3.1588782274688931E-3</v>
      </c>
      <c r="L100">
        <v>198</v>
      </c>
      <c r="M100">
        <v>192</v>
      </c>
      <c r="N100">
        <v>221</v>
      </c>
      <c r="O100">
        <v>98521</v>
      </c>
      <c r="P100">
        <v>95982</v>
      </c>
      <c r="Q100">
        <v>94742</v>
      </c>
      <c r="R100">
        <v>388</v>
      </c>
      <c r="S100">
        <v>397</v>
      </c>
      <c r="T100">
        <v>418</v>
      </c>
      <c r="U100">
        <v>102256</v>
      </c>
      <c r="V100">
        <v>101475</v>
      </c>
      <c r="W100">
        <v>107545</v>
      </c>
      <c r="X100" s="3">
        <f t="shared" si="12"/>
        <v>2.0097238152272105E-3</v>
      </c>
      <c r="Y100" s="5">
        <f t="shared" si="13"/>
        <v>2.0003750703256862E-3</v>
      </c>
      <c r="Z100" s="7">
        <f t="shared" si="14"/>
        <v>2.332650777902092E-3</v>
      </c>
      <c r="AA100" s="3">
        <f t="shared" si="15"/>
        <v>3.7943983727116259E-3</v>
      </c>
      <c r="AB100" s="5">
        <f t="shared" si="16"/>
        <v>3.9122936683912294E-3</v>
      </c>
      <c r="AC100" s="7">
        <f t="shared" si="17"/>
        <v>3.8867450834534382E-3</v>
      </c>
    </row>
    <row r="101" spans="1:29" x14ac:dyDescent="0.2">
      <c r="A101" t="s">
        <v>141</v>
      </c>
      <c r="B101">
        <v>150</v>
      </c>
      <c r="C101">
        <v>142</v>
      </c>
      <c r="D101">
        <v>156</v>
      </c>
      <c r="E101">
        <v>150230</v>
      </c>
      <c r="F101">
        <v>141693</v>
      </c>
      <c r="G101">
        <v>141550</v>
      </c>
      <c r="H101" s="3">
        <f t="shared" si="9"/>
        <v>9.9846901417826E-4</v>
      </c>
      <c r="I101" s="5">
        <f t="shared" si="10"/>
        <v>1.0021666560803991E-3</v>
      </c>
      <c r="J101" s="7">
        <f t="shared" si="11"/>
        <v>1.1020840692334865E-3</v>
      </c>
      <c r="L101">
        <v>61</v>
      </c>
      <c r="M101">
        <v>61</v>
      </c>
      <c r="N101">
        <v>51</v>
      </c>
      <c r="O101">
        <v>74364</v>
      </c>
      <c r="P101">
        <v>72584</v>
      </c>
      <c r="Q101">
        <v>68686</v>
      </c>
      <c r="R101">
        <v>89</v>
      </c>
      <c r="S101">
        <v>81</v>
      </c>
      <c r="T101">
        <v>105</v>
      </c>
      <c r="U101">
        <v>75866</v>
      </c>
      <c r="V101">
        <v>69109</v>
      </c>
      <c r="W101">
        <v>72864</v>
      </c>
      <c r="X101" s="3">
        <f t="shared" si="12"/>
        <v>8.2028938733795921E-4</v>
      </c>
      <c r="Y101" s="5">
        <f t="shared" si="13"/>
        <v>8.4040559903008933E-4</v>
      </c>
      <c r="Z101" s="7">
        <f t="shared" si="14"/>
        <v>7.4250939055993945E-4</v>
      </c>
      <c r="AA101" s="3">
        <f t="shared" si="15"/>
        <v>1.1731210291830332E-3</v>
      </c>
      <c r="AB101" s="5">
        <f t="shared" si="16"/>
        <v>1.172061525995167E-3</v>
      </c>
      <c r="AC101" s="7">
        <f t="shared" si="17"/>
        <v>1.4410408432147563E-3</v>
      </c>
    </row>
    <row r="102" spans="1:29" x14ac:dyDescent="0.2">
      <c r="A102" t="s">
        <v>142</v>
      </c>
      <c r="B102">
        <v>575</v>
      </c>
      <c r="C102">
        <v>582</v>
      </c>
      <c r="D102">
        <v>774</v>
      </c>
      <c r="E102">
        <v>265622</v>
      </c>
      <c r="F102">
        <v>265694</v>
      </c>
      <c r="G102">
        <v>274649</v>
      </c>
      <c r="H102" s="3">
        <f t="shared" si="9"/>
        <v>2.1647303310719746E-3</v>
      </c>
      <c r="I102" s="5">
        <f t="shared" si="10"/>
        <v>2.1904898115877665E-3</v>
      </c>
      <c r="J102" s="7">
        <f t="shared" si="11"/>
        <v>2.8181424290640053E-3</v>
      </c>
      <c r="L102">
        <v>209</v>
      </c>
      <c r="M102">
        <v>215</v>
      </c>
      <c r="N102">
        <v>262</v>
      </c>
      <c r="O102">
        <v>132359</v>
      </c>
      <c r="P102">
        <v>130903</v>
      </c>
      <c r="Q102">
        <v>124384</v>
      </c>
      <c r="R102">
        <v>366</v>
      </c>
      <c r="S102">
        <v>367</v>
      </c>
      <c r="T102">
        <v>512</v>
      </c>
      <c r="U102">
        <v>133263</v>
      </c>
      <c r="V102">
        <v>134791</v>
      </c>
      <c r="W102">
        <v>150265</v>
      </c>
      <c r="X102" s="3">
        <f t="shared" si="12"/>
        <v>1.5790388262226218E-3</v>
      </c>
      <c r="Y102" s="5">
        <f t="shared" si="13"/>
        <v>1.6424375300795246E-3</v>
      </c>
      <c r="Z102" s="7">
        <f t="shared" si="14"/>
        <v>2.106380241831747E-3</v>
      </c>
      <c r="AA102" s="3">
        <f t="shared" si="15"/>
        <v>2.7464487517165305E-3</v>
      </c>
      <c r="AB102" s="5">
        <f t="shared" si="16"/>
        <v>2.7227337136752454E-3</v>
      </c>
      <c r="AC102" s="7">
        <f t="shared" si="17"/>
        <v>3.4073137457159017E-3</v>
      </c>
    </row>
    <row r="103" spans="1:29" x14ac:dyDescent="0.2">
      <c r="A103" t="s">
        <v>143</v>
      </c>
      <c r="B103">
        <v>208</v>
      </c>
      <c r="C103">
        <v>235</v>
      </c>
      <c r="D103">
        <v>249</v>
      </c>
      <c r="E103">
        <v>138752</v>
      </c>
      <c r="F103">
        <v>136685</v>
      </c>
      <c r="G103">
        <v>145345</v>
      </c>
      <c r="H103" s="3">
        <f t="shared" si="9"/>
        <v>1.4990774907749078E-3</v>
      </c>
      <c r="I103" s="5">
        <f t="shared" si="10"/>
        <v>1.7192815597907598E-3</v>
      </c>
      <c r="J103" s="7">
        <f t="shared" si="11"/>
        <v>1.7131652275620076E-3</v>
      </c>
      <c r="L103">
        <v>87</v>
      </c>
      <c r="M103">
        <v>83</v>
      </c>
      <c r="N103">
        <v>101</v>
      </c>
      <c r="O103">
        <v>68807</v>
      </c>
      <c r="P103">
        <v>65002</v>
      </c>
      <c r="Q103">
        <v>70932</v>
      </c>
      <c r="R103">
        <v>121</v>
      </c>
      <c r="S103">
        <v>152</v>
      </c>
      <c r="T103">
        <v>148</v>
      </c>
      <c r="U103">
        <v>69945</v>
      </c>
      <c r="V103">
        <v>71683</v>
      </c>
      <c r="W103">
        <v>74413</v>
      </c>
      <c r="X103" s="3">
        <f t="shared" si="12"/>
        <v>1.2644062377374396E-3</v>
      </c>
      <c r="Y103" s="5">
        <f t="shared" si="13"/>
        <v>1.2768837881911325E-3</v>
      </c>
      <c r="Z103" s="7">
        <f t="shared" si="14"/>
        <v>1.4238989454688998E-3</v>
      </c>
      <c r="AA103" s="3">
        <f t="shared" si="15"/>
        <v>1.7299306598041319E-3</v>
      </c>
      <c r="AB103" s="5">
        <f t="shared" si="16"/>
        <v>2.1204469679003391E-3</v>
      </c>
      <c r="AC103" s="7">
        <f t="shared" si="17"/>
        <v>1.9888997890153601E-3</v>
      </c>
    </row>
    <row r="104" spans="1:29" x14ac:dyDescent="0.2">
      <c r="A104" t="s">
        <v>144</v>
      </c>
      <c r="B104">
        <v>217</v>
      </c>
      <c r="C104">
        <v>258</v>
      </c>
      <c r="D104">
        <v>357</v>
      </c>
      <c r="E104">
        <v>188493</v>
      </c>
      <c r="F104">
        <v>175272</v>
      </c>
      <c r="G104">
        <v>186495</v>
      </c>
      <c r="H104" s="3">
        <f t="shared" si="9"/>
        <v>1.1512363854360639E-3</v>
      </c>
      <c r="I104" s="5">
        <f t="shared" si="10"/>
        <v>1.4719978091195399E-3</v>
      </c>
      <c r="J104" s="7">
        <f t="shared" si="11"/>
        <v>1.9142604359366202E-3</v>
      </c>
      <c r="L104">
        <v>101</v>
      </c>
      <c r="M104">
        <v>118</v>
      </c>
      <c r="N104">
        <v>146</v>
      </c>
      <c r="O104">
        <v>93191</v>
      </c>
      <c r="P104">
        <v>83747</v>
      </c>
      <c r="Q104">
        <v>84215</v>
      </c>
      <c r="R104">
        <v>116</v>
      </c>
      <c r="S104">
        <v>140</v>
      </c>
      <c r="T104">
        <v>211</v>
      </c>
      <c r="U104">
        <v>95302</v>
      </c>
      <c r="V104">
        <v>91525</v>
      </c>
      <c r="W104">
        <v>102280</v>
      </c>
      <c r="X104" s="3">
        <f t="shared" si="12"/>
        <v>1.083795645502248E-3</v>
      </c>
      <c r="Y104" s="5">
        <f t="shared" si="13"/>
        <v>1.409005695726414E-3</v>
      </c>
      <c r="Z104" s="7">
        <f t="shared" si="14"/>
        <v>1.7336578994240931E-3</v>
      </c>
      <c r="AA104" s="3">
        <f t="shared" si="15"/>
        <v>1.2171832700258126E-3</v>
      </c>
      <c r="AB104" s="5">
        <f t="shared" si="16"/>
        <v>1.5296367112810707E-3</v>
      </c>
      <c r="AC104" s="7">
        <f t="shared" si="17"/>
        <v>2.0629644114196323E-3</v>
      </c>
    </row>
    <row r="105" spans="1:29" x14ac:dyDescent="0.2">
      <c r="A105" t="s">
        <v>145</v>
      </c>
      <c r="B105">
        <v>637</v>
      </c>
      <c r="C105">
        <v>675</v>
      </c>
      <c r="D105">
        <v>824</v>
      </c>
      <c r="E105">
        <v>205812</v>
      </c>
      <c r="F105">
        <v>206961</v>
      </c>
      <c r="G105">
        <v>215208</v>
      </c>
      <c r="H105" s="3">
        <f t="shared" si="9"/>
        <v>3.0950576254057099E-3</v>
      </c>
      <c r="I105" s="5">
        <f t="shared" si="10"/>
        <v>3.2614840477191353E-3</v>
      </c>
      <c r="J105" s="7">
        <f t="shared" si="11"/>
        <v>3.8288539459499647E-3</v>
      </c>
      <c r="L105">
        <v>240</v>
      </c>
      <c r="M105">
        <v>259</v>
      </c>
      <c r="N105">
        <v>332</v>
      </c>
      <c r="O105">
        <v>99243</v>
      </c>
      <c r="P105">
        <v>100591</v>
      </c>
      <c r="Q105">
        <v>102472</v>
      </c>
      <c r="R105">
        <v>397</v>
      </c>
      <c r="S105">
        <v>416</v>
      </c>
      <c r="T105">
        <v>492</v>
      </c>
      <c r="U105">
        <v>106569</v>
      </c>
      <c r="V105">
        <v>106370</v>
      </c>
      <c r="W105">
        <v>112736</v>
      </c>
      <c r="X105" s="3">
        <f t="shared" si="12"/>
        <v>2.418306580816783E-3</v>
      </c>
      <c r="Y105" s="5">
        <f t="shared" si="13"/>
        <v>2.5747830322792298E-3</v>
      </c>
      <c r="Z105" s="7">
        <f t="shared" si="14"/>
        <v>3.2399094386759311E-3</v>
      </c>
      <c r="AA105" s="3">
        <f t="shared" si="15"/>
        <v>3.7252859649616679E-3</v>
      </c>
      <c r="AB105" s="5">
        <f t="shared" si="16"/>
        <v>3.910877127009495E-3</v>
      </c>
      <c r="AC105" s="7">
        <f t="shared" si="17"/>
        <v>4.3641782571671867E-3</v>
      </c>
    </row>
    <row r="106" spans="1:29" x14ac:dyDescent="0.2">
      <c r="A106" t="s">
        <v>146</v>
      </c>
      <c r="B106">
        <v>908</v>
      </c>
      <c r="C106">
        <v>996</v>
      </c>
      <c r="D106">
        <v>1028</v>
      </c>
      <c r="E106">
        <v>254646</v>
      </c>
      <c r="F106">
        <v>260876</v>
      </c>
      <c r="G106">
        <v>276075</v>
      </c>
      <c r="H106" s="3">
        <f t="shared" si="9"/>
        <v>3.5657343920579942E-3</v>
      </c>
      <c r="I106" s="5">
        <f t="shared" si="10"/>
        <v>3.8179058249896503E-3</v>
      </c>
      <c r="J106" s="7">
        <f t="shared" si="11"/>
        <v>3.723625826315313E-3</v>
      </c>
      <c r="L106">
        <v>277</v>
      </c>
      <c r="M106">
        <v>332</v>
      </c>
      <c r="N106">
        <v>338</v>
      </c>
      <c r="O106">
        <v>122765</v>
      </c>
      <c r="P106">
        <v>126938</v>
      </c>
      <c r="Q106">
        <v>135342</v>
      </c>
      <c r="R106">
        <v>631</v>
      </c>
      <c r="S106">
        <v>664</v>
      </c>
      <c r="T106">
        <v>690</v>
      </c>
      <c r="U106">
        <v>131881</v>
      </c>
      <c r="V106">
        <v>133938</v>
      </c>
      <c r="W106">
        <v>140733</v>
      </c>
      <c r="X106" s="3">
        <f t="shared" si="12"/>
        <v>2.2563434203559645E-3</v>
      </c>
      <c r="Y106" s="5">
        <f t="shared" si="13"/>
        <v>2.6154500622351069E-3</v>
      </c>
      <c r="Z106" s="7">
        <f t="shared" si="14"/>
        <v>2.4973770152650321E-3</v>
      </c>
      <c r="AA106" s="3">
        <f t="shared" si="15"/>
        <v>4.7846164345129319E-3</v>
      </c>
      <c r="AB106" s="5">
        <f t="shared" si="16"/>
        <v>4.9575176574235841E-3</v>
      </c>
      <c r="AC106" s="7">
        <f t="shared" si="17"/>
        <v>4.9029012385154872E-3</v>
      </c>
    </row>
    <row r="107" spans="1:29" x14ac:dyDescent="0.2">
      <c r="A107" t="s">
        <v>147</v>
      </c>
      <c r="B107">
        <v>88</v>
      </c>
      <c r="C107">
        <v>102</v>
      </c>
      <c r="D107">
        <v>86</v>
      </c>
      <c r="E107">
        <v>38363</v>
      </c>
      <c r="F107">
        <v>39872</v>
      </c>
      <c r="G107">
        <v>42952</v>
      </c>
      <c r="H107" s="3">
        <f t="shared" si="9"/>
        <v>2.29387691265021E-3</v>
      </c>
      <c r="I107" s="5">
        <f t="shared" si="10"/>
        <v>2.5581861958266453E-3</v>
      </c>
      <c r="J107" s="7">
        <f t="shared" si="11"/>
        <v>2.0022350530825108E-3</v>
      </c>
      <c r="L107">
        <v>28</v>
      </c>
      <c r="M107">
        <v>23</v>
      </c>
      <c r="N107">
        <v>26</v>
      </c>
      <c r="O107">
        <v>18940</v>
      </c>
      <c r="P107">
        <v>20307</v>
      </c>
      <c r="Q107">
        <v>23196</v>
      </c>
      <c r="R107">
        <v>60</v>
      </c>
      <c r="S107">
        <v>79</v>
      </c>
      <c r="T107">
        <v>60</v>
      </c>
      <c r="U107">
        <v>19423</v>
      </c>
      <c r="V107">
        <v>19565</v>
      </c>
      <c r="W107">
        <v>19756</v>
      </c>
      <c r="X107" s="3">
        <f t="shared" si="12"/>
        <v>1.4783526927138332E-3</v>
      </c>
      <c r="Y107" s="5">
        <f t="shared" si="13"/>
        <v>1.1326143694292609E-3</v>
      </c>
      <c r="Z107" s="7">
        <f t="shared" si="14"/>
        <v>1.1208829108466977E-3</v>
      </c>
      <c r="AA107" s="3">
        <f t="shared" si="15"/>
        <v>3.0891211450342379E-3</v>
      </c>
      <c r="AB107" s="5">
        <f t="shared" si="16"/>
        <v>4.037822642473805E-3</v>
      </c>
      <c r="AC107" s="7">
        <f t="shared" si="17"/>
        <v>3.0370520348248632E-3</v>
      </c>
    </row>
    <row r="108" spans="1:29" x14ac:dyDescent="0.2">
      <c r="A108" t="s">
        <v>148</v>
      </c>
      <c r="B108">
        <v>1469</v>
      </c>
      <c r="C108">
        <v>1442</v>
      </c>
      <c r="D108">
        <v>1618</v>
      </c>
      <c r="E108">
        <v>224540</v>
      </c>
      <c r="F108">
        <v>219980</v>
      </c>
      <c r="G108">
        <v>234745</v>
      </c>
      <c r="H108" s="3">
        <f t="shared" si="9"/>
        <v>6.5422641845550907E-3</v>
      </c>
      <c r="I108" s="5">
        <f t="shared" si="10"/>
        <v>6.555141376488772E-3</v>
      </c>
      <c r="J108" s="7">
        <f t="shared" si="11"/>
        <v>6.8925855715776694E-3</v>
      </c>
      <c r="L108">
        <v>546</v>
      </c>
      <c r="M108">
        <v>530</v>
      </c>
      <c r="N108">
        <v>554</v>
      </c>
      <c r="O108">
        <v>110676</v>
      </c>
      <c r="P108">
        <v>107129</v>
      </c>
      <c r="Q108">
        <v>110012</v>
      </c>
      <c r="R108">
        <v>923</v>
      </c>
      <c r="S108">
        <v>912</v>
      </c>
      <c r="T108">
        <v>1064</v>
      </c>
      <c r="U108">
        <v>113864</v>
      </c>
      <c r="V108">
        <v>112851</v>
      </c>
      <c r="W108">
        <v>124733</v>
      </c>
      <c r="X108" s="3">
        <f t="shared" si="12"/>
        <v>4.9333188767212406E-3</v>
      </c>
      <c r="Y108" s="5">
        <f t="shared" si="13"/>
        <v>4.947306518309701E-3</v>
      </c>
      <c r="Z108" s="7">
        <f t="shared" si="14"/>
        <v>5.0358142748063847E-3</v>
      </c>
      <c r="AA108" s="3">
        <f t="shared" si="15"/>
        <v>8.1061617368088246E-3</v>
      </c>
      <c r="AB108" s="5">
        <f t="shared" si="16"/>
        <v>8.0814525347582215E-3</v>
      </c>
      <c r="AC108" s="7">
        <f t="shared" si="17"/>
        <v>8.5302205510971434E-3</v>
      </c>
    </row>
    <row r="109" spans="1:29" x14ac:dyDescent="0.2">
      <c r="A109" t="s">
        <v>149</v>
      </c>
      <c r="B109">
        <v>858</v>
      </c>
      <c r="C109">
        <v>920</v>
      </c>
      <c r="D109">
        <v>1055</v>
      </c>
      <c r="E109">
        <v>290694</v>
      </c>
      <c r="F109">
        <v>302347</v>
      </c>
      <c r="G109">
        <v>323230</v>
      </c>
      <c r="H109" s="3">
        <f t="shared" si="9"/>
        <v>2.9515573076843689E-3</v>
      </c>
      <c r="I109" s="5">
        <f t="shared" si="10"/>
        <v>3.0428613480537265E-3</v>
      </c>
      <c r="J109" s="7">
        <f t="shared" si="11"/>
        <v>3.2639297094947872E-3</v>
      </c>
      <c r="L109">
        <v>279</v>
      </c>
      <c r="M109">
        <v>279</v>
      </c>
      <c r="N109">
        <v>292</v>
      </c>
      <c r="O109">
        <v>145085</v>
      </c>
      <c r="P109">
        <v>148903</v>
      </c>
      <c r="Q109">
        <v>150053</v>
      </c>
      <c r="R109">
        <v>579</v>
      </c>
      <c r="S109">
        <v>641</v>
      </c>
      <c r="T109">
        <v>763</v>
      </c>
      <c r="U109">
        <v>145609</v>
      </c>
      <c r="V109">
        <v>153444</v>
      </c>
      <c r="W109">
        <v>173177</v>
      </c>
      <c r="X109" s="3">
        <f t="shared" si="12"/>
        <v>1.9230106489299375E-3</v>
      </c>
      <c r="Y109" s="5">
        <f t="shared" si="13"/>
        <v>1.8737030147142771E-3</v>
      </c>
      <c r="Z109" s="7">
        <f t="shared" si="14"/>
        <v>1.9459790873891224E-3</v>
      </c>
      <c r="AA109" s="3">
        <f t="shared" si="15"/>
        <v>3.976402557534218E-3</v>
      </c>
      <c r="AB109" s="5">
        <f t="shared" si="16"/>
        <v>4.1774197752926148E-3</v>
      </c>
      <c r="AC109" s="7">
        <f t="shared" si="17"/>
        <v>4.4058968569729235E-3</v>
      </c>
    </row>
    <row r="110" spans="1:29" x14ac:dyDescent="0.2">
      <c r="A110" t="s">
        <v>150</v>
      </c>
      <c r="B110">
        <v>723</v>
      </c>
      <c r="C110">
        <v>807</v>
      </c>
      <c r="D110">
        <v>909</v>
      </c>
      <c r="E110">
        <v>276094</v>
      </c>
      <c r="F110">
        <v>298913</v>
      </c>
      <c r="G110">
        <v>297041</v>
      </c>
      <c r="H110" s="3">
        <f t="shared" si="9"/>
        <v>2.6186733503806674E-3</v>
      </c>
      <c r="I110" s="5">
        <f t="shared" si="10"/>
        <v>2.6997822108774123E-3</v>
      </c>
      <c r="J110" s="7">
        <f t="shared" si="11"/>
        <v>3.0601836110166611E-3</v>
      </c>
      <c r="L110">
        <v>271</v>
      </c>
      <c r="M110">
        <v>328</v>
      </c>
      <c r="N110">
        <v>378</v>
      </c>
      <c r="O110">
        <v>136059</v>
      </c>
      <c r="P110">
        <v>151601</v>
      </c>
      <c r="Q110">
        <v>148441</v>
      </c>
      <c r="R110">
        <v>452</v>
      </c>
      <c r="S110">
        <v>479</v>
      </c>
      <c r="T110">
        <v>531</v>
      </c>
      <c r="U110">
        <v>140035</v>
      </c>
      <c r="V110">
        <v>147312</v>
      </c>
      <c r="W110">
        <v>148600</v>
      </c>
      <c r="X110" s="3">
        <f t="shared" si="12"/>
        <v>1.9917829765028405E-3</v>
      </c>
      <c r="Y110" s="5">
        <f t="shared" si="13"/>
        <v>2.1635741189042291E-3</v>
      </c>
      <c r="Z110" s="7">
        <f t="shared" si="14"/>
        <v>2.5464662727952519E-3</v>
      </c>
      <c r="AA110" s="3">
        <f t="shared" si="15"/>
        <v>3.2277644874495661E-3</v>
      </c>
      <c r="AB110" s="5">
        <f t="shared" si="16"/>
        <v>3.2516020419246228E-3</v>
      </c>
      <c r="AC110" s="7">
        <f t="shared" si="17"/>
        <v>3.5733512786002694E-3</v>
      </c>
    </row>
    <row r="111" spans="1:29" x14ac:dyDescent="0.2">
      <c r="A111" t="s">
        <v>151</v>
      </c>
      <c r="B111">
        <v>1229</v>
      </c>
      <c r="C111">
        <v>1457</v>
      </c>
      <c r="D111">
        <v>1562</v>
      </c>
      <c r="E111">
        <v>543528</v>
      </c>
      <c r="F111">
        <v>589713</v>
      </c>
      <c r="G111">
        <v>578839</v>
      </c>
      <c r="H111" s="3">
        <f t="shared" si="9"/>
        <v>2.2611530592720154E-3</v>
      </c>
      <c r="I111" s="5">
        <f t="shared" si="10"/>
        <v>2.4706933711822533E-3</v>
      </c>
      <c r="J111" s="7">
        <f t="shared" si="11"/>
        <v>2.6985051110930674E-3</v>
      </c>
      <c r="L111">
        <v>369</v>
      </c>
      <c r="M111">
        <v>444</v>
      </c>
      <c r="N111">
        <v>454</v>
      </c>
      <c r="O111">
        <v>261654</v>
      </c>
      <c r="P111">
        <v>282697</v>
      </c>
      <c r="Q111">
        <v>269517</v>
      </c>
      <c r="R111">
        <v>860</v>
      </c>
      <c r="S111">
        <v>1013</v>
      </c>
      <c r="T111">
        <v>1108</v>
      </c>
      <c r="U111">
        <v>281874</v>
      </c>
      <c r="V111">
        <v>307016</v>
      </c>
      <c r="W111">
        <v>309322</v>
      </c>
      <c r="X111" s="3">
        <f t="shared" si="12"/>
        <v>1.4102593501341466E-3</v>
      </c>
      <c r="Y111" s="5">
        <f t="shared" si="13"/>
        <v>1.5705861753043011E-3</v>
      </c>
      <c r="Z111" s="7">
        <f t="shared" si="14"/>
        <v>1.6844948556120763E-3</v>
      </c>
      <c r="AA111" s="3">
        <f t="shared" si="15"/>
        <v>3.0510086066824183E-3</v>
      </c>
      <c r="AB111" s="5">
        <f t="shared" si="16"/>
        <v>3.2995023060687391E-3</v>
      </c>
      <c r="AC111" s="7">
        <f t="shared" si="17"/>
        <v>3.5820277898112648E-3</v>
      </c>
    </row>
    <row r="112" spans="1:29" x14ac:dyDescent="0.2">
      <c r="A112" t="s">
        <v>152</v>
      </c>
      <c r="B112">
        <v>1091</v>
      </c>
      <c r="C112">
        <v>1171</v>
      </c>
      <c r="D112">
        <v>1406</v>
      </c>
      <c r="E112">
        <v>292707</v>
      </c>
      <c r="F112">
        <v>311424</v>
      </c>
      <c r="G112">
        <v>353334</v>
      </c>
      <c r="H112" s="3">
        <f t="shared" si="9"/>
        <v>3.7272767648194268E-3</v>
      </c>
      <c r="I112" s="5">
        <f t="shared" si="10"/>
        <v>3.7601469379367038E-3</v>
      </c>
      <c r="J112" s="7">
        <f t="shared" si="11"/>
        <v>3.9792377750230657E-3</v>
      </c>
      <c r="L112">
        <v>383</v>
      </c>
      <c r="M112">
        <v>423</v>
      </c>
      <c r="N112">
        <v>522</v>
      </c>
      <c r="O112">
        <v>143163</v>
      </c>
      <c r="P112">
        <v>156474</v>
      </c>
      <c r="Q112">
        <v>181483</v>
      </c>
      <c r="R112">
        <v>708</v>
      </c>
      <c r="S112">
        <v>748</v>
      </c>
      <c r="T112">
        <v>884</v>
      </c>
      <c r="U112">
        <v>149544</v>
      </c>
      <c r="V112">
        <v>154950</v>
      </c>
      <c r="W112">
        <v>171851</v>
      </c>
      <c r="X112" s="3">
        <f t="shared" si="12"/>
        <v>2.6752722421296005E-3</v>
      </c>
      <c r="Y112" s="5">
        <f t="shared" si="13"/>
        <v>2.7033245139767631E-3</v>
      </c>
      <c r="Z112" s="7">
        <f t="shared" si="14"/>
        <v>2.8763024635916311E-3</v>
      </c>
      <c r="AA112" s="3">
        <f t="shared" si="15"/>
        <v>4.7343925533622211E-3</v>
      </c>
      <c r="AB112" s="5">
        <f t="shared" si="16"/>
        <v>4.8273636656986129E-3</v>
      </c>
      <c r="AC112" s="7">
        <f t="shared" si="17"/>
        <v>5.1439910154727061E-3</v>
      </c>
    </row>
    <row r="113" spans="1:29" x14ac:dyDescent="0.2">
      <c r="A113" t="s">
        <v>153</v>
      </c>
      <c r="B113">
        <v>777</v>
      </c>
      <c r="C113">
        <v>773</v>
      </c>
      <c r="D113">
        <v>779</v>
      </c>
      <c r="E113">
        <v>126669</v>
      </c>
      <c r="F113">
        <v>119952</v>
      </c>
      <c r="G113">
        <v>119201</v>
      </c>
      <c r="H113" s="3">
        <f t="shared" si="9"/>
        <v>6.1340975297823463E-3</v>
      </c>
      <c r="I113" s="5">
        <f t="shared" si="10"/>
        <v>6.4442443644124317E-3</v>
      </c>
      <c r="J113" s="7">
        <f t="shared" si="11"/>
        <v>6.5351800739926677E-3</v>
      </c>
      <c r="L113">
        <v>282</v>
      </c>
      <c r="M113">
        <v>244</v>
      </c>
      <c r="N113">
        <v>254</v>
      </c>
      <c r="O113">
        <v>60826</v>
      </c>
      <c r="P113">
        <v>54710</v>
      </c>
      <c r="Q113">
        <v>53960</v>
      </c>
      <c r="R113">
        <v>495</v>
      </c>
      <c r="S113">
        <v>529</v>
      </c>
      <c r="T113">
        <v>525</v>
      </c>
      <c r="U113">
        <v>65843</v>
      </c>
      <c r="V113">
        <v>65242</v>
      </c>
      <c r="W113">
        <v>65241</v>
      </c>
      <c r="X113" s="3">
        <f t="shared" si="12"/>
        <v>4.6361753197645744E-3</v>
      </c>
      <c r="Y113" s="5">
        <f t="shared" si="13"/>
        <v>4.4598793639188446E-3</v>
      </c>
      <c r="Z113" s="7">
        <f t="shared" si="14"/>
        <v>4.7071905114899927E-3</v>
      </c>
      <c r="AA113" s="3">
        <f t="shared" si="15"/>
        <v>7.5178834500250593E-3</v>
      </c>
      <c r="AB113" s="5">
        <f t="shared" si="16"/>
        <v>8.1082738113485171E-3</v>
      </c>
      <c r="AC113" s="7">
        <f t="shared" si="17"/>
        <v>8.047086954522463E-3</v>
      </c>
    </row>
    <row r="114" spans="1:29" x14ac:dyDescent="0.2">
      <c r="A114" t="s">
        <v>154</v>
      </c>
      <c r="B114">
        <v>601</v>
      </c>
      <c r="C114">
        <v>654</v>
      </c>
      <c r="D114">
        <v>647</v>
      </c>
      <c r="E114">
        <v>205711</v>
      </c>
      <c r="F114">
        <v>200858</v>
      </c>
      <c r="G114">
        <v>214579</v>
      </c>
      <c r="H114" s="3">
        <f t="shared" si="9"/>
        <v>2.9215744418140013E-3</v>
      </c>
      <c r="I114" s="5">
        <f t="shared" si="10"/>
        <v>3.2560316243316172E-3</v>
      </c>
      <c r="J114" s="7">
        <f t="shared" si="11"/>
        <v>3.015206520675369E-3</v>
      </c>
      <c r="L114">
        <v>144</v>
      </c>
      <c r="M114">
        <v>134</v>
      </c>
      <c r="N114">
        <v>166</v>
      </c>
      <c r="O114">
        <v>103431</v>
      </c>
      <c r="P114">
        <v>101721</v>
      </c>
      <c r="Q114">
        <v>108104</v>
      </c>
      <c r="R114">
        <v>457</v>
      </c>
      <c r="S114">
        <v>520</v>
      </c>
      <c r="T114">
        <v>481</v>
      </c>
      <c r="U114">
        <v>102280</v>
      </c>
      <c r="V114">
        <v>99137</v>
      </c>
      <c r="W114">
        <v>106475</v>
      </c>
      <c r="X114" s="3">
        <f t="shared" si="12"/>
        <v>1.3922325028279724E-3</v>
      </c>
      <c r="Y114" s="5">
        <f t="shared" si="13"/>
        <v>1.3173287718366905E-3</v>
      </c>
      <c r="Z114" s="7">
        <f t="shared" si="14"/>
        <v>1.5355583512173462E-3</v>
      </c>
      <c r="AA114" s="3">
        <f t="shared" si="15"/>
        <v>4.4681267109894411E-3</v>
      </c>
      <c r="AB114" s="5">
        <f t="shared" si="16"/>
        <v>5.2452666511998546E-3</v>
      </c>
      <c r="AC114" s="7">
        <f t="shared" si="17"/>
        <v>4.517492369100728E-3</v>
      </c>
    </row>
    <row r="115" spans="1:29" x14ac:dyDescent="0.2">
      <c r="A115" t="s">
        <v>155</v>
      </c>
      <c r="B115">
        <v>1644</v>
      </c>
      <c r="C115">
        <v>1823</v>
      </c>
      <c r="D115">
        <v>1927</v>
      </c>
      <c r="E115">
        <v>527820</v>
      </c>
      <c r="F115">
        <v>546360</v>
      </c>
      <c r="G115">
        <v>583966</v>
      </c>
      <c r="H115" s="3">
        <f t="shared" si="9"/>
        <v>3.1146981925656474E-3</v>
      </c>
      <c r="I115" s="5">
        <f t="shared" si="10"/>
        <v>3.3366278644117431E-3</v>
      </c>
      <c r="J115" s="7">
        <f t="shared" si="11"/>
        <v>3.2998496487809223E-3</v>
      </c>
      <c r="L115">
        <v>479</v>
      </c>
      <c r="M115">
        <v>519</v>
      </c>
      <c r="N115">
        <v>586</v>
      </c>
      <c r="O115">
        <v>255940</v>
      </c>
      <c r="P115">
        <v>259669</v>
      </c>
      <c r="Q115">
        <v>303940</v>
      </c>
      <c r="R115">
        <v>1165</v>
      </c>
      <c r="S115">
        <v>1304</v>
      </c>
      <c r="T115">
        <v>1341</v>
      </c>
      <c r="U115">
        <v>271880</v>
      </c>
      <c r="V115">
        <v>286691</v>
      </c>
      <c r="W115">
        <v>280026</v>
      </c>
      <c r="X115" s="3">
        <f t="shared" si="12"/>
        <v>1.871532390404001E-3</v>
      </c>
      <c r="Y115" s="5">
        <f t="shared" si="13"/>
        <v>1.9986983428903721E-3</v>
      </c>
      <c r="Z115" s="7">
        <f t="shared" si="14"/>
        <v>1.9280121076528263E-3</v>
      </c>
      <c r="AA115" s="3">
        <f t="shared" si="15"/>
        <v>4.2849786670589966E-3</v>
      </c>
      <c r="AB115" s="5">
        <f t="shared" si="16"/>
        <v>4.5484511198468037E-3</v>
      </c>
      <c r="AC115" s="7">
        <f t="shared" si="17"/>
        <v>4.788841036189497E-3</v>
      </c>
    </row>
    <row r="116" spans="1:29" x14ac:dyDescent="0.2">
      <c r="A116" t="s">
        <v>156</v>
      </c>
      <c r="B116">
        <v>1151</v>
      </c>
      <c r="C116">
        <v>1310</v>
      </c>
      <c r="D116">
        <v>1331</v>
      </c>
      <c r="E116">
        <v>262198</v>
      </c>
      <c r="F116">
        <v>288466</v>
      </c>
      <c r="G116">
        <v>290954</v>
      </c>
      <c r="H116" s="3">
        <f t="shared" si="9"/>
        <v>4.3898122792698649E-3</v>
      </c>
      <c r="I116" s="5">
        <f t="shared" si="10"/>
        <v>4.541263095130795E-3</v>
      </c>
      <c r="J116" s="7">
        <f t="shared" si="11"/>
        <v>4.5746062951531859E-3</v>
      </c>
      <c r="L116">
        <v>332</v>
      </c>
      <c r="M116">
        <v>344</v>
      </c>
      <c r="N116">
        <v>342</v>
      </c>
      <c r="O116">
        <v>129237</v>
      </c>
      <c r="P116">
        <v>136040</v>
      </c>
      <c r="Q116">
        <v>141353</v>
      </c>
      <c r="R116">
        <v>819</v>
      </c>
      <c r="S116">
        <v>966</v>
      </c>
      <c r="T116">
        <v>989</v>
      </c>
      <c r="U116">
        <v>132961</v>
      </c>
      <c r="V116">
        <v>152426</v>
      </c>
      <c r="W116">
        <v>149601</v>
      </c>
      <c r="X116" s="3">
        <f t="shared" si="12"/>
        <v>2.5689237602234652E-3</v>
      </c>
      <c r="Y116" s="5">
        <f t="shared" si="13"/>
        <v>2.5286680388121141E-3</v>
      </c>
      <c r="Z116" s="7">
        <f t="shared" si="14"/>
        <v>2.4194746485748445E-3</v>
      </c>
      <c r="AA116" s="3">
        <f t="shared" si="15"/>
        <v>6.1597009649446074E-3</v>
      </c>
      <c r="AB116" s="5">
        <f t="shared" si="16"/>
        <v>6.33750147612612E-3</v>
      </c>
      <c r="AC116" s="7">
        <f t="shared" si="17"/>
        <v>6.6109183762140629E-3</v>
      </c>
    </row>
    <row r="117" spans="1:29" x14ac:dyDescent="0.2">
      <c r="A117" t="s">
        <v>157</v>
      </c>
      <c r="B117">
        <v>244</v>
      </c>
      <c r="C117">
        <v>251</v>
      </c>
      <c r="D117">
        <v>310</v>
      </c>
      <c r="E117">
        <v>152446</v>
      </c>
      <c r="F117">
        <v>156559</v>
      </c>
      <c r="G117">
        <v>159558</v>
      </c>
      <c r="H117" s="3">
        <f t="shared" si="9"/>
        <v>1.6005667580651509E-3</v>
      </c>
      <c r="I117" s="5">
        <f t="shared" si="10"/>
        <v>1.6032294534328911E-3</v>
      </c>
      <c r="J117" s="7">
        <f t="shared" si="11"/>
        <v>1.9428671705586683E-3</v>
      </c>
      <c r="L117">
        <v>83</v>
      </c>
      <c r="M117">
        <v>84</v>
      </c>
      <c r="N117">
        <v>105</v>
      </c>
      <c r="O117">
        <v>74470</v>
      </c>
      <c r="P117">
        <v>77767</v>
      </c>
      <c r="Q117">
        <v>77284</v>
      </c>
      <c r="R117">
        <v>161</v>
      </c>
      <c r="S117">
        <v>167</v>
      </c>
      <c r="T117">
        <v>205</v>
      </c>
      <c r="U117">
        <v>77976</v>
      </c>
      <c r="V117">
        <v>78792</v>
      </c>
      <c r="W117">
        <v>82274</v>
      </c>
      <c r="X117" s="3">
        <f t="shared" si="12"/>
        <v>1.1145427689002283E-3</v>
      </c>
      <c r="Y117" s="5">
        <f t="shared" si="13"/>
        <v>1.0801496778839353E-3</v>
      </c>
      <c r="Z117" s="7">
        <f t="shared" si="14"/>
        <v>1.3586253299518658E-3</v>
      </c>
      <c r="AA117" s="3">
        <f t="shared" si="15"/>
        <v>2.0647378680619679E-3</v>
      </c>
      <c r="AB117" s="5">
        <f t="shared" si="16"/>
        <v>2.1195045182252005E-3</v>
      </c>
      <c r="AC117" s="7">
        <f t="shared" si="17"/>
        <v>2.4916741619466659E-3</v>
      </c>
    </row>
    <row r="118" spans="1:29" x14ac:dyDescent="0.2">
      <c r="A118" t="s">
        <v>158</v>
      </c>
      <c r="B118">
        <v>1344</v>
      </c>
      <c r="C118">
        <v>1278</v>
      </c>
      <c r="D118">
        <v>1292</v>
      </c>
      <c r="E118">
        <v>235717</v>
      </c>
      <c r="F118">
        <v>232656</v>
      </c>
      <c r="G118">
        <v>225346</v>
      </c>
      <c r="H118" s="3">
        <f t="shared" si="9"/>
        <v>5.7017525252739511E-3</v>
      </c>
      <c r="I118" s="5">
        <f t="shared" si="10"/>
        <v>5.4930885083556841E-3</v>
      </c>
      <c r="J118" s="7">
        <f t="shared" si="11"/>
        <v>5.7334055186246931E-3</v>
      </c>
      <c r="L118">
        <v>500</v>
      </c>
      <c r="M118">
        <v>495</v>
      </c>
      <c r="N118">
        <v>439</v>
      </c>
      <c r="O118">
        <v>114936</v>
      </c>
      <c r="P118">
        <v>118308</v>
      </c>
      <c r="Q118">
        <v>104156</v>
      </c>
      <c r="R118">
        <v>844</v>
      </c>
      <c r="S118">
        <v>783</v>
      </c>
      <c r="T118">
        <v>853</v>
      </c>
      <c r="U118">
        <v>120781</v>
      </c>
      <c r="V118">
        <v>114348</v>
      </c>
      <c r="W118">
        <v>121190</v>
      </c>
      <c r="X118" s="3">
        <f t="shared" si="12"/>
        <v>4.3502470940349411E-3</v>
      </c>
      <c r="Y118" s="5">
        <f t="shared" si="13"/>
        <v>4.183994319910741E-3</v>
      </c>
      <c r="Z118" s="7">
        <f t="shared" si="14"/>
        <v>4.2148315987557122E-3</v>
      </c>
      <c r="AA118" s="3">
        <f t="shared" si="15"/>
        <v>6.9878540498919534E-3</v>
      </c>
      <c r="AB118" s="5">
        <f t="shared" si="16"/>
        <v>6.8475181026340648E-3</v>
      </c>
      <c r="AC118" s="7">
        <f t="shared" si="17"/>
        <v>7.0385345325521907E-3</v>
      </c>
    </row>
    <row r="119" spans="1:29" x14ac:dyDescent="0.2">
      <c r="A119" t="s">
        <v>159</v>
      </c>
      <c r="B119">
        <v>294</v>
      </c>
      <c r="C119">
        <v>319</v>
      </c>
      <c r="D119">
        <v>371</v>
      </c>
      <c r="E119">
        <v>164226</v>
      </c>
      <c r="F119">
        <v>174684</v>
      </c>
      <c r="G119">
        <v>190184</v>
      </c>
      <c r="H119" s="3">
        <f t="shared" si="9"/>
        <v>1.7902159219611998E-3</v>
      </c>
      <c r="I119" s="5">
        <f t="shared" si="10"/>
        <v>1.8261546564081427E-3</v>
      </c>
      <c r="J119" s="7">
        <f t="shared" si="11"/>
        <v>1.9507424389012746E-3</v>
      </c>
      <c r="L119">
        <v>88</v>
      </c>
      <c r="M119">
        <v>80</v>
      </c>
      <c r="N119">
        <v>100</v>
      </c>
      <c r="O119">
        <v>80323</v>
      </c>
      <c r="P119">
        <v>84457</v>
      </c>
      <c r="Q119">
        <v>91118</v>
      </c>
      <c r="R119">
        <v>206</v>
      </c>
      <c r="S119">
        <v>239</v>
      </c>
      <c r="T119">
        <v>271</v>
      </c>
      <c r="U119">
        <v>83903</v>
      </c>
      <c r="V119">
        <v>90227</v>
      </c>
      <c r="W119">
        <v>99066</v>
      </c>
      <c r="X119" s="3">
        <f t="shared" si="12"/>
        <v>1.0955766094393885E-3</v>
      </c>
      <c r="Y119" s="5">
        <f t="shared" si="13"/>
        <v>9.472275832672247E-4</v>
      </c>
      <c r="Z119" s="7">
        <f t="shared" si="14"/>
        <v>1.0974779955661889E-3</v>
      </c>
      <c r="AA119" s="3">
        <f t="shared" si="15"/>
        <v>2.4552161424502106E-3</v>
      </c>
      <c r="AB119" s="5">
        <f t="shared" si="16"/>
        <v>2.6488745054141223E-3</v>
      </c>
      <c r="AC119" s="7">
        <f t="shared" si="17"/>
        <v>2.7355500373488382E-3</v>
      </c>
    </row>
    <row r="120" spans="1:29" x14ac:dyDescent="0.2">
      <c r="A120" t="s">
        <v>160</v>
      </c>
      <c r="B120">
        <v>922</v>
      </c>
      <c r="C120">
        <v>931</v>
      </c>
      <c r="D120">
        <v>1095</v>
      </c>
      <c r="E120">
        <v>284954</v>
      </c>
      <c r="F120">
        <v>267480</v>
      </c>
      <c r="G120">
        <v>270403</v>
      </c>
      <c r="H120" s="3">
        <f t="shared" si="9"/>
        <v>3.2356099580985002E-3</v>
      </c>
      <c r="I120" s="5">
        <f t="shared" si="10"/>
        <v>3.4806340660984E-3</v>
      </c>
      <c r="J120" s="7">
        <f t="shared" si="11"/>
        <v>4.0495112850079326E-3</v>
      </c>
      <c r="L120">
        <v>299</v>
      </c>
      <c r="M120">
        <v>282</v>
      </c>
      <c r="N120">
        <v>302</v>
      </c>
      <c r="O120">
        <v>137918</v>
      </c>
      <c r="P120">
        <v>123629</v>
      </c>
      <c r="Q120">
        <v>107593</v>
      </c>
      <c r="R120">
        <v>623</v>
      </c>
      <c r="S120">
        <v>649</v>
      </c>
      <c r="T120">
        <v>793</v>
      </c>
      <c r="U120">
        <v>147036</v>
      </c>
      <c r="V120">
        <v>143851</v>
      </c>
      <c r="W120">
        <v>162810</v>
      </c>
      <c r="X120" s="3">
        <f t="shared" si="12"/>
        <v>2.1679548717353789E-3</v>
      </c>
      <c r="Y120" s="5">
        <f t="shared" si="13"/>
        <v>2.2810182077020766E-3</v>
      </c>
      <c r="Z120" s="7">
        <f t="shared" si="14"/>
        <v>2.8068740531447213E-3</v>
      </c>
      <c r="AA120" s="3">
        <f t="shared" si="15"/>
        <v>4.2370575913381753E-3</v>
      </c>
      <c r="AB120" s="5">
        <f t="shared" si="16"/>
        <v>4.5116127103739289E-3</v>
      </c>
      <c r="AC120" s="7">
        <f t="shared" si="17"/>
        <v>4.8707081874577729E-3</v>
      </c>
    </row>
    <row r="121" spans="1:29" x14ac:dyDescent="0.2">
      <c r="A121" t="s">
        <v>161</v>
      </c>
      <c r="B121">
        <v>565</v>
      </c>
      <c r="C121">
        <v>571</v>
      </c>
      <c r="D121">
        <v>642</v>
      </c>
      <c r="E121">
        <v>177920</v>
      </c>
      <c r="F121">
        <v>185185</v>
      </c>
      <c r="G121">
        <v>191231</v>
      </c>
      <c r="H121" s="3">
        <f t="shared" si="9"/>
        <v>3.1755845323741009E-3</v>
      </c>
      <c r="I121" s="5">
        <f t="shared" si="10"/>
        <v>3.0834030834030832E-3</v>
      </c>
      <c r="J121" s="7">
        <f t="shared" si="11"/>
        <v>3.3571962704791588E-3</v>
      </c>
      <c r="L121">
        <v>226</v>
      </c>
      <c r="M121">
        <v>216</v>
      </c>
      <c r="N121">
        <v>269</v>
      </c>
      <c r="O121">
        <v>87786</v>
      </c>
      <c r="P121">
        <v>84404</v>
      </c>
      <c r="Q121">
        <v>94583</v>
      </c>
      <c r="R121">
        <v>339</v>
      </c>
      <c r="S121">
        <v>355</v>
      </c>
      <c r="T121">
        <v>373</v>
      </c>
      <c r="U121">
        <v>90134</v>
      </c>
      <c r="V121">
        <v>100781</v>
      </c>
      <c r="W121">
        <v>96648</v>
      </c>
      <c r="X121" s="3">
        <f t="shared" si="12"/>
        <v>2.5744423940035998E-3</v>
      </c>
      <c r="Y121" s="5">
        <f t="shared" si="13"/>
        <v>2.5591204208331359E-3</v>
      </c>
      <c r="Z121" s="7">
        <f t="shared" si="14"/>
        <v>2.8440628865652388E-3</v>
      </c>
      <c r="AA121" s="3">
        <f t="shared" si="15"/>
        <v>3.7610668560143787E-3</v>
      </c>
      <c r="AB121" s="5">
        <f t="shared" si="16"/>
        <v>3.5224893581131365E-3</v>
      </c>
      <c r="AC121" s="7">
        <f t="shared" si="17"/>
        <v>3.8593659465276054E-3</v>
      </c>
    </row>
    <row r="122" spans="1:29" x14ac:dyDescent="0.2">
      <c r="A122" t="s">
        <v>162</v>
      </c>
      <c r="B122">
        <v>4044</v>
      </c>
      <c r="C122">
        <v>4357</v>
      </c>
      <c r="D122">
        <v>4762</v>
      </c>
      <c r="E122">
        <v>832711</v>
      </c>
      <c r="F122">
        <v>890897</v>
      </c>
      <c r="G122">
        <v>938497</v>
      </c>
      <c r="H122" s="3">
        <f t="shared" si="9"/>
        <v>4.8564267795189447E-3</v>
      </c>
      <c r="I122" s="5">
        <f t="shared" si="10"/>
        <v>4.8905765761923098E-3</v>
      </c>
      <c r="J122" s="7">
        <f t="shared" si="11"/>
        <v>5.0740705617599207E-3</v>
      </c>
      <c r="L122">
        <v>1352</v>
      </c>
      <c r="M122">
        <v>1469</v>
      </c>
      <c r="N122">
        <v>1668</v>
      </c>
      <c r="O122">
        <v>402283</v>
      </c>
      <c r="P122">
        <v>438324</v>
      </c>
      <c r="Q122">
        <v>471250</v>
      </c>
      <c r="R122">
        <v>2692</v>
      </c>
      <c r="S122">
        <v>2888</v>
      </c>
      <c r="T122">
        <v>3094</v>
      </c>
      <c r="U122">
        <v>430428</v>
      </c>
      <c r="V122">
        <v>452573</v>
      </c>
      <c r="W122">
        <v>467247</v>
      </c>
      <c r="X122" s="3">
        <f t="shared" si="12"/>
        <v>3.3608181305200568E-3</v>
      </c>
      <c r="Y122" s="5">
        <f t="shared" si="13"/>
        <v>3.3514021591334263E-3</v>
      </c>
      <c r="Z122" s="7">
        <f t="shared" si="14"/>
        <v>3.5395225464190981E-3</v>
      </c>
      <c r="AA122" s="3">
        <f t="shared" si="15"/>
        <v>6.2542399658014813E-3</v>
      </c>
      <c r="AB122" s="5">
        <f t="shared" si="16"/>
        <v>6.381290974052805E-3</v>
      </c>
      <c r="AC122" s="7">
        <f t="shared" si="17"/>
        <v>6.6217653617893744E-3</v>
      </c>
    </row>
    <row r="123" spans="1:29" x14ac:dyDescent="0.2">
      <c r="A123" t="s">
        <v>163</v>
      </c>
      <c r="B123">
        <v>1449</v>
      </c>
      <c r="C123">
        <v>1566</v>
      </c>
      <c r="D123">
        <v>1700</v>
      </c>
      <c r="E123">
        <v>284451</v>
      </c>
      <c r="F123">
        <v>301815</v>
      </c>
      <c r="G123">
        <v>305303</v>
      </c>
      <c r="H123" s="3">
        <f t="shared" si="9"/>
        <v>5.0940232236835166E-3</v>
      </c>
      <c r="I123" s="5">
        <f t="shared" si="10"/>
        <v>5.1886089160578502E-3</v>
      </c>
      <c r="J123" s="7">
        <f t="shared" si="11"/>
        <v>5.568238766078289E-3</v>
      </c>
      <c r="L123">
        <v>579</v>
      </c>
      <c r="M123">
        <v>626</v>
      </c>
      <c r="N123">
        <v>678</v>
      </c>
      <c r="O123">
        <v>139210</v>
      </c>
      <c r="P123">
        <v>148567</v>
      </c>
      <c r="Q123">
        <v>148638</v>
      </c>
      <c r="R123">
        <v>870</v>
      </c>
      <c r="S123">
        <v>940</v>
      </c>
      <c r="T123">
        <v>1022</v>
      </c>
      <c r="U123">
        <v>145241</v>
      </c>
      <c r="V123">
        <v>153248</v>
      </c>
      <c r="W123">
        <v>156665</v>
      </c>
      <c r="X123" s="3">
        <f t="shared" si="12"/>
        <v>4.1591839666690611E-3</v>
      </c>
      <c r="Y123" s="5">
        <f t="shared" si="13"/>
        <v>4.2135871357703927E-3</v>
      </c>
      <c r="Z123" s="7">
        <f t="shared" si="14"/>
        <v>4.5614176724659908E-3</v>
      </c>
      <c r="AA123" s="3">
        <f t="shared" si="15"/>
        <v>5.9900441335435589E-3</v>
      </c>
      <c r="AB123" s="5">
        <f t="shared" si="16"/>
        <v>6.1338484025892674E-3</v>
      </c>
      <c r="AC123" s="7">
        <f t="shared" si="17"/>
        <v>6.5234736539750426E-3</v>
      </c>
    </row>
    <row r="124" spans="1:29" x14ac:dyDescent="0.2">
      <c r="A124" t="s">
        <v>164</v>
      </c>
      <c r="B124">
        <v>499</v>
      </c>
      <c r="C124">
        <v>575</v>
      </c>
      <c r="D124">
        <v>596</v>
      </c>
      <c r="E124">
        <v>191111</v>
      </c>
      <c r="F124">
        <v>203041</v>
      </c>
      <c r="G124">
        <v>201723</v>
      </c>
      <c r="H124" s="3">
        <f t="shared" si="9"/>
        <v>2.6110480296790868E-3</v>
      </c>
      <c r="I124" s="5">
        <f t="shared" si="10"/>
        <v>2.8319403470235074E-3</v>
      </c>
      <c r="J124" s="7">
        <f t="shared" si="11"/>
        <v>2.9545465812029366E-3</v>
      </c>
      <c r="L124">
        <v>184</v>
      </c>
      <c r="M124">
        <v>199</v>
      </c>
      <c r="N124">
        <v>209</v>
      </c>
      <c r="O124">
        <v>94485</v>
      </c>
      <c r="P124">
        <v>93727</v>
      </c>
      <c r="Q124">
        <v>97231</v>
      </c>
      <c r="R124">
        <v>315</v>
      </c>
      <c r="S124">
        <v>376</v>
      </c>
      <c r="T124">
        <v>387</v>
      </c>
      <c r="U124">
        <v>96626</v>
      </c>
      <c r="V124">
        <v>109314</v>
      </c>
      <c r="W124">
        <v>104492</v>
      </c>
      <c r="X124" s="3">
        <f t="shared" si="12"/>
        <v>1.9473990580515426E-3</v>
      </c>
      <c r="Y124" s="5">
        <f t="shared" si="13"/>
        <v>2.1231875553469116E-3</v>
      </c>
      <c r="Z124" s="7">
        <f t="shared" si="14"/>
        <v>2.1495202147463256E-3</v>
      </c>
      <c r="AA124" s="3">
        <f t="shared" si="15"/>
        <v>3.2599921346221513E-3</v>
      </c>
      <c r="AB124" s="5">
        <f t="shared" si="16"/>
        <v>3.4396326179629323E-3</v>
      </c>
      <c r="AC124" s="7">
        <f t="shared" si="17"/>
        <v>3.7036328139953296E-3</v>
      </c>
    </row>
    <row r="125" spans="1:29" x14ac:dyDescent="0.2">
      <c r="A125" t="s">
        <v>165</v>
      </c>
      <c r="B125">
        <v>1164</v>
      </c>
      <c r="C125">
        <v>1226</v>
      </c>
      <c r="D125">
        <v>1273</v>
      </c>
      <c r="E125">
        <v>240953</v>
      </c>
      <c r="F125">
        <v>258299</v>
      </c>
      <c r="G125">
        <v>262086</v>
      </c>
      <c r="H125" s="3">
        <f t="shared" si="9"/>
        <v>4.8308176283341567E-3</v>
      </c>
      <c r="I125" s="5">
        <f t="shared" si="10"/>
        <v>4.7464372684369663E-3</v>
      </c>
      <c r="J125" s="7">
        <f t="shared" si="11"/>
        <v>4.8571842830216032E-3</v>
      </c>
      <c r="L125">
        <v>347</v>
      </c>
      <c r="M125">
        <v>347</v>
      </c>
      <c r="N125">
        <v>370</v>
      </c>
      <c r="O125">
        <v>119079</v>
      </c>
      <c r="P125">
        <v>124861</v>
      </c>
      <c r="Q125">
        <v>126541</v>
      </c>
      <c r="R125">
        <v>817</v>
      </c>
      <c r="S125">
        <v>879</v>
      </c>
      <c r="T125">
        <v>903</v>
      </c>
      <c r="U125">
        <v>121874</v>
      </c>
      <c r="V125">
        <v>133438</v>
      </c>
      <c r="W125">
        <v>135545</v>
      </c>
      <c r="X125" s="3">
        <f t="shared" si="12"/>
        <v>2.9140318612013872E-3</v>
      </c>
      <c r="Y125" s="5">
        <f t="shared" si="13"/>
        <v>2.7790903484674959E-3</v>
      </c>
      <c r="Z125" s="7">
        <f t="shared" si="14"/>
        <v>2.9239535012367535E-3</v>
      </c>
      <c r="AA125" s="3">
        <f t="shared" si="15"/>
        <v>6.7036447478543417E-3</v>
      </c>
      <c r="AB125" s="5">
        <f t="shared" si="16"/>
        <v>6.5873289467767802E-3</v>
      </c>
      <c r="AC125" s="7">
        <f t="shared" si="17"/>
        <v>6.6619941716773027E-3</v>
      </c>
    </row>
    <row r="126" spans="1:29" x14ac:dyDescent="0.2">
      <c r="A126" t="s">
        <v>166</v>
      </c>
      <c r="B126">
        <v>2436</v>
      </c>
      <c r="C126">
        <v>2508</v>
      </c>
      <c r="D126">
        <v>2804</v>
      </c>
      <c r="E126">
        <v>715507</v>
      </c>
      <c r="F126">
        <v>751845</v>
      </c>
      <c r="G126">
        <v>808963</v>
      </c>
      <c r="H126" s="3">
        <f t="shared" si="9"/>
        <v>3.4045788510804228E-3</v>
      </c>
      <c r="I126" s="5">
        <f t="shared" si="10"/>
        <v>3.3357939468906489E-3</v>
      </c>
      <c r="J126" s="7">
        <f t="shared" si="11"/>
        <v>3.4661659433126114E-3</v>
      </c>
      <c r="L126">
        <v>841</v>
      </c>
      <c r="M126">
        <v>989</v>
      </c>
      <c r="N126">
        <v>1033</v>
      </c>
      <c r="O126">
        <v>349024</v>
      </c>
      <c r="P126">
        <v>394758</v>
      </c>
      <c r="Q126">
        <v>410409</v>
      </c>
      <c r="R126">
        <v>1595</v>
      </c>
      <c r="S126">
        <v>1519</v>
      </c>
      <c r="T126">
        <v>1771</v>
      </c>
      <c r="U126">
        <v>366483</v>
      </c>
      <c r="V126">
        <v>357087</v>
      </c>
      <c r="W126">
        <v>398554</v>
      </c>
      <c r="X126" s="3">
        <f t="shared" si="12"/>
        <v>2.4095764188136058E-3</v>
      </c>
      <c r="Y126" s="5">
        <f t="shared" si="13"/>
        <v>2.5053323808510533E-3</v>
      </c>
      <c r="Z126" s="7">
        <f t="shared" si="14"/>
        <v>2.5170013328167755E-3</v>
      </c>
      <c r="AA126" s="3">
        <f t="shared" si="15"/>
        <v>4.3521800465505904E-3</v>
      </c>
      <c r="AB126" s="5">
        <f t="shared" si="16"/>
        <v>4.2538653045336291E-3</v>
      </c>
      <c r="AC126" s="7">
        <f t="shared" si="17"/>
        <v>4.4435634819873842E-3</v>
      </c>
    </row>
    <row r="127" spans="1:29" x14ac:dyDescent="0.2">
      <c r="A127" t="s">
        <v>167</v>
      </c>
      <c r="B127">
        <v>659</v>
      </c>
      <c r="C127">
        <v>767</v>
      </c>
      <c r="D127">
        <v>805</v>
      </c>
      <c r="E127">
        <v>282840</v>
      </c>
      <c r="F127">
        <v>290910</v>
      </c>
      <c r="G127">
        <v>298132</v>
      </c>
      <c r="H127" s="3">
        <f t="shared" si="9"/>
        <v>2.3299391882336301E-3</v>
      </c>
      <c r="I127" s="5">
        <f t="shared" si="10"/>
        <v>2.6365542607679352E-3</v>
      </c>
      <c r="J127" s="7">
        <f t="shared" si="11"/>
        <v>2.700146243945635E-3</v>
      </c>
      <c r="L127">
        <v>215</v>
      </c>
      <c r="M127">
        <v>253</v>
      </c>
      <c r="N127">
        <v>281</v>
      </c>
      <c r="O127">
        <v>138818</v>
      </c>
      <c r="P127">
        <v>137506</v>
      </c>
      <c r="Q127">
        <v>142810</v>
      </c>
      <c r="R127">
        <v>444</v>
      </c>
      <c r="S127">
        <v>514</v>
      </c>
      <c r="T127">
        <v>524</v>
      </c>
      <c r="U127">
        <v>144022</v>
      </c>
      <c r="V127">
        <v>153404</v>
      </c>
      <c r="W127">
        <v>155322</v>
      </c>
      <c r="X127" s="3">
        <f t="shared" si="12"/>
        <v>1.5487905026725641E-3</v>
      </c>
      <c r="Y127" s="5">
        <f t="shared" si="13"/>
        <v>1.8399197125943596E-3</v>
      </c>
      <c r="Z127" s="7">
        <f t="shared" si="14"/>
        <v>1.9676493242770116E-3</v>
      </c>
      <c r="AA127" s="3">
        <f t="shared" si="15"/>
        <v>3.0828623404757604E-3</v>
      </c>
      <c r="AB127" s="5">
        <f t="shared" si="16"/>
        <v>3.3506297097859248E-3</v>
      </c>
      <c r="AC127" s="7">
        <f t="shared" si="17"/>
        <v>3.3736367031070935E-3</v>
      </c>
    </row>
    <row r="128" spans="1:29" x14ac:dyDescent="0.2">
      <c r="A128" t="s">
        <v>168</v>
      </c>
      <c r="B128">
        <v>1720</v>
      </c>
      <c r="C128">
        <v>1712</v>
      </c>
      <c r="D128">
        <v>1886</v>
      </c>
      <c r="E128">
        <v>1108301</v>
      </c>
      <c r="F128">
        <v>1097895</v>
      </c>
      <c r="G128">
        <v>1201060</v>
      </c>
      <c r="H128" s="3">
        <f t="shared" si="9"/>
        <v>1.5519249734503532E-3</v>
      </c>
      <c r="I128" s="5">
        <f t="shared" si="10"/>
        <v>1.5593476607508004E-3</v>
      </c>
      <c r="J128" s="7">
        <f t="shared" si="11"/>
        <v>1.5702795863653772E-3</v>
      </c>
      <c r="L128">
        <v>583</v>
      </c>
      <c r="M128">
        <v>596</v>
      </c>
      <c r="N128">
        <v>614</v>
      </c>
      <c r="O128">
        <v>551491</v>
      </c>
      <c r="P128">
        <v>556618</v>
      </c>
      <c r="Q128">
        <v>588827</v>
      </c>
      <c r="R128">
        <v>1137</v>
      </c>
      <c r="S128">
        <v>1116</v>
      </c>
      <c r="T128">
        <v>1272</v>
      </c>
      <c r="U128">
        <v>556810</v>
      </c>
      <c r="V128">
        <v>541277</v>
      </c>
      <c r="W128">
        <v>612233</v>
      </c>
      <c r="X128" s="3">
        <f t="shared" si="12"/>
        <v>1.0571342052726155E-3</v>
      </c>
      <c r="Y128" s="5">
        <f t="shared" si="13"/>
        <v>1.0707522933142658E-3</v>
      </c>
      <c r="Z128" s="7">
        <f t="shared" si="14"/>
        <v>1.0427510966718578E-3</v>
      </c>
      <c r="AA128" s="3">
        <f t="shared" si="15"/>
        <v>2.0419891884125643E-3</v>
      </c>
      <c r="AB128" s="5">
        <f t="shared" si="16"/>
        <v>2.0617909129706231E-3</v>
      </c>
      <c r="AC128" s="7">
        <f t="shared" si="17"/>
        <v>2.0776403754779633E-3</v>
      </c>
    </row>
    <row r="129" spans="1:29" x14ac:dyDescent="0.2">
      <c r="A129" t="s">
        <v>169</v>
      </c>
      <c r="B129">
        <v>298</v>
      </c>
      <c r="C129">
        <v>398</v>
      </c>
      <c r="D129">
        <v>440</v>
      </c>
      <c r="E129">
        <v>190809</v>
      </c>
      <c r="F129">
        <v>204374</v>
      </c>
      <c r="G129">
        <v>202811</v>
      </c>
      <c r="H129" s="3">
        <f t="shared" si="9"/>
        <v>1.5617711952790488E-3</v>
      </c>
      <c r="I129" s="5">
        <f t="shared" si="10"/>
        <v>1.9474101402331022E-3</v>
      </c>
      <c r="J129" s="7">
        <f t="shared" si="11"/>
        <v>2.169507571088353E-3</v>
      </c>
      <c r="L129">
        <v>114</v>
      </c>
      <c r="M129">
        <v>152</v>
      </c>
      <c r="N129">
        <v>158</v>
      </c>
      <c r="O129">
        <v>92428</v>
      </c>
      <c r="P129">
        <v>93455</v>
      </c>
      <c r="Q129">
        <v>93749</v>
      </c>
      <c r="R129">
        <v>184</v>
      </c>
      <c r="S129">
        <v>246</v>
      </c>
      <c r="T129">
        <v>282</v>
      </c>
      <c r="U129">
        <v>98381</v>
      </c>
      <c r="V129">
        <v>110919</v>
      </c>
      <c r="W129">
        <v>109062</v>
      </c>
      <c r="X129" s="3">
        <f t="shared" si="12"/>
        <v>1.2333924784697279E-3</v>
      </c>
      <c r="Y129" s="5">
        <f t="shared" si="13"/>
        <v>1.6264512332138461E-3</v>
      </c>
      <c r="Z129" s="7">
        <f t="shared" si="14"/>
        <v>1.6853513104139778E-3</v>
      </c>
      <c r="AA129" s="3">
        <f t="shared" si="15"/>
        <v>1.8702798304550676E-3</v>
      </c>
      <c r="AB129" s="5">
        <f t="shared" si="16"/>
        <v>2.2178346360857922E-3</v>
      </c>
      <c r="AC129" s="7">
        <f t="shared" si="17"/>
        <v>2.5856852065797437E-3</v>
      </c>
    </row>
    <row r="130" spans="1:29" x14ac:dyDescent="0.2">
      <c r="A130" t="s">
        <v>170</v>
      </c>
      <c r="B130">
        <v>612</v>
      </c>
      <c r="C130">
        <v>701</v>
      </c>
      <c r="D130">
        <v>732</v>
      </c>
      <c r="E130">
        <v>197354</v>
      </c>
      <c r="F130">
        <v>215037</v>
      </c>
      <c r="G130">
        <v>223384</v>
      </c>
      <c r="H130" s="3">
        <f t="shared" si="9"/>
        <v>3.1010265816755677E-3</v>
      </c>
      <c r="I130" s="5">
        <f t="shared" si="10"/>
        <v>3.2599041095253377E-3</v>
      </c>
      <c r="J130" s="7">
        <f t="shared" si="11"/>
        <v>3.2768685313182681E-3</v>
      </c>
      <c r="L130">
        <v>202</v>
      </c>
      <c r="M130">
        <v>205</v>
      </c>
      <c r="N130">
        <v>231</v>
      </c>
      <c r="O130">
        <v>98263</v>
      </c>
      <c r="P130">
        <v>100030</v>
      </c>
      <c r="Q130">
        <v>107465</v>
      </c>
      <c r="R130">
        <v>410</v>
      </c>
      <c r="S130">
        <v>496</v>
      </c>
      <c r="T130">
        <v>501</v>
      </c>
      <c r="U130">
        <v>99091</v>
      </c>
      <c r="V130">
        <v>115007</v>
      </c>
      <c r="W130">
        <v>115919</v>
      </c>
      <c r="X130" s="3">
        <f t="shared" si="12"/>
        <v>2.0557076417369712E-3</v>
      </c>
      <c r="Y130" s="5">
        <f t="shared" si="13"/>
        <v>2.0493851844446665E-3</v>
      </c>
      <c r="Z130" s="7">
        <f t="shared" si="14"/>
        <v>2.1495370585772112E-3</v>
      </c>
      <c r="AA130" s="3">
        <f t="shared" si="15"/>
        <v>4.1376108829257957E-3</v>
      </c>
      <c r="AB130" s="5">
        <f t="shared" si="16"/>
        <v>4.3127809611588856E-3</v>
      </c>
      <c r="AC130" s="7">
        <f t="shared" si="17"/>
        <v>4.3219834539635436E-3</v>
      </c>
    </row>
    <row r="131" spans="1:29" x14ac:dyDescent="0.2">
      <c r="A131" t="s">
        <v>171</v>
      </c>
      <c r="B131">
        <v>556</v>
      </c>
      <c r="C131">
        <v>614</v>
      </c>
      <c r="D131">
        <v>742</v>
      </c>
      <c r="E131">
        <v>215881</v>
      </c>
      <c r="F131">
        <v>224197</v>
      </c>
      <c r="G131">
        <v>231133</v>
      </c>
      <c r="H131" s="3">
        <f t="shared" ref="H131:H153" si="18">B131/E131</f>
        <v>2.575492979928757E-3</v>
      </c>
      <c r="I131" s="5">
        <f t="shared" ref="I131:I153" si="19">C131/F131</f>
        <v>2.7386628723845546E-3</v>
      </c>
      <c r="J131" s="7">
        <f t="shared" ref="J131:J153" si="20">D131/G131</f>
        <v>3.2102728731942215E-3</v>
      </c>
      <c r="L131">
        <v>238</v>
      </c>
      <c r="M131">
        <v>295</v>
      </c>
      <c r="N131">
        <v>310</v>
      </c>
      <c r="O131">
        <v>107314</v>
      </c>
      <c r="P131">
        <v>112174</v>
      </c>
      <c r="Q131">
        <v>112053</v>
      </c>
      <c r="R131">
        <v>318</v>
      </c>
      <c r="S131">
        <v>319</v>
      </c>
      <c r="T131">
        <v>432</v>
      </c>
      <c r="U131">
        <v>108567</v>
      </c>
      <c r="V131">
        <v>112023</v>
      </c>
      <c r="W131">
        <v>119080</v>
      </c>
      <c r="X131" s="3">
        <f t="shared" ref="X131:X153" si="21">L131/O131</f>
        <v>2.2177907821905808E-3</v>
      </c>
      <c r="Y131" s="5">
        <f t="shared" ref="Y131:Y153" si="22">M131/P131</f>
        <v>2.6298429226023854E-3</v>
      </c>
      <c r="Z131" s="7">
        <f t="shared" ref="Z131:Z153" si="23">N131/Q131</f>
        <v>2.7665479728342839E-3</v>
      </c>
      <c r="AA131" s="3">
        <f t="shared" ref="AA131:AA153" si="24">R131/U131</f>
        <v>2.9290668435159855E-3</v>
      </c>
      <c r="AB131" s="5">
        <f t="shared" ref="AB131:AB153" si="25">S131/V131</f>
        <v>2.8476295046552941E-3</v>
      </c>
      <c r="AC131" s="7">
        <f t="shared" ref="AC131:AC153" si="26">T131/W131</f>
        <v>3.6278132348001343E-3</v>
      </c>
    </row>
    <row r="132" spans="1:29" x14ac:dyDescent="0.2">
      <c r="A132" t="s">
        <v>172</v>
      </c>
      <c r="B132">
        <v>768</v>
      </c>
      <c r="C132">
        <v>849</v>
      </c>
      <c r="D132">
        <v>862</v>
      </c>
      <c r="E132">
        <v>162817</v>
      </c>
      <c r="F132">
        <v>170918</v>
      </c>
      <c r="G132">
        <v>178603</v>
      </c>
      <c r="H132" s="3">
        <f t="shared" si="18"/>
        <v>4.7169521610151274E-3</v>
      </c>
      <c r="I132" s="5">
        <f t="shared" si="19"/>
        <v>4.9672942580652711E-3</v>
      </c>
      <c r="J132" s="7">
        <f t="shared" si="20"/>
        <v>4.8263467019031038E-3</v>
      </c>
      <c r="L132">
        <v>245</v>
      </c>
      <c r="M132">
        <v>256</v>
      </c>
      <c r="N132">
        <v>279</v>
      </c>
      <c r="O132">
        <v>79520</v>
      </c>
      <c r="P132">
        <v>81789</v>
      </c>
      <c r="Q132">
        <v>85994</v>
      </c>
      <c r="R132">
        <v>523</v>
      </c>
      <c r="S132">
        <v>593</v>
      </c>
      <c r="T132">
        <v>583</v>
      </c>
      <c r="U132">
        <v>83297</v>
      </c>
      <c r="V132">
        <v>89129</v>
      </c>
      <c r="W132">
        <v>92609</v>
      </c>
      <c r="X132" s="3">
        <f t="shared" si="21"/>
        <v>3.0809859154929575E-3</v>
      </c>
      <c r="Y132" s="5">
        <f t="shared" si="22"/>
        <v>3.130005257430706E-3</v>
      </c>
      <c r="Z132" s="7">
        <f t="shared" si="23"/>
        <v>3.2444124008651765E-3</v>
      </c>
      <c r="AA132" s="3">
        <f t="shared" si="24"/>
        <v>6.2787375295628896E-3</v>
      </c>
      <c r="AB132" s="5">
        <f t="shared" si="25"/>
        <v>6.6532778332529258E-3</v>
      </c>
      <c r="AC132" s="7">
        <f t="shared" si="26"/>
        <v>6.2952844755909251E-3</v>
      </c>
    </row>
    <row r="133" spans="1:29" x14ac:dyDescent="0.2">
      <c r="A133" t="s">
        <v>173</v>
      </c>
      <c r="B133">
        <v>250</v>
      </c>
      <c r="C133">
        <v>276</v>
      </c>
      <c r="D133">
        <v>281</v>
      </c>
      <c r="E133">
        <v>156272</v>
      </c>
      <c r="F133">
        <v>158715</v>
      </c>
      <c r="G133">
        <v>161657</v>
      </c>
      <c r="H133" s="3">
        <f t="shared" si="18"/>
        <v>1.5997747517149585E-3</v>
      </c>
      <c r="I133" s="5">
        <f t="shared" si="19"/>
        <v>1.7389660712598053E-3</v>
      </c>
      <c r="J133" s="7">
        <f t="shared" si="20"/>
        <v>1.7382482663911862E-3</v>
      </c>
      <c r="L133">
        <v>108</v>
      </c>
      <c r="M133">
        <v>116</v>
      </c>
      <c r="N133">
        <v>122</v>
      </c>
      <c r="O133">
        <v>77620</v>
      </c>
      <c r="P133">
        <v>77699</v>
      </c>
      <c r="Q133">
        <v>76297</v>
      </c>
      <c r="R133">
        <v>142</v>
      </c>
      <c r="S133">
        <v>160</v>
      </c>
      <c r="T133">
        <v>159</v>
      </c>
      <c r="U133">
        <v>78652</v>
      </c>
      <c r="V133">
        <v>81016</v>
      </c>
      <c r="W133">
        <v>85360</v>
      </c>
      <c r="X133" s="3">
        <f t="shared" si="21"/>
        <v>1.3913939706261273E-3</v>
      </c>
      <c r="Y133" s="5">
        <f t="shared" si="22"/>
        <v>1.4929407070876073E-3</v>
      </c>
      <c r="Z133" s="7">
        <f t="shared" si="23"/>
        <v>1.599014378022727E-3</v>
      </c>
      <c r="AA133" s="3">
        <f t="shared" si="24"/>
        <v>1.8054213497431726E-3</v>
      </c>
      <c r="AB133" s="5">
        <f t="shared" si="25"/>
        <v>1.9749185346104475E-3</v>
      </c>
      <c r="AC133" s="7">
        <f t="shared" si="26"/>
        <v>1.8626991565135894E-3</v>
      </c>
    </row>
    <row r="134" spans="1:29" x14ac:dyDescent="0.2">
      <c r="A134" t="s">
        <v>174</v>
      </c>
      <c r="B134">
        <v>615</v>
      </c>
      <c r="C134">
        <v>622</v>
      </c>
      <c r="D134">
        <v>633</v>
      </c>
      <c r="E134">
        <v>134925</v>
      </c>
      <c r="F134">
        <v>136936</v>
      </c>
      <c r="G134">
        <v>141873</v>
      </c>
      <c r="H134" s="3">
        <f t="shared" si="18"/>
        <v>4.5580878265703171E-3</v>
      </c>
      <c r="I134" s="5">
        <f t="shared" si="19"/>
        <v>4.5422679207805109E-3</v>
      </c>
      <c r="J134" s="7">
        <f t="shared" si="20"/>
        <v>4.4617369055422809E-3</v>
      </c>
      <c r="L134">
        <v>169</v>
      </c>
      <c r="M134">
        <v>173</v>
      </c>
      <c r="N134">
        <v>200</v>
      </c>
      <c r="O134">
        <v>65236</v>
      </c>
      <c r="P134">
        <v>69610</v>
      </c>
      <c r="Q134">
        <v>75083</v>
      </c>
      <c r="R134">
        <v>446</v>
      </c>
      <c r="S134">
        <v>449</v>
      </c>
      <c r="T134">
        <v>433</v>
      </c>
      <c r="U134">
        <v>69689</v>
      </c>
      <c r="V134">
        <v>67326</v>
      </c>
      <c r="W134">
        <v>66790</v>
      </c>
      <c r="X134" s="3">
        <f t="shared" si="21"/>
        <v>2.5905941504690663E-3</v>
      </c>
      <c r="Y134" s="5">
        <f t="shared" si="22"/>
        <v>2.4852751041517024E-3</v>
      </c>
      <c r="Z134" s="7">
        <f t="shared" si="23"/>
        <v>2.6637188178415885E-3</v>
      </c>
      <c r="AA134" s="3">
        <f t="shared" si="24"/>
        <v>6.3998622451175938E-3</v>
      </c>
      <c r="AB134" s="5">
        <f t="shared" si="25"/>
        <v>6.6690431631167748E-3</v>
      </c>
      <c r="AC134" s="7">
        <f t="shared" si="26"/>
        <v>6.4830064380895346E-3</v>
      </c>
    </row>
    <row r="135" spans="1:29" x14ac:dyDescent="0.2">
      <c r="A135" t="s">
        <v>175</v>
      </c>
      <c r="B135">
        <v>569</v>
      </c>
      <c r="C135">
        <v>505</v>
      </c>
      <c r="D135">
        <v>605</v>
      </c>
      <c r="E135">
        <v>228366</v>
      </c>
      <c r="F135">
        <v>193835</v>
      </c>
      <c r="G135">
        <v>187282</v>
      </c>
      <c r="H135" s="3">
        <f t="shared" si="18"/>
        <v>2.4916143383866248E-3</v>
      </c>
      <c r="I135" s="5">
        <f t="shared" si="19"/>
        <v>2.6053086387907241E-3</v>
      </c>
      <c r="J135" s="7">
        <f t="shared" si="20"/>
        <v>3.2304225713095758E-3</v>
      </c>
      <c r="L135">
        <v>191</v>
      </c>
      <c r="M135">
        <v>159</v>
      </c>
      <c r="N135">
        <v>199</v>
      </c>
      <c r="O135">
        <v>110483</v>
      </c>
      <c r="P135">
        <v>92800</v>
      </c>
      <c r="Q135">
        <v>89013</v>
      </c>
      <c r="R135">
        <v>378</v>
      </c>
      <c r="S135">
        <v>346</v>
      </c>
      <c r="T135">
        <v>406</v>
      </c>
      <c r="U135">
        <v>117883</v>
      </c>
      <c r="V135">
        <v>101035</v>
      </c>
      <c r="W135">
        <v>98269</v>
      </c>
      <c r="X135" s="3">
        <f t="shared" si="21"/>
        <v>1.7287727523691428E-3</v>
      </c>
      <c r="Y135" s="5">
        <f t="shared" si="22"/>
        <v>1.7133620689655173E-3</v>
      </c>
      <c r="Z135" s="7">
        <f t="shared" si="23"/>
        <v>2.2356285037017066E-3</v>
      </c>
      <c r="AA135" s="3">
        <f t="shared" si="24"/>
        <v>3.2065692254184233E-3</v>
      </c>
      <c r="AB135" s="5">
        <f t="shared" si="25"/>
        <v>3.4245558469837185E-3</v>
      </c>
      <c r="AC135" s="7">
        <f t="shared" si="26"/>
        <v>4.1315165515065791E-3</v>
      </c>
    </row>
    <row r="136" spans="1:29" x14ac:dyDescent="0.2">
      <c r="A136" t="s">
        <v>176</v>
      </c>
      <c r="B136">
        <v>735</v>
      </c>
      <c r="C136">
        <v>835</v>
      </c>
      <c r="D136">
        <v>889</v>
      </c>
      <c r="E136">
        <v>215176</v>
      </c>
      <c r="F136">
        <v>227792</v>
      </c>
      <c r="G136">
        <v>234552</v>
      </c>
      <c r="H136" s="3">
        <f t="shared" si="18"/>
        <v>3.4158084544744765E-3</v>
      </c>
      <c r="I136" s="5">
        <f t="shared" si="19"/>
        <v>3.6656247805015103E-3</v>
      </c>
      <c r="J136" s="7">
        <f t="shared" si="20"/>
        <v>3.790204304376002E-3</v>
      </c>
      <c r="L136">
        <v>276</v>
      </c>
      <c r="M136">
        <v>305</v>
      </c>
      <c r="N136">
        <v>345</v>
      </c>
      <c r="O136">
        <v>104941</v>
      </c>
      <c r="P136">
        <v>109459</v>
      </c>
      <c r="Q136">
        <v>111356</v>
      </c>
      <c r="R136">
        <v>459</v>
      </c>
      <c r="S136">
        <v>530</v>
      </c>
      <c r="T136">
        <v>544</v>
      </c>
      <c r="U136">
        <v>110235</v>
      </c>
      <c r="V136">
        <v>118333</v>
      </c>
      <c r="W136">
        <v>123196</v>
      </c>
      <c r="X136" s="3">
        <f t="shared" si="21"/>
        <v>2.6300492657779133E-3</v>
      </c>
      <c r="Y136" s="5">
        <f t="shared" si="22"/>
        <v>2.7864314492184288E-3</v>
      </c>
      <c r="Z136" s="7">
        <f t="shared" si="23"/>
        <v>3.0981716297280794E-3</v>
      </c>
      <c r="AA136" s="3">
        <f t="shared" si="24"/>
        <v>4.163831813852225E-3</v>
      </c>
      <c r="AB136" s="5">
        <f t="shared" si="25"/>
        <v>4.4788858560164957E-3</v>
      </c>
      <c r="AC136" s="7">
        <f t="shared" si="26"/>
        <v>4.41572778336959E-3</v>
      </c>
    </row>
    <row r="137" spans="1:29" x14ac:dyDescent="0.2">
      <c r="A137" t="s">
        <v>177</v>
      </c>
      <c r="B137">
        <v>1729</v>
      </c>
      <c r="C137">
        <v>1840</v>
      </c>
      <c r="D137">
        <v>2067</v>
      </c>
      <c r="E137">
        <v>325029</v>
      </c>
      <c r="F137">
        <v>341459</v>
      </c>
      <c r="G137">
        <v>358377</v>
      </c>
      <c r="H137" s="3">
        <f t="shared" si="18"/>
        <v>5.3195253346624456E-3</v>
      </c>
      <c r="I137" s="5">
        <f t="shared" si="19"/>
        <v>5.3886410960027409E-3</v>
      </c>
      <c r="J137" s="7">
        <f t="shared" si="20"/>
        <v>5.7676692421667689E-3</v>
      </c>
      <c r="L137">
        <v>495</v>
      </c>
      <c r="M137">
        <v>554</v>
      </c>
      <c r="N137">
        <v>597</v>
      </c>
      <c r="O137">
        <v>158029</v>
      </c>
      <c r="P137">
        <v>177445</v>
      </c>
      <c r="Q137">
        <v>175756</v>
      </c>
      <c r="R137">
        <v>1234</v>
      </c>
      <c r="S137">
        <v>1286</v>
      </c>
      <c r="T137">
        <v>1470</v>
      </c>
      <c r="U137">
        <v>167000</v>
      </c>
      <c r="V137">
        <v>164014</v>
      </c>
      <c r="W137">
        <v>182621</v>
      </c>
      <c r="X137" s="3">
        <f t="shared" si="21"/>
        <v>3.1323364698884384E-3</v>
      </c>
      <c r="Y137" s="5">
        <f t="shared" si="22"/>
        <v>3.1220941700245146E-3</v>
      </c>
      <c r="Z137" s="7">
        <f t="shared" si="23"/>
        <v>3.3967545915928902E-3</v>
      </c>
      <c r="AA137" s="3">
        <f t="shared" si="24"/>
        <v>7.3892215568862277E-3</v>
      </c>
      <c r="AB137" s="5">
        <f t="shared" si="25"/>
        <v>7.8407940785542706E-3</v>
      </c>
      <c r="AC137" s="7">
        <f t="shared" si="26"/>
        <v>8.0494576198794215E-3</v>
      </c>
    </row>
    <row r="138" spans="1:29" x14ac:dyDescent="0.2">
      <c r="A138" t="s">
        <v>178</v>
      </c>
      <c r="B138">
        <v>1184</v>
      </c>
      <c r="C138">
        <v>1198</v>
      </c>
      <c r="D138">
        <v>1423</v>
      </c>
      <c r="E138">
        <v>256862</v>
      </c>
      <c r="F138">
        <v>260958</v>
      </c>
      <c r="G138">
        <v>283346</v>
      </c>
      <c r="H138" s="3">
        <f t="shared" si="18"/>
        <v>4.6094790198628055E-3</v>
      </c>
      <c r="I138" s="5">
        <f t="shared" si="19"/>
        <v>4.5907770599100239E-3</v>
      </c>
      <c r="J138" s="7">
        <f t="shared" si="20"/>
        <v>5.0221284224940535E-3</v>
      </c>
      <c r="L138">
        <v>370</v>
      </c>
      <c r="M138">
        <v>384</v>
      </c>
      <c r="N138">
        <v>417</v>
      </c>
      <c r="O138">
        <v>125683</v>
      </c>
      <c r="P138">
        <v>123757</v>
      </c>
      <c r="Q138">
        <v>133996</v>
      </c>
      <c r="R138">
        <v>814</v>
      </c>
      <c r="S138">
        <v>814</v>
      </c>
      <c r="T138">
        <v>1006</v>
      </c>
      <c r="U138">
        <v>131179</v>
      </c>
      <c r="V138">
        <v>137201</v>
      </c>
      <c r="W138">
        <v>149350</v>
      </c>
      <c r="X138" s="3">
        <f t="shared" si="21"/>
        <v>2.9439144514373464E-3</v>
      </c>
      <c r="Y138" s="5">
        <f t="shared" si="22"/>
        <v>3.1028547880119911E-3</v>
      </c>
      <c r="Z138" s="7">
        <f t="shared" si="23"/>
        <v>3.1120331950207467E-3</v>
      </c>
      <c r="AA138" s="3">
        <f t="shared" si="24"/>
        <v>6.2052615128945941E-3</v>
      </c>
      <c r="AB138" s="5">
        <f t="shared" si="25"/>
        <v>5.9329013636926844E-3</v>
      </c>
      <c r="AC138" s="7">
        <f t="shared" si="26"/>
        <v>6.7358553732842314E-3</v>
      </c>
    </row>
    <row r="139" spans="1:29" x14ac:dyDescent="0.2">
      <c r="A139" t="s">
        <v>179</v>
      </c>
      <c r="B139">
        <v>450</v>
      </c>
      <c r="C139">
        <v>531</v>
      </c>
      <c r="D139">
        <v>618</v>
      </c>
      <c r="E139">
        <v>222929</v>
      </c>
      <c r="F139">
        <v>230489</v>
      </c>
      <c r="G139">
        <v>240449</v>
      </c>
      <c r="H139" s="3">
        <f t="shared" si="18"/>
        <v>2.0185799066070364E-3</v>
      </c>
      <c r="I139" s="5">
        <f t="shared" si="19"/>
        <v>2.3037975781924516E-3</v>
      </c>
      <c r="J139" s="7">
        <f t="shared" si="20"/>
        <v>2.5701915998818875E-3</v>
      </c>
      <c r="L139">
        <v>168</v>
      </c>
      <c r="M139">
        <v>174</v>
      </c>
      <c r="N139">
        <v>213</v>
      </c>
      <c r="O139">
        <v>108968</v>
      </c>
      <c r="P139">
        <v>104704</v>
      </c>
      <c r="Q139">
        <v>106795</v>
      </c>
      <c r="R139">
        <v>282</v>
      </c>
      <c r="S139">
        <v>357</v>
      </c>
      <c r="T139">
        <v>405</v>
      </c>
      <c r="U139">
        <v>113961</v>
      </c>
      <c r="V139">
        <v>125785</v>
      </c>
      <c r="W139">
        <v>133654</v>
      </c>
      <c r="X139" s="3">
        <f t="shared" si="21"/>
        <v>1.5417370237133837E-3</v>
      </c>
      <c r="Y139" s="5">
        <f t="shared" si="22"/>
        <v>1.6618276283618583E-3</v>
      </c>
      <c r="Z139" s="7">
        <f t="shared" si="23"/>
        <v>1.9944753967882393E-3</v>
      </c>
      <c r="AA139" s="3">
        <f t="shared" si="24"/>
        <v>2.474530760523337E-3</v>
      </c>
      <c r="AB139" s="5">
        <f t="shared" si="25"/>
        <v>2.8381762531303413E-3</v>
      </c>
      <c r="AC139" s="7">
        <f t="shared" si="26"/>
        <v>3.0302123393239262E-3</v>
      </c>
    </row>
    <row r="140" spans="1:29" x14ac:dyDescent="0.2">
      <c r="A140" t="s">
        <v>180</v>
      </c>
      <c r="B140">
        <v>521</v>
      </c>
      <c r="C140">
        <v>475</v>
      </c>
      <c r="D140">
        <v>538</v>
      </c>
      <c r="E140">
        <v>285659</v>
      </c>
      <c r="F140">
        <v>248591</v>
      </c>
      <c r="G140">
        <v>231351</v>
      </c>
      <c r="H140" s="3">
        <f t="shared" si="18"/>
        <v>1.8238529155391568E-3</v>
      </c>
      <c r="I140" s="5">
        <f t="shared" si="19"/>
        <v>1.9107690946172629E-3</v>
      </c>
      <c r="J140" s="7">
        <f t="shared" si="20"/>
        <v>2.3254708213926024E-3</v>
      </c>
      <c r="L140">
        <v>221</v>
      </c>
      <c r="M140">
        <v>198</v>
      </c>
      <c r="N140">
        <v>180</v>
      </c>
      <c r="O140">
        <v>137259</v>
      </c>
      <c r="P140">
        <v>113940</v>
      </c>
      <c r="Q140">
        <v>95213</v>
      </c>
      <c r="R140">
        <v>300</v>
      </c>
      <c r="S140">
        <v>277</v>
      </c>
      <c r="T140">
        <v>358</v>
      </c>
      <c r="U140">
        <v>148400</v>
      </c>
      <c r="V140">
        <v>134651</v>
      </c>
      <c r="W140">
        <v>136138</v>
      </c>
      <c r="X140" s="3">
        <f t="shared" si="21"/>
        <v>1.6100947843128684E-3</v>
      </c>
      <c r="Y140" s="5">
        <f t="shared" si="22"/>
        <v>1.7377567140600316E-3</v>
      </c>
      <c r="Z140" s="7">
        <f t="shared" si="23"/>
        <v>1.89049814626154E-3</v>
      </c>
      <c r="AA140" s="3">
        <f t="shared" si="24"/>
        <v>2.0215633423180594E-3</v>
      </c>
      <c r="AB140" s="5">
        <f t="shared" si="25"/>
        <v>2.0571700173039934E-3</v>
      </c>
      <c r="AC140" s="7">
        <f t="shared" si="26"/>
        <v>2.6296845847595821E-3</v>
      </c>
    </row>
    <row r="141" spans="1:29" x14ac:dyDescent="0.2">
      <c r="A141" t="s">
        <v>181</v>
      </c>
      <c r="B141">
        <v>450</v>
      </c>
      <c r="C141">
        <v>466</v>
      </c>
      <c r="D141">
        <v>577</v>
      </c>
      <c r="E141">
        <v>197555</v>
      </c>
      <c r="F141">
        <v>201921</v>
      </c>
      <c r="G141">
        <v>219312</v>
      </c>
      <c r="H141" s="3">
        <f t="shared" si="18"/>
        <v>2.2778466756093242E-3</v>
      </c>
      <c r="I141" s="5">
        <f t="shared" si="19"/>
        <v>2.307833261523071E-3</v>
      </c>
      <c r="J141" s="7">
        <f t="shared" si="20"/>
        <v>2.6309549865032467E-3</v>
      </c>
      <c r="L141">
        <v>205</v>
      </c>
      <c r="M141">
        <v>214</v>
      </c>
      <c r="N141">
        <v>282</v>
      </c>
      <c r="O141">
        <v>97395</v>
      </c>
      <c r="P141">
        <v>98351</v>
      </c>
      <c r="Q141">
        <v>106859</v>
      </c>
      <c r="R141">
        <v>245</v>
      </c>
      <c r="S141">
        <v>252</v>
      </c>
      <c r="T141">
        <v>295</v>
      </c>
      <c r="U141">
        <v>100160</v>
      </c>
      <c r="V141">
        <v>103570</v>
      </c>
      <c r="W141">
        <v>112453</v>
      </c>
      <c r="X141" s="3">
        <f t="shared" si="21"/>
        <v>2.1048308434724575E-3</v>
      </c>
      <c r="Y141" s="5">
        <f t="shared" si="22"/>
        <v>2.1758802655794042E-3</v>
      </c>
      <c r="Z141" s="7">
        <f t="shared" si="23"/>
        <v>2.6389915683283577E-3</v>
      </c>
      <c r="AA141" s="3">
        <f t="shared" si="24"/>
        <v>2.4460862619808308E-3</v>
      </c>
      <c r="AB141" s="5">
        <f t="shared" si="25"/>
        <v>2.4331370087863281E-3</v>
      </c>
      <c r="AC141" s="7">
        <f t="shared" si="26"/>
        <v>2.6233181862644838E-3</v>
      </c>
    </row>
    <row r="142" spans="1:29" x14ac:dyDescent="0.2">
      <c r="A142" t="s">
        <v>182</v>
      </c>
      <c r="B142">
        <v>2553</v>
      </c>
      <c r="C142">
        <v>2738</v>
      </c>
      <c r="D142">
        <v>2932</v>
      </c>
      <c r="E142">
        <v>536882</v>
      </c>
      <c r="F142">
        <v>559262</v>
      </c>
      <c r="G142">
        <v>598628</v>
      </c>
      <c r="H142" s="3">
        <f t="shared" si="18"/>
        <v>4.7552348560763822E-3</v>
      </c>
      <c r="I142" s="5">
        <f t="shared" si="19"/>
        <v>4.895737597047538E-3</v>
      </c>
      <c r="J142" s="7">
        <f t="shared" si="20"/>
        <v>4.8978664546262454E-3</v>
      </c>
      <c r="L142">
        <v>872</v>
      </c>
      <c r="M142">
        <v>1001</v>
      </c>
      <c r="N142">
        <v>1035</v>
      </c>
      <c r="O142">
        <v>258777</v>
      </c>
      <c r="P142">
        <v>286328</v>
      </c>
      <c r="Q142">
        <v>296972</v>
      </c>
      <c r="R142">
        <v>1681</v>
      </c>
      <c r="S142">
        <v>1737</v>
      </c>
      <c r="T142">
        <v>1897</v>
      </c>
      <c r="U142">
        <v>278105</v>
      </c>
      <c r="V142">
        <v>272934</v>
      </c>
      <c r="W142">
        <v>301656</v>
      </c>
      <c r="X142" s="3">
        <f t="shared" si="21"/>
        <v>3.3696966886547102E-3</v>
      </c>
      <c r="Y142" s="5">
        <f t="shared" si="22"/>
        <v>3.4959906121650695E-3</v>
      </c>
      <c r="Z142" s="7">
        <f t="shared" si="23"/>
        <v>3.4851770537289713E-3</v>
      </c>
      <c r="AA142" s="3">
        <f t="shared" si="24"/>
        <v>6.0444796030276332E-3</v>
      </c>
      <c r="AB142" s="5">
        <f t="shared" si="25"/>
        <v>6.3641759546263933E-3</v>
      </c>
      <c r="AC142" s="7">
        <f t="shared" si="26"/>
        <v>6.288620150104755E-3</v>
      </c>
    </row>
    <row r="143" spans="1:29" x14ac:dyDescent="0.2">
      <c r="A143" t="s">
        <v>183</v>
      </c>
      <c r="B143">
        <v>156</v>
      </c>
      <c r="C143">
        <v>172</v>
      </c>
      <c r="D143">
        <v>184</v>
      </c>
      <c r="E143">
        <v>152446</v>
      </c>
      <c r="F143">
        <v>151445</v>
      </c>
      <c r="G143">
        <v>166368</v>
      </c>
      <c r="H143" s="3">
        <f t="shared" si="18"/>
        <v>1.0233131731891948E-3</v>
      </c>
      <c r="I143" s="5">
        <f t="shared" si="19"/>
        <v>1.1357258410644127E-3</v>
      </c>
      <c r="J143" s="7">
        <f t="shared" si="20"/>
        <v>1.1059819195999231E-3</v>
      </c>
      <c r="L143">
        <v>59</v>
      </c>
      <c r="M143">
        <v>55</v>
      </c>
      <c r="N143">
        <v>62</v>
      </c>
      <c r="O143">
        <v>73982</v>
      </c>
      <c r="P143">
        <v>73305</v>
      </c>
      <c r="Q143">
        <v>82728</v>
      </c>
      <c r="R143">
        <v>97</v>
      </c>
      <c r="S143">
        <v>117</v>
      </c>
      <c r="T143">
        <v>122</v>
      </c>
      <c r="U143">
        <v>78464</v>
      </c>
      <c r="V143">
        <v>78140</v>
      </c>
      <c r="W143">
        <v>83640</v>
      </c>
      <c r="X143" s="3">
        <f t="shared" si="21"/>
        <v>7.9749128166310722E-4</v>
      </c>
      <c r="Y143" s="5">
        <f t="shared" si="22"/>
        <v>7.5028988472819046E-4</v>
      </c>
      <c r="Z143" s="7">
        <f t="shared" si="23"/>
        <v>7.4944396093221154E-4</v>
      </c>
      <c r="AA143" s="3">
        <f t="shared" si="24"/>
        <v>1.2362357259380098E-3</v>
      </c>
      <c r="AB143" s="5">
        <f t="shared" si="25"/>
        <v>1.4973125159969286E-3</v>
      </c>
      <c r="AC143" s="7">
        <f t="shared" si="26"/>
        <v>1.4586322333811574E-3</v>
      </c>
    </row>
    <row r="144" spans="1:29" x14ac:dyDescent="0.2">
      <c r="A144" t="s">
        <v>184</v>
      </c>
      <c r="B144">
        <v>2360</v>
      </c>
      <c r="C144">
        <v>2491</v>
      </c>
      <c r="D144">
        <v>2757</v>
      </c>
      <c r="E144">
        <v>794046</v>
      </c>
      <c r="F144">
        <v>848562</v>
      </c>
      <c r="G144">
        <v>903816</v>
      </c>
      <c r="H144" s="3">
        <f t="shared" si="18"/>
        <v>2.9721200031232447E-3</v>
      </c>
      <c r="I144" s="5">
        <f t="shared" si="19"/>
        <v>2.9355545027941387E-3</v>
      </c>
      <c r="J144" s="7">
        <f t="shared" si="20"/>
        <v>3.0503996388645477E-3</v>
      </c>
      <c r="L144">
        <v>824</v>
      </c>
      <c r="M144">
        <v>907</v>
      </c>
      <c r="N144">
        <v>969</v>
      </c>
      <c r="O144">
        <v>384001</v>
      </c>
      <c r="P144">
        <v>421850</v>
      </c>
      <c r="Q144">
        <v>448651</v>
      </c>
      <c r="R144">
        <v>1536</v>
      </c>
      <c r="S144">
        <v>1584</v>
      </c>
      <c r="T144">
        <v>1788</v>
      </c>
      <c r="U144">
        <v>410045</v>
      </c>
      <c r="V144">
        <v>426712</v>
      </c>
      <c r="W144">
        <v>455165</v>
      </c>
      <c r="X144" s="3">
        <f t="shared" si="21"/>
        <v>2.1458277452402466E-3</v>
      </c>
      <c r="Y144" s="5">
        <f t="shared" si="22"/>
        <v>2.1500533364940144E-3</v>
      </c>
      <c r="Z144" s="7">
        <f t="shared" si="23"/>
        <v>2.159807957632993E-3</v>
      </c>
      <c r="AA144" s="3">
        <f t="shared" si="24"/>
        <v>3.7459303247204573E-3</v>
      </c>
      <c r="AB144" s="5">
        <f t="shared" si="25"/>
        <v>3.712105588781192E-3</v>
      </c>
      <c r="AC144" s="7">
        <f t="shared" si="26"/>
        <v>3.9282458009732733E-3</v>
      </c>
    </row>
    <row r="145" spans="1:29" x14ac:dyDescent="0.2">
      <c r="A145" t="s">
        <v>185</v>
      </c>
      <c r="B145">
        <v>514</v>
      </c>
      <c r="C145">
        <v>548</v>
      </c>
      <c r="D145">
        <v>619</v>
      </c>
      <c r="E145">
        <v>248303</v>
      </c>
      <c r="F145">
        <v>239309</v>
      </c>
      <c r="G145">
        <v>223971</v>
      </c>
      <c r="H145" s="3">
        <f t="shared" si="18"/>
        <v>2.0700515096474872E-3</v>
      </c>
      <c r="I145" s="5">
        <f t="shared" si="19"/>
        <v>2.2899264131311403E-3</v>
      </c>
      <c r="J145" s="7">
        <f t="shared" si="20"/>
        <v>2.7637506641484833E-3</v>
      </c>
      <c r="L145">
        <v>212</v>
      </c>
      <c r="M145">
        <v>212</v>
      </c>
      <c r="N145">
        <v>251</v>
      </c>
      <c r="O145">
        <v>122587</v>
      </c>
      <c r="P145">
        <v>114633</v>
      </c>
      <c r="Q145">
        <v>103658</v>
      </c>
      <c r="R145">
        <v>302</v>
      </c>
      <c r="S145">
        <v>336</v>
      </c>
      <c r="T145">
        <v>368</v>
      </c>
      <c r="U145">
        <v>125716</v>
      </c>
      <c r="V145">
        <v>124676</v>
      </c>
      <c r="W145">
        <v>120313</v>
      </c>
      <c r="X145" s="3">
        <f t="shared" si="21"/>
        <v>1.7293840293016388E-3</v>
      </c>
      <c r="Y145" s="5">
        <f t="shared" si="22"/>
        <v>1.849380195929619E-3</v>
      </c>
      <c r="Z145" s="7">
        <f t="shared" si="23"/>
        <v>2.4214242991375486E-3</v>
      </c>
      <c r="AA145" s="3">
        <f t="shared" si="24"/>
        <v>2.4022399694549621E-3</v>
      </c>
      <c r="AB145" s="5">
        <f t="shared" si="25"/>
        <v>2.6949854021624049E-3</v>
      </c>
      <c r="AC145" s="7">
        <f t="shared" si="26"/>
        <v>3.0586885872682088E-3</v>
      </c>
    </row>
    <row r="146" spans="1:29" x14ac:dyDescent="0.2">
      <c r="A146" t="s">
        <v>186</v>
      </c>
      <c r="B146">
        <v>2017</v>
      </c>
      <c r="C146">
        <v>2251</v>
      </c>
      <c r="D146">
        <v>2415</v>
      </c>
      <c r="E146">
        <v>307509</v>
      </c>
      <c r="F146">
        <v>342059</v>
      </c>
      <c r="G146">
        <v>339861</v>
      </c>
      <c r="H146" s="3">
        <f t="shared" si="18"/>
        <v>6.5591576181510134E-3</v>
      </c>
      <c r="I146" s="5">
        <f t="shared" si="19"/>
        <v>6.5807360718472541E-3</v>
      </c>
      <c r="J146" s="7">
        <f t="shared" si="20"/>
        <v>7.1058462135990888E-3</v>
      </c>
      <c r="L146">
        <v>844</v>
      </c>
      <c r="M146">
        <v>938</v>
      </c>
      <c r="N146">
        <v>978</v>
      </c>
      <c r="O146">
        <v>151479</v>
      </c>
      <c r="P146">
        <v>167770</v>
      </c>
      <c r="Q146">
        <v>167003</v>
      </c>
      <c r="R146">
        <v>1173</v>
      </c>
      <c r="S146">
        <v>1313</v>
      </c>
      <c r="T146">
        <v>1437</v>
      </c>
      <c r="U146">
        <v>156030</v>
      </c>
      <c r="V146">
        <v>174289</v>
      </c>
      <c r="W146">
        <v>172858</v>
      </c>
      <c r="X146" s="3">
        <f t="shared" si="21"/>
        <v>5.5717294146383324E-3</v>
      </c>
      <c r="Y146" s="5">
        <f t="shared" si="22"/>
        <v>5.5909876616796802E-3</v>
      </c>
      <c r="Z146" s="7">
        <f t="shared" si="23"/>
        <v>5.8561822242714206E-3</v>
      </c>
      <c r="AA146" s="3">
        <f t="shared" si="24"/>
        <v>7.5177850413382045E-3</v>
      </c>
      <c r="AB146" s="5">
        <f t="shared" si="25"/>
        <v>7.5334645330456885E-3</v>
      </c>
      <c r="AC146" s="7">
        <f t="shared" si="26"/>
        <v>8.3131819181061911E-3</v>
      </c>
    </row>
    <row r="147" spans="1:29" x14ac:dyDescent="0.2">
      <c r="A147" t="s">
        <v>187</v>
      </c>
      <c r="B147">
        <v>1372</v>
      </c>
      <c r="C147">
        <v>1474</v>
      </c>
      <c r="D147">
        <v>1516</v>
      </c>
      <c r="E147">
        <v>457236</v>
      </c>
      <c r="F147">
        <v>493515</v>
      </c>
      <c r="G147">
        <v>522318</v>
      </c>
      <c r="H147" s="3">
        <f t="shared" si="18"/>
        <v>3.0006386198811992E-3</v>
      </c>
      <c r="I147" s="5">
        <f t="shared" si="19"/>
        <v>2.9867379917530371E-3</v>
      </c>
      <c r="J147" s="7">
        <f t="shared" si="20"/>
        <v>2.9024464023832226E-3</v>
      </c>
      <c r="L147">
        <v>472</v>
      </c>
      <c r="M147">
        <v>520</v>
      </c>
      <c r="N147">
        <v>521</v>
      </c>
      <c r="O147">
        <v>226835</v>
      </c>
      <c r="P147">
        <v>248809</v>
      </c>
      <c r="Q147">
        <v>264246</v>
      </c>
      <c r="R147">
        <v>900</v>
      </c>
      <c r="S147">
        <v>954</v>
      </c>
      <c r="T147">
        <v>995</v>
      </c>
      <c r="U147">
        <v>230401</v>
      </c>
      <c r="V147">
        <v>244706</v>
      </c>
      <c r="W147">
        <v>258072</v>
      </c>
      <c r="X147" s="3">
        <f t="shared" si="21"/>
        <v>2.0808076355059847E-3</v>
      </c>
      <c r="Y147" s="5">
        <f t="shared" si="22"/>
        <v>2.0899565530185806E-3</v>
      </c>
      <c r="Z147" s="7">
        <f t="shared" si="23"/>
        <v>1.9716476313737957E-3</v>
      </c>
      <c r="AA147" s="3">
        <f t="shared" si="24"/>
        <v>3.9062330458635164E-3</v>
      </c>
      <c r="AB147" s="5">
        <f t="shared" si="25"/>
        <v>3.8985558180020105E-3</v>
      </c>
      <c r="AC147" s="7">
        <f t="shared" si="26"/>
        <v>3.8555131901174865E-3</v>
      </c>
    </row>
    <row r="148" spans="1:29" x14ac:dyDescent="0.2">
      <c r="A148" t="s">
        <v>188</v>
      </c>
      <c r="B148">
        <v>455</v>
      </c>
      <c r="C148">
        <v>485</v>
      </c>
      <c r="D148">
        <v>527</v>
      </c>
      <c r="E148">
        <v>142679</v>
      </c>
      <c r="F148">
        <v>144674</v>
      </c>
      <c r="G148">
        <v>152610</v>
      </c>
      <c r="H148" s="3">
        <f t="shared" si="18"/>
        <v>3.1889766538873974E-3</v>
      </c>
      <c r="I148" s="5">
        <f t="shared" si="19"/>
        <v>3.3523646266779101E-3</v>
      </c>
      <c r="J148" s="7">
        <f t="shared" si="20"/>
        <v>3.4532468383461109E-3</v>
      </c>
      <c r="L148">
        <v>191</v>
      </c>
      <c r="M148">
        <v>191</v>
      </c>
      <c r="N148">
        <v>195</v>
      </c>
      <c r="O148">
        <v>70469</v>
      </c>
      <c r="P148">
        <v>70403</v>
      </c>
      <c r="Q148">
        <v>73984</v>
      </c>
      <c r="R148">
        <v>264</v>
      </c>
      <c r="S148">
        <v>294</v>
      </c>
      <c r="T148">
        <v>332</v>
      </c>
      <c r="U148">
        <v>72210</v>
      </c>
      <c r="V148">
        <v>74271</v>
      </c>
      <c r="W148">
        <v>78626</v>
      </c>
      <c r="X148" s="3">
        <f t="shared" si="21"/>
        <v>2.7104116703798834E-3</v>
      </c>
      <c r="Y148" s="5">
        <f t="shared" si="22"/>
        <v>2.7129525730437624E-3</v>
      </c>
      <c r="Z148" s="7">
        <f t="shared" si="23"/>
        <v>2.6357050173010381E-3</v>
      </c>
      <c r="AA148" s="3">
        <f t="shared" si="24"/>
        <v>3.6560033236393849E-3</v>
      </c>
      <c r="AB148" s="5">
        <f t="shared" si="25"/>
        <v>3.958476390515814E-3</v>
      </c>
      <c r="AC148" s="7">
        <f t="shared" si="26"/>
        <v>4.2225218121232158E-3</v>
      </c>
    </row>
    <row r="149" spans="1:29" x14ac:dyDescent="0.2">
      <c r="A149" t="s">
        <v>189</v>
      </c>
      <c r="B149">
        <v>2560</v>
      </c>
      <c r="C149">
        <v>2652</v>
      </c>
      <c r="D149">
        <v>2987</v>
      </c>
      <c r="E149">
        <v>310630</v>
      </c>
      <c r="F149">
        <v>312142</v>
      </c>
      <c r="G149">
        <v>342200</v>
      </c>
      <c r="H149" s="3">
        <f t="shared" si="18"/>
        <v>8.2413160351543641E-3</v>
      </c>
      <c r="I149" s="5">
        <f t="shared" si="19"/>
        <v>8.4961331701597347E-3</v>
      </c>
      <c r="J149" s="7">
        <f t="shared" si="20"/>
        <v>8.7288135593220333E-3</v>
      </c>
      <c r="L149">
        <v>965</v>
      </c>
      <c r="M149">
        <v>1044</v>
      </c>
      <c r="N149">
        <v>1103</v>
      </c>
      <c r="O149">
        <v>153296</v>
      </c>
      <c r="P149">
        <v>152969</v>
      </c>
      <c r="Q149">
        <v>167467</v>
      </c>
      <c r="R149">
        <v>1595</v>
      </c>
      <c r="S149">
        <v>1608</v>
      </c>
      <c r="T149">
        <v>1884</v>
      </c>
      <c r="U149">
        <v>157334</v>
      </c>
      <c r="V149">
        <v>159173</v>
      </c>
      <c r="W149">
        <v>174733</v>
      </c>
      <c r="X149" s="3">
        <f t="shared" si="21"/>
        <v>6.2950109591900635E-3</v>
      </c>
      <c r="Y149" s="5">
        <f t="shared" si="22"/>
        <v>6.824912237119939E-3</v>
      </c>
      <c r="Z149" s="7">
        <f t="shared" si="23"/>
        <v>6.5863722405011139E-3</v>
      </c>
      <c r="AA149" s="3">
        <f t="shared" si="24"/>
        <v>1.0137668908182592E-2</v>
      </c>
      <c r="AB149" s="5">
        <f t="shared" si="25"/>
        <v>1.0102215828061293E-2</v>
      </c>
      <c r="AC149" s="7">
        <f t="shared" si="26"/>
        <v>1.0782164788563121E-2</v>
      </c>
    </row>
    <row r="150" spans="1:29" x14ac:dyDescent="0.2">
      <c r="A150" t="s">
        <v>190</v>
      </c>
      <c r="B150">
        <v>119</v>
      </c>
      <c r="C150">
        <v>146</v>
      </c>
      <c r="D150">
        <v>169</v>
      </c>
      <c r="E150">
        <v>160803</v>
      </c>
      <c r="F150">
        <v>165785</v>
      </c>
      <c r="G150">
        <v>166687</v>
      </c>
      <c r="H150" s="3">
        <f t="shared" si="18"/>
        <v>7.4003594460302362E-4</v>
      </c>
      <c r="I150" s="5">
        <f t="shared" si="19"/>
        <v>8.8065868444069128E-4</v>
      </c>
      <c r="J150" s="7">
        <f t="shared" si="20"/>
        <v>1.013876307090535E-3</v>
      </c>
      <c r="L150">
        <v>50</v>
      </c>
      <c r="M150">
        <v>70</v>
      </c>
      <c r="N150">
        <v>67</v>
      </c>
      <c r="O150">
        <v>78263</v>
      </c>
      <c r="P150">
        <v>85007</v>
      </c>
      <c r="Q150">
        <v>80477</v>
      </c>
      <c r="R150">
        <v>69</v>
      </c>
      <c r="S150">
        <v>76</v>
      </c>
      <c r="T150">
        <v>102</v>
      </c>
      <c r="U150">
        <v>82540</v>
      </c>
      <c r="V150">
        <v>80778</v>
      </c>
      <c r="W150">
        <v>86210</v>
      </c>
      <c r="X150" s="3">
        <f t="shared" si="21"/>
        <v>6.3887149738701553E-4</v>
      </c>
      <c r="Y150" s="5">
        <f t="shared" si="22"/>
        <v>8.2346159728022403E-4</v>
      </c>
      <c r="Z150" s="7">
        <f t="shared" si="23"/>
        <v>8.3253600407569869E-4</v>
      </c>
      <c r="AA150" s="3">
        <f t="shared" si="24"/>
        <v>8.3595832323721828E-4</v>
      </c>
      <c r="AB150" s="5">
        <f t="shared" si="25"/>
        <v>9.4085023149867539E-4</v>
      </c>
      <c r="AC150" s="7">
        <f t="shared" si="26"/>
        <v>1.1831574063333719E-3</v>
      </c>
    </row>
    <row r="151" spans="1:29" x14ac:dyDescent="0.2">
      <c r="A151" t="s">
        <v>191</v>
      </c>
      <c r="B151">
        <v>1442</v>
      </c>
      <c r="C151">
        <v>1571</v>
      </c>
      <c r="D151">
        <v>1728</v>
      </c>
      <c r="E151">
        <v>239744</v>
      </c>
      <c r="F151">
        <v>252117</v>
      </c>
      <c r="G151">
        <v>264037</v>
      </c>
      <c r="H151" s="3">
        <f t="shared" si="18"/>
        <v>6.0147490656700482E-3</v>
      </c>
      <c r="I151" s="5">
        <f t="shared" si="19"/>
        <v>6.2312339112396229E-3</v>
      </c>
      <c r="J151" s="7">
        <f t="shared" si="20"/>
        <v>6.5445373186333736E-3</v>
      </c>
      <c r="L151">
        <v>416</v>
      </c>
      <c r="M151">
        <v>433</v>
      </c>
      <c r="N151">
        <v>492</v>
      </c>
      <c r="O151">
        <v>116300</v>
      </c>
      <c r="P151">
        <v>116700</v>
      </c>
      <c r="Q151">
        <v>123433</v>
      </c>
      <c r="R151">
        <v>1026</v>
      </c>
      <c r="S151">
        <v>1138</v>
      </c>
      <c r="T151">
        <v>1236</v>
      </c>
      <c r="U151">
        <v>123444</v>
      </c>
      <c r="V151">
        <v>135417</v>
      </c>
      <c r="W151">
        <v>140604</v>
      </c>
      <c r="X151" s="3">
        <f t="shared" si="21"/>
        <v>3.576956147893379E-3</v>
      </c>
      <c r="Y151" s="5">
        <f t="shared" si="22"/>
        <v>3.7103684661525279E-3</v>
      </c>
      <c r="Z151" s="7">
        <f t="shared" si="23"/>
        <v>3.9859680960521093E-3</v>
      </c>
      <c r="AA151" s="3">
        <f t="shared" si="24"/>
        <v>8.3114610673665785E-3</v>
      </c>
      <c r="AB151" s="5">
        <f t="shared" si="25"/>
        <v>8.4036716217313935E-3</v>
      </c>
      <c r="AC151" s="7">
        <f t="shared" si="26"/>
        <v>8.790646069813092E-3</v>
      </c>
    </row>
    <row r="152" spans="1:29" x14ac:dyDescent="0.2">
      <c r="A152" t="s">
        <v>192</v>
      </c>
      <c r="B152">
        <v>2718</v>
      </c>
      <c r="C152">
        <v>3061</v>
      </c>
      <c r="D152">
        <v>3237</v>
      </c>
      <c r="E152">
        <v>559135</v>
      </c>
      <c r="F152">
        <v>605974</v>
      </c>
      <c r="G152">
        <v>636832</v>
      </c>
      <c r="H152" s="3">
        <f t="shared" si="18"/>
        <v>4.8610800611659077E-3</v>
      </c>
      <c r="I152" s="5">
        <f t="shared" si="19"/>
        <v>5.0513718410360843E-3</v>
      </c>
      <c r="J152" s="7">
        <f t="shared" si="20"/>
        <v>5.0829732174262603E-3</v>
      </c>
      <c r="L152">
        <v>978</v>
      </c>
      <c r="M152">
        <v>1068</v>
      </c>
      <c r="N152">
        <v>1204</v>
      </c>
      <c r="O152">
        <v>271013</v>
      </c>
      <c r="P152">
        <v>289438</v>
      </c>
      <c r="Q152">
        <v>318871</v>
      </c>
      <c r="R152">
        <v>1740</v>
      </c>
      <c r="S152">
        <v>1993</v>
      </c>
      <c r="T152">
        <v>2033</v>
      </c>
      <c r="U152">
        <v>288122</v>
      </c>
      <c r="V152">
        <v>316536</v>
      </c>
      <c r="W152">
        <v>317961</v>
      </c>
      <c r="X152" s="3">
        <f t="shared" si="21"/>
        <v>3.6086829783073138E-3</v>
      </c>
      <c r="Y152" s="5">
        <f t="shared" si="22"/>
        <v>3.6899094106509858E-3</v>
      </c>
      <c r="Z152" s="7">
        <f t="shared" si="23"/>
        <v>3.7758215704783438E-3</v>
      </c>
      <c r="AA152" s="3">
        <f t="shared" si="24"/>
        <v>6.0391084332331443E-3</v>
      </c>
      <c r="AB152" s="5">
        <f t="shared" si="25"/>
        <v>6.2962822554148657E-3</v>
      </c>
      <c r="AC152" s="7">
        <f t="shared" si="26"/>
        <v>6.3938659143731461E-3</v>
      </c>
    </row>
    <row r="153" spans="1:29" x14ac:dyDescent="0.2">
      <c r="A153" t="s">
        <v>193</v>
      </c>
      <c r="B153">
        <v>1170</v>
      </c>
      <c r="C153">
        <v>1266</v>
      </c>
      <c r="D153">
        <v>1414</v>
      </c>
      <c r="E153">
        <v>196246</v>
      </c>
      <c r="F153">
        <v>202851</v>
      </c>
      <c r="G153">
        <v>212083</v>
      </c>
      <c r="H153" s="3">
        <f t="shared" si="18"/>
        <v>5.9619049560245812E-3</v>
      </c>
      <c r="I153" s="5">
        <f t="shared" si="19"/>
        <v>6.2410340594820828E-3</v>
      </c>
      <c r="J153" s="7">
        <f t="shared" si="20"/>
        <v>6.6672010486460492E-3</v>
      </c>
      <c r="L153">
        <v>450</v>
      </c>
      <c r="M153">
        <v>463</v>
      </c>
      <c r="N153">
        <v>518</v>
      </c>
      <c r="O153">
        <v>96239</v>
      </c>
      <c r="P153">
        <v>94507</v>
      </c>
      <c r="Q153">
        <v>97416</v>
      </c>
      <c r="R153">
        <v>720</v>
      </c>
      <c r="S153">
        <v>803</v>
      </c>
      <c r="T153">
        <v>896</v>
      </c>
      <c r="U153">
        <v>100007</v>
      </c>
      <c r="V153">
        <v>108344</v>
      </c>
      <c r="W153">
        <v>114667</v>
      </c>
      <c r="X153" s="3">
        <f t="shared" si="21"/>
        <v>4.6758590592171573E-3</v>
      </c>
      <c r="Y153" s="5">
        <f t="shared" si="22"/>
        <v>4.8991080025818194E-3</v>
      </c>
      <c r="Z153" s="7">
        <f t="shared" si="23"/>
        <v>5.3174016588650739E-3</v>
      </c>
      <c r="AA153" s="3">
        <f t="shared" si="24"/>
        <v>7.1994960352775306E-3</v>
      </c>
      <c r="AB153" s="5">
        <f t="shared" si="25"/>
        <v>7.4115779369415937E-3</v>
      </c>
      <c r="AC153" s="7">
        <f t="shared" si="26"/>
        <v>7.8139307734570538E-3</v>
      </c>
    </row>
    <row r="154" spans="1:29" x14ac:dyDescent="0.2">
      <c r="H154" s="8">
        <f>SUM(B:B)/SUM(E:E)</f>
        <v>3.1540793982392039E-3</v>
      </c>
      <c r="I154" s="8">
        <f>SUM(C:C)/SUM(F:F)</f>
        <v>3.2728528585922036E-3</v>
      </c>
      <c r="J154" s="8">
        <f>SUM(D:D)/SUM(G:G)</f>
        <v>3.4717398450921787E-3</v>
      </c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8">
        <f>SUM(L:L)/SUM(O:O)</f>
        <v>2.3305707942381749E-3</v>
      </c>
      <c r="Y154" s="8">
        <f>SUM(M:M)/SUM(P:P)</f>
        <v>2.4115839646900888E-3</v>
      </c>
      <c r="Z154" s="8">
        <f>SUM(N:N)/SUM(Q:Q)</f>
        <v>2.5485968856881025E-3</v>
      </c>
      <c r="AA154" s="8">
        <f>SUM(R:R)/SUM(U:U)</f>
        <v>4.0199401493053654E-3</v>
      </c>
      <c r="AB154" s="8">
        <f>SUM(S:S)/SUM(V:V)</f>
        <v>4.1581035000156094E-3</v>
      </c>
      <c r="AC154" s="8">
        <f>SUM(T:T)/SUM(W:W)</f>
        <v>4.3970381182205304E-3</v>
      </c>
    </row>
    <row r="166" spans="11:14" x14ac:dyDescent="0.2">
      <c r="L166">
        <v>2008</v>
      </c>
      <c r="M166">
        <v>2013</v>
      </c>
      <c r="N166">
        <v>2018</v>
      </c>
    </row>
    <row r="167" spans="11:14" x14ac:dyDescent="0.2">
      <c r="K167" t="s">
        <v>208</v>
      </c>
      <c r="L167" s="1">
        <v>3.1540793982392039E-3</v>
      </c>
      <c r="M167" s="1">
        <v>3.2728528585922036E-3</v>
      </c>
      <c r="N167" s="1">
        <v>3.4717398450921787E-3</v>
      </c>
    </row>
    <row r="168" spans="11:14" x14ac:dyDescent="0.2">
      <c r="K168" t="s">
        <v>209</v>
      </c>
      <c r="L168" s="1">
        <v>2.3305705439327011E-3</v>
      </c>
      <c r="M168" s="1">
        <v>2.4115837133878468E-3</v>
      </c>
      <c r="N168" s="1">
        <v>2.5485966277823328E-3</v>
      </c>
    </row>
    <row r="169" spans="11:14" x14ac:dyDescent="0.2">
      <c r="K169" t="s">
        <v>210</v>
      </c>
      <c r="L169" s="1">
        <v>4.0199401493053654E-3</v>
      </c>
      <c r="M169" s="1">
        <v>4.1581035000156094E-3</v>
      </c>
      <c r="N169" s="1">
        <v>4.3970381182205304E-3</v>
      </c>
    </row>
    <row r="170" spans="11:14" x14ac:dyDescent="0.2">
      <c r="L170" s="1"/>
      <c r="M170" s="1"/>
      <c r="N170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53"/>
  <sheetViews>
    <sheetView zoomScale="66" workbookViewId="0">
      <selection activeCell="H125" sqref="H125"/>
    </sheetView>
  </sheetViews>
  <sheetFormatPr baseColWidth="10" defaultRowHeight="16" x14ac:dyDescent="0.2"/>
  <cols>
    <col min="2" max="2" width="10.83203125" style="2"/>
    <col min="4" max="4" width="10.83203125" style="9"/>
    <col min="8" max="8" width="10.83203125" style="2"/>
    <col min="10" max="10" width="10.83203125" style="9"/>
    <col min="14" max="16" width="10.83203125" style="6"/>
    <col min="17" max="19" width="10.83203125" style="9"/>
    <col min="20" max="22" width="10.83203125" style="10"/>
  </cols>
  <sheetData>
    <row r="1" spans="1:23" x14ac:dyDescent="0.2">
      <c r="A1" t="s">
        <v>0</v>
      </c>
      <c r="B1" s="2" t="s">
        <v>7</v>
      </c>
      <c r="C1" t="s">
        <v>8</v>
      </c>
      <c r="D1" s="9" t="s">
        <v>9</v>
      </c>
      <c r="E1" t="s">
        <v>10</v>
      </c>
      <c r="F1" t="s">
        <v>11</v>
      </c>
      <c r="G1" t="s">
        <v>12</v>
      </c>
      <c r="H1" s="2" t="s">
        <v>13</v>
      </c>
      <c r="I1" t="s">
        <v>14</v>
      </c>
      <c r="J1" s="9" t="s">
        <v>15</v>
      </c>
      <c r="K1" t="s">
        <v>16</v>
      </c>
      <c r="L1" t="s">
        <v>17</v>
      </c>
      <c r="M1" t="s">
        <v>18</v>
      </c>
      <c r="N1" s="6" t="s">
        <v>215</v>
      </c>
      <c r="O1" s="6" t="s">
        <v>216</v>
      </c>
      <c r="P1" s="6" t="s">
        <v>217</v>
      </c>
      <c r="Q1" s="9" t="s">
        <v>215</v>
      </c>
      <c r="R1" s="9" t="s">
        <v>216</v>
      </c>
      <c r="S1" s="9" t="s">
        <v>217</v>
      </c>
      <c r="W1" t="s">
        <v>26</v>
      </c>
    </row>
    <row r="2" spans="1:23" x14ac:dyDescent="0.2">
      <c r="A2" t="s">
        <v>72</v>
      </c>
      <c r="B2" s="2">
        <v>267</v>
      </c>
      <c r="C2">
        <v>272</v>
      </c>
      <c r="D2" s="9">
        <v>277</v>
      </c>
      <c r="E2">
        <v>119256</v>
      </c>
      <c r="F2">
        <v>118197</v>
      </c>
      <c r="G2">
        <v>118675</v>
      </c>
      <c r="H2" s="2">
        <v>747</v>
      </c>
      <c r="I2">
        <v>806</v>
      </c>
      <c r="J2" s="9">
        <v>892</v>
      </c>
      <c r="K2">
        <v>125623</v>
      </c>
      <c r="L2">
        <v>139047</v>
      </c>
      <c r="M2">
        <v>142675</v>
      </c>
      <c r="N2" s="6">
        <f>$AK$23 * B2 + $AK$24</f>
        <v>502.4921613763351</v>
      </c>
      <c r="O2" s="6">
        <f>N2-H2</f>
        <v>-244.5078386236649</v>
      </c>
      <c r="P2" s="6">
        <f>O2^2</f>
        <v>59784.083148416154</v>
      </c>
      <c r="Q2" s="9">
        <f>$AK$74*D2+$AK$75</f>
        <v>551.85266680818017</v>
      </c>
      <c r="R2" s="9">
        <f>Q2-J2</f>
        <v>-340.14733319181983</v>
      </c>
      <c r="S2" s="9">
        <f>R2^2</f>
        <v>115700.2082775069</v>
      </c>
      <c r="W2" t="s">
        <v>73</v>
      </c>
    </row>
    <row r="3" spans="1:23" x14ac:dyDescent="0.2">
      <c r="A3" t="s">
        <v>74</v>
      </c>
      <c r="B3" s="2">
        <v>1162</v>
      </c>
      <c r="C3">
        <v>1206</v>
      </c>
      <c r="D3" s="9">
        <v>1345</v>
      </c>
      <c r="E3">
        <v>372584</v>
      </c>
      <c r="F3">
        <v>379088</v>
      </c>
      <c r="G3">
        <v>426044</v>
      </c>
      <c r="H3" s="2">
        <v>2529</v>
      </c>
      <c r="I3">
        <v>2699</v>
      </c>
      <c r="J3" s="9">
        <v>2877</v>
      </c>
      <c r="K3">
        <v>390751</v>
      </c>
      <c r="L3">
        <v>408612</v>
      </c>
      <c r="M3">
        <v>416235</v>
      </c>
      <c r="N3" s="6">
        <f t="shared" ref="N3:N66" si="0">$AK$23 * B3 + $AK$24</f>
        <v>2123.1577214152403</v>
      </c>
      <c r="O3" s="6">
        <f t="shared" ref="O3:O66" si="1">N3-H3</f>
        <v>-405.8422785847597</v>
      </c>
      <c r="P3" s="6">
        <f t="shared" ref="P3:P66" si="2">O3^2</f>
        <v>164707.95508686971</v>
      </c>
      <c r="Q3" s="9">
        <f t="shared" ref="Q3:Q66" si="3">$AK$74*D3+$AK$75</f>
        <v>2462.1931041512194</v>
      </c>
      <c r="R3" s="9">
        <f t="shared" ref="R3:R66" si="4">Q3-J3</f>
        <v>-414.80689584878064</v>
      </c>
      <c r="S3" s="9">
        <f t="shared" ref="S3:S66" si="5">R3^2</f>
        <v>172064.76084370114</v>
      </c>
      <c r="W3" t="s">
        <v>73</v>
      </c>
    </row>
    <row r="4" spans="1:23" x14ac:dyDescent="0.2">
      <c r="A4" t="s">
        <v>112</v>
      </c>
      <c r="B4" s="2">
        <v>307</v>
      </c>
      <c r="C4">
        <v>287</v>
      </c>
      <c r="D4" s="9">
        <v>305</v>
      </c>
      <c r="E4">
        <v>147565</v>
      </c>
      <c r="F4">
        <v>138934</v>
      </c>
      <c r="G4">
        <v>139503</v>
      </c>
      <c r="H4" s="2">
        <v>681</v>
      </c>
      <c r="I4">
        <v>680</v>
      </c>
      <c r="J4" s="9">
        <v>770</v>
      </c>
      <c r="K4">
        <v>158333</v>
      </c>
      <c r="L4">
        <v>156930</v>
      </c>
      <c r="M4">
        <v>167317</v>
      </c>
      <c r="N4" s="6">
        <f t="shared" si="0"/>
        <v>574.92414171326948</v>
      </c>
      <c r="O4" s="6">
        <f t="shared" si="1"/>
        <v>-106.07585828673052</v>
      </c>
      <c r="P4" s="6">
        <f t="shared" si="2"/>
        <v>11252.087711266537</v>
      </c>
      <c r="Q4" s="9">
        <f t="shared" si="3"/>
        <v>601.93649849882161</v>
      </c>
      <c r="R4" s="9">
        <f t="shared" si="4"/>
        <v>-168.06350150117839</v>
      </c>
      <c r="S4" s="9">
        <f t="shared" si="5"/>
        <v>28245.340536836593</v>
      </c>
      <c r="W4" t="s">
        <v>73</v>
      </c>
    </row>
    <row r="5" spans="1:23" x14ac:dyDescent="0.2">
      <c r="A5" t="s">
        <v>113</v>
      </c>
      <c r="B5" s="2">
        <v>754</v>
      </c>
      <c r="C5">
        <v>903</v>
      </c>
      <c r="D5" s="9">
        <v>898</v>
      </c>
      <c r="E5">
        <v>314439</v>
      </c>
      <c r="F5">
        <v>360492</v>
      </c>
      <c r="G5">
        <v>358847</v>
      </c>
      <c r="H5" s="2">
        <v>1406</v>
      </c>
      <c r="I5">
        <v>1520</v>
      </c>
      <c r="J5" s="9">
        <v>1722</v>
      </c>
      <c r="K5">
        <v>331491</v>
      </c>
      <c r="L5">
        <v>342813</v>
      </c>
      <c r="M5">
        <v>368863</v>
      </c>
      <c r="N5" s="6">
        <f t="shared" si="0"/>
        <v>1384.3515219785104</v>
      </c>
      <c r="O5" s="6">
        <f t="shared" si="1"/>
        <v>-21.648478021489609</v>
      </c>
      <c r="P5" s="6">
        <f t="shared" si="2"/>
        <v>468.65660064691866</v>
      </c>
      <c r="Q5" s="9">
        <f t="shared" si="3"/>
        <v>1662.6405053756214</v>
      </c>
      <c r="R5" s="9">
        <f t="shared" si="4"/>
        <v>-59.359494624378613</v>
      </c>
      <c r="S5" s="9">
        <f t="shared" si="5"/>
        <v>3523.5496020616333</v>
      </c>
      <c r="W5" t="s">
        <v>73</v>
      </c>
    </row>
    <row r="6" spans="1:23" x14ac:dyDescent="0.2">
      <c r="A6" t="s">
        <v>115</v>
      </c>
      <c r="B6" s="2">
        <v>700</v>
      </c>
      <c r="C6">
        <v>736</v>
      </c>
      <c r="D6" s="9">
        <v>872</v>
      </c>
      <c r="E6">
        <v>344038</v>
      </c>
      <c r="F6">
        <v>366415</v>
      </c>
      <c r="G6">
        <v>410078</v>
      </c>
      <c r="H6" s="2">
        <v>1315</v>
      </c>
      <c r="I6">
        <v>1426</v>
      </c>
      <c r="J6" s="9">
        <v>1559</v>
      </c>
      <c r="K6">
        <v>356366</v>
      </c>
      <c r="L6">
        <v>391658</v>
      </c>
      <c r="M6">
        <v>405770</v>
      </c>
      <c r="N6" s="6">
        <f t="shared" si="0"/>
        <v>1286.5683485236491</v>
      </c>
      <c r="O6" s="6">
        <f t="shared" si="1"/>
        <v>-28.431651476350908</v>
      </c>
      <c r="P6" s="6">
        <f t="shared" si="2"/>
        <v>808.3588056726868</v>
      </c>
      <c r="Q6" s="9">
        <f t="shared" si="3"/>
        <v>1616.1340902343115</v>
      </c>
      <c r="R6" s="9">
        <f t="shared" si="4"/>
        <v>57.134090234311543</v>
      </c>
      <c r="S6" s="9">
        <f t="shared" si="5"/>
        <v>3264.3042669024535</v>
      </c>
      <c r="W6" t="s">
        <v>73</v>
      </c>
    </row>
    <row r="7" spans="1:23" x14ac:dyDescent="0.2">
      <c r="A7" t="s">
        <v>131</v>
      </c>
      <c r="B7" s="2">
        <v>1078</v>
      </c>
      <c r="C7">
        <v>1114</v>
      </c>
      <c r="D7" s="9">
        <v>1213</v>
      </c>
      <c r="E7">
        <v>336405</v>
      </c>
      <c r="F7">
        <v>352108</v>
      </c>
      <c r="G7">
        <v>363837</v>
      </c>
      <c r="H7" s="2">
        <v>1972</v>
      </c>
      <c r="I7">
        <v>2099</v>
      </c>
      <c r="J7" s="9">
        <v>2288</v>
      </c>
      <c r="K7">
        <v>347485</v>
      </c>
      <c r="L7">
        <v>364003</v>
      </c>
      <c r="M7">
        <v>387576</v>
      </c>
      <c r="N7" s="6">
        <f t="shared" si="0"/>
        <v>1971.0505627076782</v>
      </c>
      <c r="O7" s="6">
        <f t="shared" si="1"/>
        <v>-0.94943729232181795</v>
      </c>
      <c r="P7" s="6">
        <f t="shared" si="2"/>
        <v>0.90143117205138523</v>
      </c>
      <c r="Q7" s="9">
        <f t="shared" si="3"/>
        <v>2226.083611895338</v>
      </c>
      <c r="R7" s="9">
        <f t="shared" si="4"/>
        <v>-61.916388104662019</v>
      </c>
      <c r="S7" s="9">
        <f t="shared" si="5"/>
        <v>3833.6391159271325</v>
      </c>
      <c r="W7" t="s">
        <v>73</v>
      </c>
    </row>
    <row r="8" spans="1:23" x14ac:dyDescent="0.2">
      <c r="A8" t="s">
        <v>133</v>
      </c>
      <c r="B8" s="2">
        <v>731</v>
      </c>
      <c r="C8">
        <v>692</v>
      </c>
      <c r="D8" s="9">
        <v>599</v>
      </c>
      <c r="E8">
        <v>149324</v>
      </c>
      <c r="F8">
        <v>146798</v>
      </c>
      <c r="G8">
        <v>128704</v>
      </c>
      <c r="H8" s="2">
        <v>1367</v>
      </c>
      <c r="I8">
        <v>1534</v>
      </c>
      <c r="J8" s="9">
        <v>1481</v>
      </c>
      <c r="K8">
        <v>149324</v>
      </c>
      <c r="L8">
        <v>163213</v>
      </c>
      <c r="M8">
        <v>163683</v>
      </c>
      <c r="N8" s="6">
        <f t="shared" si="0"/>
        <v>1342.703133284773</v>
      </c>
      <c r="O8" s="6">
        <f t="shared" si="1"/>
        <v>-24.296866715226997</v>
      </c>
      <c r="P8" s="6">
        <f t="shared" si="2"/>
        <v>590.33773217750559</v>
      </c>
      <c r="Q8" s="9">
        <f t="shared" si="3"/>
        <v>1127.816731250557</v>
      </c>
      <c r="R8" s="9">
        <f t="shared" si="4"/>
        <v>-353.18326874944296</v>
      </c>
      <c r="S8" s="9">
        <f t="shared" si="5"/>
        <v>124738.42132454125</v>
      </c>
      <c r="W8" t="s">
        <v>73</v>
      </c>
    </row>
    <row r="9" spans="1:23" x14ac:dyDescent="0.2">
      <c r="A9" t="s">
        <v>134</v>
      </c>
      <c r="B9" s="2">
        <v>1762</v>
      </c>
      <c r="C9">
        <v>2065</v>
      </c>
      <c r="D9" s="9">
        <v>2000</v>
      </c>
      <c r="E9">
        <v>379743</v>
      </c>
      <c r="F9">
        <v>442717</v>
      </c>
      <c r="G9">
        <v>431134</v>
      </c>
      <c r="H9" s="2">
        <v>3303</v>
      </c>
      <c r="I9">
        <v>3517</v>
      </c>
      <c r="J9" s="9">
        <v>3745</v>
      </c>
      <c r="K9">
        <v>398897</v>
      </c>
      <c r="L9">
        <v>419575</v>
      </c>
      <c r="M9">
        <v>439048</v>
      </c>
      <c r="N9" s="6">
        <f t="shared" si="0"/>
        <v>3209.6374264692549</v>
      </c>
      <c r="O9" s="6">
        <f t="shared" si="1"/>
        <v>-93.362573530745067</v>
      </c>
      <c r="P9" s="6">
        <f t="shared" si="2"/>
        <v>8716.570136283779</v>
      </c>
      <c r="Q9" s="9">
        <f t="shared" si="3"/>
        <v>3633.7970240572968</v>
      </c>
      <c r="R9" s="9">
        <f t="shared" si="4"/>
        <v>-111.20297594270323</v>
      </c>
      <c r="S9" s="9">
        <f t="shared" si="5"/>
        <v>12366.101858513433</v>
      </c>
      <c r="W9" t="s">
        <v>73</v>
      </c>
    </row>
    <row r="10" spans="1:23" x14ac:dyDescent="0.2">
      <c r="A10" t="s">
        <v>147</v>
      </c>
      <c r="B10" s="2">
        <v>28</v>
      </c>
      <c r="C10">
        <v>23</v>
      </c>
      <c r="D10" s="9">
        <v>26</v>
      </c>
      <c r="E10">
        <v>18940</v>
      </c>
      <c r="F10">
        <v>20307</v>
      </c>
      <c r="G10">
        <v>23196</v>
      </c>
      <c r="H10" s="2">
        <v>60</v>
      </c>
      <c r="I10">
        <v>79</v>
      </c>
      <c r="J10" s="9">
        <v>60</v>
      </c>
      <c r="K10">
        <v>19423</v>
      </c>
      <c r="L10">
        <v>19565</v>
      </c>
      <c r="M10">
        <v>19756</v>
      </c>
      <c r="N10" s="6">
        <f t="shared" si="0"/>
        <v>69.711078863152636</v>
      </c>
      <c r="O10" s="6">
        <f t="shared" si="1"/>
        <v>9.7110788631526361</v>
      </c>
      <c r="P10" s="6">
        <f t="shared" si="2"/>
        <v>94.305052686369891</v>
      </c>
      <c r="Q10" s="9">
        <f t="shared" si="3"/>
        <v>102.88688986707267</v>
      </c>
      <c r="R10" s="9">
        <f t="shared" si="4"/>
        <v>42.886889867072668</v>
      </c>
      <c r="S10" s="9">
        <f t="shared" si="5"/>
        <v>1839.2853224704202</v>
      </c>
      <c r="W10" t="s">
        <v>73</v>
      </c>
    </row>
    <row r="11" spans="1:23" x14ac:dyDescent="0.2">
      <c r="A11" t="s">
        <v>38</v>
      </c>
      <c r="B11" s="2">
        <v>138</v>
      </c>
      <c r="C11">
        <v>145</v>
      </c>
      <c r="D11" s="9">
        <v>156</v>
      </c>
      <c r="E11">
        <v>75929</v>
      </c>
      <c r="F11">
        <v>85074</v>
      </c>
      <c r="G11">
        <v>82609</v>
      </c>
      <c r="H11" s="2">
        <v>173</v>
      </c>
      <c r="I11">
        <v>182</v>
      </c>
      <c r="J11" s="9">
        <v>211</v>
      </c>
      <c r="K11">
        <v>82256</v>
      </c>
      <c r="L11">
        <v>79733</v>
      </c>
      <c r="M11">
        <v>87854</v>
      </c>
      <c r="N11" s="6">
        <f t="shared" si="0"/>
        <v>268.89902478972198</v>
      </c>
      <c r="O11" s="6">
        <f t="shared" si="1"/>
        <v>95.899024789721977</v>
      </c>
      <c r="P11" s="6">
        <f t="shared" si="2"/>
        <v>9196.6229556197104</v>
      </c>
      <c r="Q11" s="9">
        <f t="shared" si="3"/>
        <v>335.41896557362236</v>
      </c>
      <c r="R11" s="9">
        <f t="shared" si="4"/>
        <v>124.41896557362236</v>
      </c>
      <c r="S11" s="9">
        <f t="shared" si="5"/>
        <v>15480.078994410225</v>
      </c>
      <c r="W11" t="s">
        <v>39</v>
      </c>
    </row>
    <row r="12" spans="1:23" x14ac:dyDescent="0.2">
      <c r="A12" t="s">
        <v>59</v>
      </c>
      <c r="B12" s="2">
        <v>623</v>
      </c>
      <c r="C12">
        <v>591</v>
      </c>
      <c r="D12" s="9">
        <v>678</v>
      </c>
      <c r="E12">
        <v>293303</v>
      </c>
      <c r="F12">
        <v>290190</v>
      </c>
      <c r="G12">
        <v>324931</v>
      </c>
      <c r="H12" s="2">
        <v>930</v>
      </c>
      <c r="I12">
        <v>878</v>
      </c>
      <c r="J12" s="9">
        <v>1036</v>
      </c>
      <c r="K12">
        <v>311445</v>
      </c>
      <c r="L12">
        <v>305396</v>
      </c>
      <c r="M12">
        <v>341030</v>
      </c>
      <c r="N12" s="6">
        <f t="shared" si="0"/>
        <v>1147.1367863750504</v>
      </c>
      <c r="O12" s="6">
        <f t="shared" si="1"/>
        <v>217.13678637505041</v>
      </c>
      <c r="P12" s="6">
        <f t="shared" si="2"/>
        <v>47148.383997284276</v>
      </c>
      <c r="Q12" s="9">
        <f t="shared" si="3"/>
        <v>1269.1246849491527</v>
      </c>
      <c r="R12" s="9">
        <f t="shared" si="4"/>
        <v>233.12468494915265</v>
      </c>
      <c r="S12" s="9">
        <f t="shared" si="5"/>
        <v>54347.118732641684</v>
      </c>
      <c r="W12" t="s">
        <v>39</v>
      </c>
    </row>
    <row r="13" spans="1:23" x14ac:dyDescent="0.2">
      <c r="A13" t="s">
        <v>61</v>
      </c>
      <c r="B13" s="2">
        <v>199</v>
      </c>
      <c r="C13">
        <v>216</v>
      </c>
      <c r="D13" s="9">
        <v>254</v>
      </c>
      <c r="E13">
        <v>126060</v>
      </c>
      <c r="F13">
        <v>133202</v>
      </c>
      <c r="G13">
        <v>140076</v>
      </c>
      <c r="H13" s="2">
        <v>308</v>
      </c>
      <c r="I13">
        <v>388</v>
      </c>
      <c r="J13" s="9">
        <v>395</v>
      </c>
      <c r="K13">
        <v>127479</v>
      </c>
      <c r="L13">
        <v>142556</v>
      </c>
      <c r="M13">
        <v>149747</v>
      </c>
      <c r="N13" s="6">
        <f t="shared" si="0"/>
        <v>379.35779480354677</v>
      </c>
      <c r="O13" s="6">
        <f t="shared" si="1"/>
        <v>71.357794803546767</v>
      </c>
      <c r="P13" s="6">
        <f t="shared" si="2"/>
        <v>5091.9348792250858</v>
      </c>
      <c r="Q13" s="9">
        <f t="shared" si="3"/>
        <v>510.71237649086754</v>
      </c>
      <c r="R13" s="9">
        <f t="shared" si="4"/>
        <v>115.71237649086754</v>
      </c>
      <c r="S13" s="9">
        <f t="shared" si="5"/>
        <v>13389.354073164275</v>
      </c>
      <c r="W13" t="s">
        <v>39</v>
      </c>
    </row>
    <row r="14" spans="1:23" x14ac:dyDescent="0.2">
      <c r="A14" t="s">
        <v>84</v>
      </c>
      <c r="B14" s="2">
        <v>1063</v>
      </c>
      <c r="C14">
        <v>1133</v>
      </c>
      <c r="D14" s="9">
        <v>1244</v>
      </c>
      <c r="E14">
        <v>690717</v>
      </c>
      <c r="F14">
        <v>725011</v>
      </c>
      <c r="G14">
        <v>754208</v>
      </c>
      <c r="H14" s="2">
        <v>1686</v>
      </c>
      <c r="I14">
        <v>1756</v>
      </c>
      <c r="J14" s="9">
        <v>1974</v>
      </c>
      <c r="K14">
        <v>706365</v>
      </c>
      <c r="L14">
        <v>745513</v>
      </c>
      <c r="M14">
        <v>787155</v>
      </c>
      <c r="N14" s="6">
        <f t="shared" si="0"/>
        <v>1943.8885700813278</v>
      </c>
      <c r="O14" s="6">
        <f t="shared" si="1"/>
        <v>257.88857008132777</v>
      </c>
      <c r="P14" s="6">
        <f t="shared" si="2"/>
        <v>66506.514578591901</v>
      </c>
      <c r="Q14" s="9">
        <f t="shared" si="3"/>
        <v>2281.5335684099769</v>
      </c>
      <c r="R14" s="9">
        <f t="shared" si="4"/>
        <v>307.53356840997685</v>
      </c>
      <c r="S14" s="9">
        <f t="shared" si="5"/>
        <v>94576.895698973909</v>
      </c>
      <c r="W14" t="s">
        <v>39</v>
      </c>
    </row>
    <row r="15" spans="1:23" x14ac:dyDescent="0.2">
      <c r="A15" t="s">
        <v>97</v>
      </c>
      <c r="B15" s="2">
        <v>1307</v>
      </c>
      <c r="C15">
        <v>1178</v>
      </c>
      <c r="D15" s="9">
        <v>1343</v>
      </c>
      <c r="E15">
        <v>535215</v>
      </c>
      <c r="F15">
        <v>520960</v>
      </c>
      <c r="G15">
        <v>552134</v>
      </c>
      <c r="H15" s="2">
        <v>2149</v>
      </c>
      <c r="I15">
        <v>2411</v>
      </c>
      <c r="J15" s="9">
        <v>2527</v>
      </c>
      <c r="K15">
        <v>556170</v>
      </c>
      <c r="L15">
        <v>580281</v>
      </c>
      <c r="M15">
        <v>623324</v>
      </c>
      <c r="N15" s="6">
        <f t="shared" si="0"/>
        <v>2385.7236501366269</v>
      </c>
      <c r="O15" s="6">
        <f t="shared" si="1"/>
        <v>236.72365013662693</v>
      </c>
      <c r="P15" s="6">
        <f t="shared" si="2"/>
        <v>56038.086534008151</v>
      </c>
      <c r="Q15" s="9">
        <f t="shared" si="3"/>
        <v>2458.6156876018877</v>
      </c>
      <c r="R15" s="9">
        <f t="shared" si="4"/>
        <v>-68.384312398112343</v>
      </c>
      <c r="S15" s="9">
        <f t="shared" si="5"/>
        <v>4676.4141821626217</v>
      </c>
      <c r="W15" t="s">
        <v>39</v>
      </c>
    </row>
    <row r="16" spans="1:23" x14ac:dyDescent="0.2">
      <c r="A16" t="s">
        <v>117</v>
      </c>
      <c r="B16" s="2">
        <v>164</v>
      </c>
      <c r="C16">
        <v>197</v>
      </c>
      <c r="D16" s="9">
        <v>175</v>
      </c>
      <c r="E16">
        <v>93510</v>
      </c>
      <c r="F16">
        <v>100747</v>
      </c>
      <c r="G16">
        <v>90992</v>
      </c>
      <c r="H16" s="2">
        <v>330</v>
      </c>
      <c r="I16">
        <v>366</v>
      </c>
      <c r="J16" s="9">
        <v>372</v>
      </c>
      <c r="K16">
        <v>98306</v>
      </c>
      <c r="L16">
        <v>106404</v>
      </c>
      <c r="M16">
        <v>107280</v>
      </c>
      <c r="N16" s="6">
        <f t="shared" si="0"/>
        <v>315.97981200872925</v>
      </c>
      <c r="O16" s="6">
        <f t="shared" si="1"/>
        <v>-14.020187991270745</v>
      </c>
      <c r="P16" s="6">
        <f t="shared" si="2"/>
        <v>196.56567131057241</v>
      </c>
      <c r="Q16" s="9">
        <f t="shared" si="3"/>
        <v>369.40442279227193</v>
      </c>
      <c r="R16" s="9">
        <f t="shared" si="4"/>
        <v>-2.5955772077280699</v>
      </c>
      <c r="S16" s="9">
        <f t="shared" si="5"/>
        <v>6.7370210412774441</v>
      </c>
      <c r="W16" t="s">
        <v>39</v>
      </c>
    </row>
    <row r="17" spans="1:40" x14ac:dyDescent="0.2">
      <c r="A17" t="s">
        <v>125</v>
      </c>
      <c r="B17" s="2">
        <v>829</v>
      </c>
      <c r="C17">
        <v>1000</v>
      </c>
      <c r="D17" s="9">
        <v>1093</v>
      </c>
      <c r="E17">
        <v>417361</v>
      </c>
      <c r="F17">
        <v>461507</v>
      </c>
      <c r="G17">
        <v>490978</v>
      </c>
      <c r="H17" s="2">
        <v>1654</v>
      </c>
      <c r="I17">
        <v>1917</v>
      </c>
      <c r="J17" s="9">
        <v>1965</v>
      </c>
      <c r="K17">
        <v>435790</v>
      </c>
      <c r="L17">
        <v>491883</v>
      </c>
      <c r="M17">
        <v>480928</v>
      </c>
      <c r="N17" s="6">
        <f t="shared" si="0"/>
        <v>1520.1614851102622</v>
      </c>
      <c r="O17" s="6">
        <f t="shared" si="1"/>
        <v>-133.83851488973778</v>
      </c>
      <c r="P17" s="6">
        <f t="shared" si="2"/>
        <v>17912.748067890563</v>
      </c>
      <c r="Q17" s="9">
        <f t="shared" si="3"/>
        <v>2011.4386189354461</v>
      </c>
      <c r="R17" s="9">
        <f t="shared" si="4"/>
        <v>46.438618935446129</v>
      </c>
      <c r="S17" s="9">
        <f t="shared" si="5"/>
        <v>2156.545328631576</v>
      </c>
      <c r="W17" t="s">
        <v>39</v>
      </c>
    </row>
    <row r="18" spans="1:40" x14ac:dyDescent="0.2">
      <c r="A18" t="s">
        <v>137</v>
      </c>
      <c r="B18" s="2">
        <v>136</v>
      </c>
      <c r="C18">
        <v>108</v>
      </c>
      <c r="D18" s="9">
        <v>136</v>
      </c>
      <c r="E18">
        <v>84717</v>
      </c>
      <c r="F18">
        <v>88016</v>
      </c>
      <c r="G18">
        <v>90337</v>
      </c>
      <c r="H18" s="2">
        <v>280</v>
      </c>
      <c r="I18">
        <v>332</v>
      </c>
      <c r="J18" s="9">
        <v>369</v>
      </c>
      <c r="K18">
        <v>86256</v>
      </c>
      <c r="L18">
        <v>101012</v>
      </c>
      <c r="M18">
        <v>105036</v>
      </c>
      <c r="N18" s="6">
        <f t="shared" si="0"/>
        <v>265.27742577287529</v>
      </c>
      <c r="O18" s="6">
        <f t="shared" si="1"/>
        <v>-14.72257422712471</v>
      </c>
      <c r="P18" s="6">
        <f t="shared" si="2"/>
        <v>216.75419187319676</v>
      </c>
      <c r="Q18" s="9">
        <f t="shared" si="3"/>
        <v>299.64480008030705</v>
      </c>
      <c r="R18" s="9">
        <f t="shared" si="4"/>
        <v>-69.35519991969295</v>
      </c>
      <c r="S18" s="9">
        <f t="shared" si="5"/>
        <v>4810.1437559005772</v>
      </c>
      <c r="W18" t="s">
        <v>39</v>
      </c>
    </row>
    <row r="19" spans="1:40" x14ac:dyDescent="0.2">
      <c r="A19" t="s">
        <v>159</v>
      </c>
      <c r="B19" s="2">
        <v>88</v>
      </c>
      <c r="C19">
        <v>80</v>
      </c>
      <c r="D19" s="9">
        <v>100</v>
      </c>
      <c r="E19">
        <v>80323</v>
      </c>
      <c r="F19">
        <v>84457</v>
      </c>
      <c r="G19">
        <v>91118</v>
      </c>
      <c r="H19" s="2">
        <v>206</v>
      </c>
      <c r="I19">
        <v>239</v>
      </c>
      <c r="J19" s="9">
        <v>271</v>
      </c>
      <c r="K19">
        <v>83903</v>
      </c>
      <c r="L19">
        <v>90227</v>
      </c>
      <c r="M19">
        <v>99066</v>
      </c>
      <c r="N19" s="6">
        <f t="shared" si="0"/>
        <v>178.35904936855408</v>
      </c>
      <c r="O19" s="6">
        <f t="shared" si="1"/>
        <v>-27.640950631445918</v>
      </c>
      <c r="P19" s="6">
        <f t="shared" si="2"/>
        <v>764.02215181003044</v>
      </c>
      <c r="Q19" s="9">
        <f t="shared" si="3"/>
        <v>235.25130219233941</v>
      </c>
      <c r="R19" s="9">
        <f t="shared" si="4"/>
        <v>-35.748697807660591</v>
      </c>
      <c r="S19" s="9">
        <f t="shared" si="5"/>
        <v>1277.9693949434372</v>
      </c>
      <c r="W19" t="s">
        <v>39</v>
      </c>
    </row>
    <row r="20" spans="1:40" x14ac:dyDescent="0.2">
      <c r="A20" t="s">
        <v>166</v>
      </c>
      <c r="B20" s="2">
        <v>841</v>
      </c>
      <c r="C20">
        <v>989</v>
      </c>
      <c r="D20" s="9">
        <v>1033</v>
      </c>
      <c r="E20">
        <v>349024</v>
      </c>
      <c r="F20">
        <v>394758</v>
      </c>
      <c r="G20">
        <v>410409</v>
      </c>
      <c r="H20" s="2">
        <v>1595</v>
      </c>
      <c r="I20">
        <v>1519</v>
      </c>
      <c r="J20" s="9">
        <v>1771</v>
      </c>
      <c r="K20">
        <v>366483</v>
      </c>
      <c r="L20">
        <v>357087</v>
      </c>
      <c r="M20">
        <v>398554</v>
      </c>
      <c r="N20" s="6">
        <f t="shared" si="0"/>
        <v>1541.8910792113425</v>
      </c>
      <c r="O20" s="6">
        <f t="shared" si="1"/>
        <v>-53.108920788657542</v>
      </c>
      <c r="P20" s="6">
        <f t="shared" si="2"/>
        <v>2820.557467335901</v>
      </c>
      <c r="Q20" s="9">
        <f t="shared" si="3"/>
        <v>1904.1161224555001</v>
      </c>
      <c r="R20" s="9">
        <f t="shared" si="4"/>
        <v>133.11612245550009</v>
      </c>
      <c r="S20" s="9">
        <f t="shared" si="5"/>
        <v>17719.902057587697</v>
      </c>
      <c r="W20" t="s">
        <v>39</v>
      </c>
    </row>
    <row r="21" spans="1:40" x14ac:dyDescent="0.2">
      <c r="A21" t="s">
        <v>173</v>
      </c>
      <c r="B21" s="2">
        <v>108</v>
      </c>
      <c r="C21">
        <v>116</v>
      </c>
      <c r="D21" s="9">
        <v>122</v>
      </c>
      <c r="E21">
        <v>77620</v>
      </c>
      <c r="F21">
        <v>77699</v>
      </c>
      <c r="G21">
        <v>76297</v>
      </c>
      <c r="H21" s="2">
        <v>142</v>
      </c>
      <c r="I21">
        <v>160</v>
      </c>
      <c r="J21" s="9">
        <v>159</v>
      </c>
      <c r="K21">
        <v>78652</v>
      </c>
      <c r="L21">
        <v>81016</v>
      </c>
      <c r="M21">
        <v>85360</v>
      </c>
      <c r="N21" s="6">
        <f t="shared" si="0"/>
        <v>214.57503953702124</v>
      </c>
      <c r="O21" s="6">
        <f t="shared" si="1"/>
        <v>72.57503953702124</v>
      </c>
      <c r="P21" s="6">
        <f t="shared" si="2"/>
        <v>5267.1363638001958</v>
      </c>
      <c r="Q21" s="9">
        <f t="shared" si="3"/>
        <v>274.60288423498628</v>
      </c>
      <c r="R21" s="9">
        <f t="shared" si="4"/>
        <v>115.60288423498628</v>
      </c>
      <c r="S21" s="9">
        <f t="shared" si="5"/>
        <v>13364.026843447638</v>
      </c>
      <c r="W21" t="s">
        <v>39</v>
      </c>
    </row>
    <row r="22" spans="1:40" x14ac:dyDescent="0.2">
      <c r="A22" t="s">
        <v>28</v>
      </c>
      <c r="B22" s="2">
        <v>187</v>
      </c>
      <c r="C22">
        <v>190</v>
      </c>
      <c r="D22" s="9">
        <v>230</v>
      </c>
      <c r="E22">
        <v>83890</v>
      </c>
      <c r="F22">
        <v>81915</v>
      </c>
      <c r="G22">
        <v>77983</v>
      </c>
      <c r="H22" s="2">
        <v>406</v>
      </c>
      <c r="I22">
        <v>429</v>
      </c>
      <c r="J22" s="9">
        <v>533</v>
      </c>
      <c r="K22">
        <v>88794</v>
      </c>
      <c r="L22">
        <v>97115</v>
      </c>
      <c r="M22">
        <v>103796</v>
      </c>
      <c r="N22" s="6">
        <f t="shared" si="0"/>
        <v>357.62820070246653</v>
      </c>
      <c r="O22" s="6">
        <f t="shared" si="1"/>
        <v>-48.371799297533471</v>
      </c>
      <c r="P22" s="6">
        <f t="shared" si="2"/>
        <v>2339.8309672808596</v>
      </c>
      <c r="Q22" s="9">
        <f t="shared" si="3"/>
        <v>467.78337789888911</v>
      </c>
      <c r="R22" s="9">
        <f t="shared" si="4"/>
        <v>-65.216622101110886</v>
      </c>
      <c r="S22" s="9">
        <f t="shared" si="5"/>
        <v>4253.2077982791052</v>
      </c>
      <c r="W22" t="s">
        <v>29</v>
      </c>
    </row>
    <row r="23" spans="1:40" x14ac:dyDescent="0.2">
      <c r="A23" t="s">
        <v>31</v>
      </c>
      <c r="B23" s="2">
        <v>212</v>
      </c>
      <c r="C23">
        <v>204</v>
      </c>
      <c r="D23" s="9">
        <v>292</v>
      </c>
      <c r="E23">
        <v>169060</v>
      </c>
      <c r="F23">
        <v>161533</v>
      </c>
      <c r="G23">
        <v>161769</v>
      </c>
      <c r="H23" s="2">
        <v>327</v>
      </c>
      <c r="I23">
        <v>390</v>
      </c>
      <c r="J23" s="9">
        <v>481</v>
      </c>
      <c r="K23">
        <v>171375</v>
      </c>
      <c r="L23">
        <v>182529</v>
      </c>
      <c r="M23">
        <v>194186</v>
      </c>
      <c r="N23" s="6">
        <f t="shared" si="0"/>
        <v>402.89818841305043</v>
      </c>
      <c r="O23" s="6">
        <f t="shared" si="1"/>
        <v>75.898188413050434</v>
      </c>
      <c r="P23" s="6">
        <f t="shared" si="2"/>
        <v>5760.535004382903</v>
      </c>
      <c r="Q23" s="9">
        <f t="shared" si="3"/>
        <v>578.68329092816668</v>
      </c>
      <c r="R23" s="9">
        <f t="shared" si="4"/>
        <v>97.683290928166684</v>
      </c>
      <c r="S23" s="9">
        <f t="shared" si="5"/>
        <v>9542.0253265568517</v>
      </c>
      <c r="W23" t="s">
        <v>29</v>
      </c>
      <c r="AJ23" t="s">
        <v>211</v>
      </c>
      <c r="AK23">
        <f>SLOPE(H:H,B:B)</f>
        <v>1.8107995084233577</v>
      </c>
    </row>
    <row r="24" spans="1:40" x14ac:dyDescent="0.2">
      <c r="A24" t="s">
        <v>40</v>
      </c>
      <c r="B24" s="2">
        <v>210</v>
      </c>
      <c r="C24">
        <v>217</v>
      </c>
      <c r="D24" s="9">
        <v>266</v>
      </c>
      <c r="E24">
        <v>109743</v>
      </c>
      <c r="F24">
        <v>115236</v>
      </c>
      <c r="G24">
        <v>112259</v>
      </c>
      <c r="H24" s="2">
        <v>309</v>
      </c>
      <c r="I24">
        <v>384</v>
      </c>
      <c r="J24" s="9">
        <v>441</v>
      </c>
      <c r="K24">
        <v>116811</v>
      </c>
      <c r="L24">
        <v>127494</v>
      </c>
      <c r="M24">
        <v>133621</v>
      </c>
      <c r="N24" s="6">
        <f t="shared" si="0"/>
        <v>399.27658939620375</v>
      </c>
      <c r="O24" s="6">
        <f t="shared" si="1"/>
        <v>90.276589396203747</v>
      </c>
      <c r="P24" s="6">
        <f t="shared" si="2"/>
        <v>8149.8625930107664</v>
      </c>
      <c r="Q24" s="9">
        <f t="shared" si="3"/>
        <v>532.17687578685673</v>
      </c>
      <c r="R24" s="9">
        <f t="shared" si="4"/>
        <v>91.176875786856726</v>
      </c>
      <c r="S24" s="9">
        <f t="shared" si="5"/>
        <v>8313.222678251901</v>
      </c>
      <c r="W24" t="s">
        <v>29</v>
      </c>
      <c r="AJ24" t="s">
        <v>212</v>
      </c>
      <c r="AK24">
        <f>INTERCEPT(H:H,B:B)</f>
        <v>19.008692627298615</v>
      </c>
    </row>
    <row r="25" spans="1:40" x14ac:dyDescent="0.2">
      <c r="A25" t="s">
        <v>51</v>
      </c>
      <c r="B25" s="2">
        <v>321</v>
      </c>
      <c r="C25">
        <v>389</v>
      </c>
      <c r="D25" s="9">
        <v>421</v>
      </c>
      <c r="E25">
        <v>123773</v>
      </c>
      <c r="F25">
        <v>136295</v>
      </c>
      <c r="G25">
        <v>136029</v>
      </c>
      <c r="H25" s="2">
        <v>612</v>
      </c>
      <c r="I25">
        <v>685</v>
      </c>
      <c r="J25" s="9">
        <v>788</v>
      </c>
      <c r="K25">
        <v>132485</v>
      </c>
      <c r="L25">
        <v>138572</v>
      </c>
      <c r="M25">
        <v>158154</v>
      </c>
      <c r="N25" s="6">
        <f t="shared" si="0"/>
        <v>600.27533483119646</v>
      </c>
      <c r="O25" s="6">
        <f t="shared" si="1"/>
        <v>-11.72466516880354</v>
      </c>
      <c r="P25" s="6">
        <f t="shared" si="2"/>
        <v>137.46777332055495</v>
      </c>
      <c r="Q25" s="9">
        <f t="shared" si="3"/>
        <v>809.42665836005062</v>
      </c>
      <c r="R25" s="9">
        <f t="shared" si="4"/>
        <v>21.426658360050624</v>
      </c>
      <c r="S25" s="9">
        <f t="shared" si="5"/>
        <v>459.10168847832728</v>
      </c>
      <c r="W25" t="s">
        <v>29</v>
      </c>
      <c r="AJ25" t="s">
        <v>213</v>
      </c>
      <c r="AK25">
        <f>RSQ(H:H,B:B)</f>
        <v>0.93552974590633342</v>
      </c>
      <c r="AM25" t="s">
        <v>219</v>
      </c>
      <c r="AN25">
        <f>1-((1-AK25)*(152-1)/(150))</f>
        <v>0.93509994421237563</v>
      </c>
    </row>
    <row r="26" spans="1:40" x14ac:dyDescent="0.2">
      <c r="A26" t="s">
        <v>54</v>
      </c>
      <c r="B26" s="2">
        <v>178</v>
      </c>
      <c r="C26">
        <v>159</v>
      </c>
      <c r="D26" s="9">
        <v>260</v>
      </c>
      <c r="E26">
        <v>153234</v>
      </c>
      <c r="F26">
        <v>148378</v>
      </c>
      <c r="G26">
        <v>154644</v>
      </c>
      <c r="H26" s="2">
        <v>433</v>
      </c>
      <c r="I26">
        <v>578</v>
      </c>
      <c r="J26" s="9">
        <v>675</v>
      </c>
      <c r="K26">
        <v>156893</v>
      </c>
      <c r="L26">
        <v>173309</v>
      </c>
      <c r="M26">
        <v>182180</v>
      </c>
      <c r="N26" s="6">
        <f t="shared" si="0"/>
        <v>341.33100512665629</v>
      </c>
      <c r="O26" s="6">
        <f t="shared" si="1"/>
        <v>-91.668994873343706</v>
      </c>
      <c r="P26" s="6">
        <f t="shared" si="2"/>
        <v>8403.2046210891149</v>
      </c>
      <c r="Q26" s="9">
        <f t="shared" si="3"/>
        <v>521.44462613886208</v>
      </c>
      <c r="R26" s="9">
        <f t="shared" si="4"/>
        <v>-153.55537386113792</v>
      </c>
      <c r="S26" s="9">
        <f t="shared" si="5"/>
        <v>23579.252841633839</v>
      </c>
      <c r="W26" t="s">
        <v>29</v>
      </c>
      <c r="AJ26" s="12" t="s">
        <v>214</v>
      </c>
      <c r="AK26" cm="1">
        <f t="array" ref="AK26">SUM(P:P)/COUNT((P:P)-2)</f>
        <v>3.406683420855019</v>
      </c>
      <c r="AM26" t="s">
        <v>218</v>
      </c>
      <c r="AN26">
        <f>SQRT(AK26)</f>
        <v>1.8457202986517267</v>
      </c>
    </row>
    <row r="27" spans="1:40" x14ac:dyDescent="0.2">
      <c r="A27" t="s">
        <v>60</v>
      </c>
      <c r="B27" s="2">
        <v>141</v>
      </c>
      <c r="C27">
        <v>136</v>
      </c>
      <c r="D27" s="9">
        <v>135</v>
      </c>
      <c r="E27">
        <v>112800</v>
      </c>
      <c r="F27">
        <v>101661</v>
      </c>
      <c r="G27">
        <v>95456</v>
      </c>
      <c r="H27" s="2">
        <v>198</v>
      </c>
      <c r="I27">
        <v>194</v>
      </c>
      <c r="J27" s="9">
        <v>236</v>
      </c>
      <c r="K27">
        <v>115264</v>
      </c>
      <c r="L27">
        <v>109195</v>
      </c>
      <c r="M27">
        <v>114671</v>
      </c>
      <c r="N27" s="6">
        <f t="shared" si="0"/>
        <v>274.33142331499204</v>
      </c>
      <c r="O27" s="6">
        <f t="shared" si="1"/>
        <v>76.331423314992037</v>
      </c>
      <c r="P27" s="6">
        <f t="shared" si="2"/>
        <v>5826.4861852925096</v>
      </c>
      <c r="Q27" s="9">
        <f t="shared" si="3"/>
        <v>297.85609180564126</v>
      </c>
      <c r="R27" s="9">
        <f t="shared" si="4"/>
        <v>61.856091805641256</v>
      </c>
      <c r="S27" s="9">
        <f t="shared" si="5"/>
        <v>3826.1760934679191</v>
      </c>
      <c r="W27" t="s">
        <v>29</v>
      </c>
    </row>
    <row r="28" spans="1:40" x14ac:dyDescent="0.2">
      <c r="A28" t="s">
        <v>64</v>
      </c>
      <c r="B28" s="2">
        <v>5</v>
      </c>
      <c r="C28">
        <v>3</v>
      </c>
      <c r="D28" s="9">
        <v>3</v>
      </c>
      <c r="E28">
        <v>5653</v>
      </c>
      <c r="F28">
        <v>4728</v>
      </c>
      <c r="G28">
        <v>4396</v>
      </c>
      <c r="H28" s="2">
        <v>11</v>
      </c>
      <c r="I28">
        <v>11</v>
      </c>
      <c r="J28" s="9">
        <v>9</v>
      </c>
      <c r="K28">
        <v>5725</v>
      </c>
      <c r="L28">
        <v>5110</v>
      </c>
      <c r="M28">
        <v>3711</v>
      </c>
      <c r="N28" s="6">
        <f t="shared" si="0"/>
        <v>28.062690169415404</v>
      </c>
      <c r="O28" s="6">
        <f t="shared" si="1"/>
        <v>17.062690169415404</v>
      </c>
      <c r="P28" s="6">
        <f t="shared" si="2"/>
        <v>291.13539581746505</v>
      </c>
      <c r="Q28" s="9">
        <f t="shared" si="3"/>
        <v>61.746599549760028</v>
      </c>
      <c r="R28" s="9">
        <f t="shared" si="4"/>
        <v>52.746599549760028</v>
      </c>
      <c r="S28" s="9">
        <f t="shared" si="5"/>
        <v>2782.2037640627445</v>
      </c>
      <c r="W28" t="s">
        <v>29</v>
      </c>
    </row>
    <row r="29" spans="1:40" x14ac:dyDescent="0.2">
      <c r="A29" t="s">
        <v>68</v>
      </c>
      <c r="B29" s="2">
        <v>223</v>
      </c>
      <c r="C29">
        <v>238</v>
      </c>
      <c r="D29" s="9">
        <v>317</v>
      </c>
      <c r="E29">
        <v>169201</v>
      </c>
      <c r="F29">
        <v>167813</v>
      </c>
      <c r="G29">
        <v>167602</v>
      </c>
      <c r="H29" s="2">
        <v>462</v>
      </c>
      <c r="I29">
        <v>544</v>
      </c>
      <c r="J29" s="9">
        <v>688</v>
      </c>
      <c r="K29">
        <v>174355</v>
      </c>
      <c r="L29">
        <v>186328</v>
      </c>
      <c r="M29">
        <v>207012</v>
      </c>
      <c r="N29" s="6">
        <f t="shared" si="0"/>
        <v>422.81698300570736</v>
      </c>
      <c r="O29" s="6">
        <f t="shared" si="1"/>
        <v>-39.183016994292643</v>
      </c>
      <c r="P29" s="6">
        <f t="shared" si="2"/>
        <v>1535.3088207750261</v>
      </c>
      <c r="Q29" s="9">
        <f t="shared" si="3"/>
        <v>623.40099779481091</v>
      </c>
      <c r="R29" s="9">
        <f t="shared" si="4"/>
        <v>-64.599002205189095</v>
      </c>
      <c r="S29" s="9">
        <f t="shared" si="5"/>
        <v>4173.0310859060255</v>
      </c>
      <c r="W29" t="s">
        <v>29</v>
      </c>
    </row>
    <row r="30" spans="1:40" x14ac:dyDescent="0.2">
      <c r="A30" t="s">
        <v>80</v>
      </c>
      <c r="B30" s="2">
        <v>422</v>
      </c>
      <c r="C30">
        <v>461</v>
      </c>
      <c r="D30" s="9">
        <v>461</v>
      </c>
      <c r="E30">
        <v>153042</v>
      </c>
      <c r="F30">
        <v>148034</v>
      </c>
      <c r="G30">
        <v>140954</v>
      </c>
      <c r="H30" s="2">
        <v>734</v>
      </c>
      <c r="I30">
        <v>797</v>
      </c>
      <c r="J30" s="9">
        <v>898</v>
      </c>
      <c r="K30">
        <v>161213</v>
      </c>
      <c r="L30">
        <v>167846</v>
      </c>
      <c r="M30">
        <v>165800</v>
      </c>
      <c r="N30" s="6">
        <f t="shared" si="0"/>
        <v>783.16608518195551</v>
      </c>
      <c r="O30" s="6">
        <f t="shared" si="1"/>
        <v>49.166085181955509</v>
      </c>
      <c r="P30" s="6">
        <f t="shared" si="2"/>
        <v>2417.303932119305</v>
      </c>
      <c r="Q30" s="9">
        <f t="shared" si="3"/>
        <v>880.97498934668135</v>
      </c>
      <c r="R30" s="9">
        <f t="shared" si="4"/>
        <v>-17.025010653318645</v>
      </c>
      <c r="S30" s="9">
        <f t="shared" si="5"/>
        <v>289.85098774561339</v>
      </c>
      <c r="W30" t="s">
        <v>29</v>
      </c>
    </row>
    <row r="31" spans="1:40" x14ac:dyDescent="0.2">
      <c r="A31" t="s">
        <v>83</v>
      </c>
      <c r="B31" s="2">
        <v>249</v>
      </c>
      <c r="C31">
        <v>257</v>
      </c>
      <c r="D31" s="9">
        <v>302</v>
      </c>
      <c r="E31">
        <v>145120</v>
      </c>
      <c r="F31">
        <v>136309</v>
      </c>
      <c r="G31">
        <v>135599</v>
      </c>
      <c r="H31" s="2">
        <v>409</v>
      </c>
      <c r="I31">
        <v>439</v>
      </c>
      <c r="J31" s="9">
        <v>578</v>
      </c>
      <c r="K31">
        <v>145876</v>
      </c>
      <c r="L31">
        <v>145738</v>
      </c>
      <c r="M31">
        <v>164606</v>
      </c>
      <c r="N31" s="6">
        <f t="shared" si="0"/>
        <v>469.89777022471469</v>
      </c>
      <c r="O31" s="6">
        <f t="shared" si="1"/>
        <v>60.897770224714691</v>
      </c>
      <c r="P31" s="6">
        <f t="shared" si="2"/>
        <v>3708.538418342147</v>
      </c>
      <c r="Q31" s="9">
        <f t="shared" si="3"/>
        <v>596.5703736748244</v>
      </c>
      <c r="R31" s="9">
        <f t="shared" si="4"/>
        <v>18.570373674824395</v>
      </c>
      <c r="S31" s="9">
        <f t="shared" si="5"/>
        <v>344.8587784226109</v>
      </c>
      <c r="W31" t="s">
        <v>29</v>
      </c>
    </row>
    <row r="32" spans="1:40" x14ac:dyDescent="0.2">
      <c r="A32" t="s">
        <v>87</v>
      </c>
      <c r="B32" s="2">
        <v>151</v>
      </c>
      <c r="C32">
        <v>178</v>
      </c>
      <c r="D32" s="9">
        <v>199</v>
      </c>
      <c r="E32">
        <v>110640</v>
      </c>
      <c r="F32">
        <v>113216</v>
      </c>
      <c r="G32">
        <v>116730</v>
      </c>
      <c r="H32" s="2">
        <v>341</v>
      </c>
      <c r="I32">
        <v>467</v>
      </c>
      <c r="J32" s="9">
        <v>561</v>
      </c>
      <c r="K32">
        <v>114605</v>
      </c>
      <c r="L32">
        <v>141494</v>
      </c>
      <c r="M32">
        <v>155204</v>
      </c>
      <c r="N32" s="6">
        <f t="shared" si="0"/>
        <v>292.43941839922564</v>
      </c>
      <c r="O32" s="6">
        <f t="shared" si="1"/>
        <v>-48.560581600774356</v>
      </c>
      <c r="P32" s="6">
        <f t="shared" si="2"/>
        <v>2358.1300854054648</v>
      </c>
      <c r="Q32" s="9">
        <f t="shared" si="3"/>
        <v>412.33342138425036</v>
      </c>
      <c r="R32" s="9">
        <f t="shared" si="4"/>
        <v>-148.66657861574964</v>
      </c>
      <c r="S32" s="9">
        <f t="shared" si="5"/>
        <v>22101.751597312868</v>
      </c>
      <c r="W32" t="s">
        <v>29</v>
      </c>
    </row>
    <row r="33" spans="1:36" x14ac:dyDescent="0.2">
      <c r="A33" t="s">
        <v>88</v>
      </c>
      <c r="B33" s="2">
        <v>275</v>
      </c>
      <c r="C33">
        <v>275</v>
      </c>
      <c r="D33" s="9">
        <v>262</v>
      </c>
      <c r="E33">
        <v>104864</v>
      </c>
      <c r="F33">
        <v>93998</v>
      </c>
      <c r="G33">
        <v>82260</v>
      </c>
      <c r="H33" s="2">
        <v>641</v>
      </c>
      <c r="I33">
        <v>663</v>
      </c>
      <c r="J33" s="9">
        <v>810</v>
      </c>
      <c r="K33">
        <v>109406</v>
      </c>
      <c r="L33">
        <v>111975</v>
      </c>
      <c r="M33">
        <v>120407</v>
      </c>
      <c r="N33" s="6">
        <f t="shared" si="0"/>
        <v>516.97855744372191</v>
      </c>
      <c r="O33" s="6">
        <f t="shared" si="1"/>
        <v>-124.02144255627809</v>
      </c>
      <c r="P33" s="6">
        <f t="shared" si="2"/>
        <v>15381.318213740185</v>
      </c>
      <c r="Q33" s="9">
        <f t="shared" si="3"/>
        <v>525.02204268819366</v>
      </c>
      <c r="R33" s="9">
        <f t="shared" si="4"/>
        <v>-284.97795731180634</v>
      </c>
      <c r="S33" s="9">
        <f t="shared" si="5"/>
        <v>81212.436153609713</v>
      </c>
      <c r="W33" t="s">
        <v>29</v>
      </c>
    </row>
    <row r="34" spans="1:36" x14ac:dyDescent="0.2">
      <c r="A34" t="s">
        <v>90</v>
      </c>
      <c r="B34" s="2">
        <v>228</v>
      </c>
      <c r="C34">
        <v>213</v>
      </c>
      <c r="D34" s="9">
        <v>174</v>
      </c>
      <c r="E34">
        <v>82403</v>
      </c>
      <c r="F34">
        <v>77765</v>
      </c>
      <c r="G34">
        <v>61189</v>
      </c>
      <c r="H34" s="2">
        <v>290</v>
      </c>
      <c r="I34">
        <v>319</v>
      </c>
      <c r="J34" s="9">
        <v>319</v>
      </c>
      <c r="K34">
        <v>87361</v>
      </c>
      <c r="L34">
        <v>91155</v>
      </c>
      <c r="M34">
        <v>85479</v>
      </c>
      <c r="N34" s="6">
        <f t="shared" si="0"/>
        <v>431.87098054782416</v>
      </c>
      <c r="O34" s="6">
        <f t="shared" si="1"/>
        <v>141.87098054782416</v>
      </c>
      <c r="P34" s="6">
        <f t="shared" si="2"/>
        <v>20127.375121601101</v>
      </c>
      <c r="Q34" s="9">
        <f t="shared" si="3"/>
        <v>367.61571451760619</v>
      </c>
      <c r="R34" s="9">
        <f t="shared" si="4"/>
        <v>48.615714517606193</v>
      </c>
      <c r="S34" s="9">
        <f t="shared" si="5"/>
        <v>2363.4876980573854</v>
      </c>
      <c r="W34" t="s">
        <v>29</v>
      </c>
    </row>
    <row r="35" spans="1:36" x14ac:dyDescent="0.2">
      <c r="A35" t="s">
        <v>92</v>
      </c>
      <c r="B35" s="2">
        <v>189</v>
      </c>
      <c r="C35">
        <v>213</v>
      </c>
      <c r="D35" s="9">
        <v>216</v>
      </c>
      <c r="E35">
        <v>109798</v>
      </c>
      <c r="F35">
        <v>106317</v>
      </c>
      <c r="G35">
        <v>98261</v>
      </c>
      <c r="H35" s="2">
        <v>325</v>
      </c>
      <c r="I35">
        <v>391</v>
      </c>
      <c r="J35" s="9">
        <v>446</v>
      </c>
      <c r="K35">
        <v>117058</v>
      </c>
      <c r="L35">
        <v>123795</v>
      </c>
      <c r="M35">
        <v>128054</v>
      </c>
      <c r="N35" s="6">
        <f t="shared" si="0"/>
        <v>361.24979971931322</v>
      </c>
      <c r="O35" s="6">
        <f t="shared" si="1"/>
        <v>36.249799719313216</v>
      </c>
      <c r="P35" s="6">
        <f t="shared" si="2"/>
        <v>1314.0479796903205</v>
      </c>
      <c r="Q35" s="9">
        <f t="shared" si="3"/>
        <v>442.7414620535684</v>
      </c>
      <c r="R35" s="9">
        <f t="shared" si="4"/>
        <v>-3.258537946431602</v>
      </c>
      <c r="S35" s="9">
        <f t="shared" si="5"/>
        <v>10.618069548334683</v>
      </c>
      <c r="W35" t="s">
        <v>29</v>
      </c>
    </row>
    <row r="36" spans="1:36" x14ac:dyDescent="0.2">
      <c r="A36" t="s">
        <v>93</v>
      </c>
      <c r="B36" s="2">
        <v>299</v>
      </c>
      <c r="C36">
        <v>300</v>
      </c>
      <c r="D36" s="9">
        <v>384</v>
      </c>
      <c r="E36">
        <v>111549</v>
      </c>
      <c r="F36">
        <v>110654</v>
      </c>
      <c r="G36">
        <v>112364</v>
      </c>
      <c r="H36" s="2">
        <v>448</v>
      </c>
      <c r="I36">
        <v>534</v>
      </c>
      <c r="J36" s="9">
        <v>570</v>
      </c>
      <c r="K36">
        <v>115408</v>
      </c>
      <c r="L36">
        <v>124271</v>
      </c>
      <c r="M36">
        <v>124584</v>
      </c>
      <c r="N36" s="6">
        <f t="shared" si="0"/>
        <v>560.43774564588261</v>
      </c>
      <c r="O36" s="6">
        <f t="shared" si="1"/>
        <v>112.43774564588261</v>
      </c>
      <c r="P36" s="6">
        <f t="shared" si="2"/>
        <v>12642.246645928195</v>
      </c>
      <c r="Q36" s="9">
        <f t="shared" si="3"/>
        <v>743.24445219741722</v>
      </c>
      <c r="R36" s="9">
        <f t="shared" si="4"/>
        <v>173.24445219741722</v>
      </c>
      <c r="S36" s="9">
        <f t="shared" si="5"/>
        <v>30013.64021718318</v>
      </c>
      <c r="W36" t="s">
        <v>29</v>
      </c>
    </row>
    <row r="37" spans="1:36" x14ac:dyDescent="0.2">
      <c r="A37" t="s">
        <v>95</v>
      </c>
      <c r="B37" s="2">
        <v>241</v>
      </c>
      <c r="C37">
        <v>277</v>
      </c>
      <c r="D37" s="9">
        <v>307</v>
      </c>
      <c r="E37">
        <v>113373</v>
      </c>
      <c r="F37">
        <v>122292</v>
      </c>
      <c r="G37">
        <v>120303</v>
      </c>
      <c r="H37" s="2">
        <v>420</v>
      </c>
      <c r="I37">
        <v>473</v>
      </c>
      <c r="J37" s="9">
        <v>547</v>
      </c>
      <c r="K37">
        <v>120531</v>
      </c>
      <c r="L37">
        <v>136143</v>
      </c>
      <c r="M37">
        <v>140195</v>
      </c>
      <c r="N37" s="6">
        <f t="shared" si="0"/>
        <v>455.41137415732783</v>
      </c>
      <c r="O37" s="6">
        <f t="shared" si="1"/>
        <v>35.411374157327828</v>
      </c>
      <c r="P37" s="6">
        <f t="shared" si="2"/>
        <v>1253.965419710265</v>
      </c>
      <c r="Q37" s="9">
        <f t="shared" si="3"/>
        <v>605.51391504815319</v>
      </c>
      <c r="R37" s="9">
        <f t="shared" si="4"/>
        <v>58.513915048153194</v>
      </c>
      <c r="S37" s="9">
        <f t="shared" si="5"/>
        <v>3423.878254262489</v>
      </c>
      <c r="W37" t="s">
        <v>29</v>
      </c>
    </row>
    <row r="38" spans="1:36" x14ac:dyDescent="0.2">
      <c r="A38" t="s">
        <v>98</v>
      </c>
      <c r="B38" s="2">
        <v>204</v>
      </c>
      <c r="C38">
        <v>241</v>
      </c>
      <c r="D38" s="9">
        <v>266</v>
      </c>
      <c r="E38">
        <v>124951</v>
      </c>
      <c r="F38">
        <v>119047</v>
      </c>
      <c r="G38">
        <v>132039</v>
      </c>
      <c r="H38" s="2">
        <v>398</v>
      </c>
      <c r="I38">
        <v>470</v>
      </c>
      <c r="J38" s="9">
        <v>546</v>
      </c>
      <c r="K38">
        <v>134931</v>
      </c>
      <c r="L38">
        <v>141951</v>
      </c>
      <c r="M38">
        <v>160902</v>
      </c>
      <c r="N38" s="6">
        <f t="shared" si="0"/>
        <v>388.41179234566357</v>
      </c>
      <c r="O38" s="6">
        <f t="shared" si="1"/>
        <v>-9.5882076543364292</v>
      </c>
      <c r="P38" s="6">
        <f t="shared" si="2"/>
        <v>91.933726022675685</v>
      </c>
      <c r="Q38" s="9">
        <f t="shared" si="3"/>
        <v>532.17687578685673</v>
      </c>
      <c r="R38" s="9">
        <f t="shared" si="4"/>
        <v>-13.823124213143274</v>
      </c>
      <c r="S38" s="9">
        <f t="shared" si="5"/>
        <v>191.07876301198786</v>
      </c>
      <c r="W38" t="s">
        <v>29</v>
      </c>
    </row>
    <row r="39" spans="1:36" x14ac:dyDescent="0.2">
      <c r="A39" t="s">
        <v>99</v>
      </c>
      <c r="B39" s="2">
        <v>202</v>
      </c>
      <c r="C39">
        <v>228</v>
      </c>
      <c r="D39" s="9">
        <v>269</v>
      </c>
      <c r="E39">
        <v>112465</v>
      </c>
      <c r="F39">
        <v>120963</v>
      </c>
      <c r="G39">
        <v>111903</v>
      </c>
      <c r="H39" s="2">
        <v>284</v>
      </c>
      <c r="I39">
        <v>345</v>
      </c>
      <c r="J39" s="9">
        <v>349</v>
      </c>
      <c r="K39">
        <v>119325</v>
      </c>
      <c r="L39">
        <v>131529</v>
      </c>
      <c r="M39">
        <v>128794</v>
      </c>
      <c r="N39" s="6">
        <f t="shared" si="0"/>
        <v>384.79019332881688</v>
      </c>
      <c r="O39" s="6">
        <f t="shared" si="1"/>
        <v>100.79019332881688</v>
      </c>
      <c r="P39" s="6">
        <f t="shared" si="2"/>
        <v>10158.663071260284</v>
      </c>
      <c r="Q39" s="9">
        <f t="shared" si="3"/>
        <v>537.54300061085405</v>
      </c>
      <c r="R39" s="9">
        <f t="shared" si="4"/>
        <v>188.54300061085405</v>
      </c>
      <c r="S39" s="9">
        <f t="shared" si="5"/>
        <v>35548.46307934451</v>
      </c>
      <c r="W39" t="s">
        <v>29</v>
      </c>
    </row>
    <row r="40" spans="1:36" x14ac:dyDescent="0.2">
      <c r="A40" t="s">
        <v>102</v>
      </c>
      <c r="B40" s="2">
        <v>183</v>
      </c>
      <c r="C40">
        <v>191</v>
      </c>
      <c r="D40" s="9">
        <v>192</v>
      </c>
      <c r="E40">
        <v>93591</v>
      </c>
      <c r="F40">
        <v>84403</v>
      </c>
      <c r="G40">
        <v>75678</v>
      </c>
      <c r="H40" s="2">
        <v>326</v>
      </c>
      <c r="I40">
        <v>318</v>
      </c>
      <c r="J40" s="9">
        <v>388</v>
      </c>
      <c r="K40">
        <v>96211</v>
      </c>
      <c r="L40">
        <v>93480</v>
      </c>
      <c r="M40">
        <v>95427</v>
      </c>
      <c r="N40" s="6">
        <f t="shared" si="0"/>
        <v>350.3850026687731</v>
      </c>
      <c r="O40" s="6">
        <f t="shared" si="1"/>
        <v>24.385002668773097</v>
      </c>
      <c r="P40" s="6">
        <f t="shared" si="2"/>
        <v>594.62835515607105</v>
      </c>
      <c r="Q40" s="9">
        <f t="shared" si="3"/>
        <v>399.81246346158997</v>
      </c>
      <c r="R40" s="9">
        <f t="shared" si="4"/>
        <v>11.812463461589971</v>
      </c>
      <c r="S40" s="9">
        <f t="shared" si="5"/>
        <v>139.53429303139811</v>
      </c>
      <c r="W40" t="s">
        <v>29</v>
      </c>
    </row>
    <row r="41" spans="1:36" x14ac:dyDescent="0.2">
      <c r="A41" t="s">
        <v>103</v>
      </c>
      <c r="B41" s="2">
        <v>126</v>
      </c>
      <c r="C41">
        <v>110</v>
      </c>
      <c r="D41" s="9">
        <v>154</v>
      </c>
      <c r="E41">
        <v>83884</v>
      </c>
      <c r="F41">
        <v>72527</v>
      </c>
      <c r="G41">
        <v>69749</v>
      </c>
      <c r="H41" s="2">
        <v>172</v>
      </c>
      <c r="I41">
        <v>177</v>
      </c>
      <c r="J41" s="9">
        <v>232</v>
      </c>
      <c r="K41">
        <v>88398</v>
      </c>
      <c r="L41">
        <v>81191</v>
      </c>
      <c r="M41">
        <v>81846</v>
      </c>
      <c r="N41" s="6">
        <f t="shared" si="0"/>
        <v>247.16943068864168</v>
      </c>
      <c r="O41" s="6">
        <f t="shared" si="1"/>
        <v>75.169430688641683</v>
      </c>
      <c r="P41" s="6">
        <f t="shared" si="2"/>
        <v>5650.4433100545057</v>
      </c>
      <c r="Q41" s="9">
        <f t="shared" si="3"/>
        <v>331.84154902429083</v>
      </c>
      <c r="R41" s="9">
        <f t="shared" si="4"/>
        <v>99.841549024290828</v>
      </c>
      <c r="S41" s="9">
        <f t="shared" si="5"/>
        <v>9968.3349115698693</v>
      </c>
      <c r="W41" t="s">
        <v>29</v>
      </c>
    </row>
    <row r="42" spans="1:36" x14ac:dyDescent="0.2">
      <c r="A42" t="s">
        <v>106</v>
      </c>
      <c r="B42" s="2">
        <v>105</v>
      </c>
      <c r="C42">
        <v>93</v>
      </c>
      <c r="D42" s="9">
        <v>139</v>
      </c>
      <c r="E42">
        <v>80979</v>
      </c>
      <c r="F42">
        <v>73361</v>
      </c>
      <c r="G42">
        <v>71727</v>
      </c>
      <c r="H42" s="2">
        <v>164</v>
      </c>
      <c r="I42">
        <v>178</v>
      </c>
      <c r="J42" s="9">
        <v>255</v>
      </c>
      <c r="K42">
        <v>84758</v>
      </c>
      <c r="L42">
        <v>89877</v>
      </c>
      <c r="M42">
        <v>92895</v>
      </c>
      <c r="N42" s="6">
        <f t="shared" si="0"/>
        <v>209.14264101175118</v>
      </c>
      <c r="O42" s="6">
        <f t="shared" si="1"/>
        <v>45.142641011751181</v>
      </c>
      <c r="P42" s="6">
        <f t="shared" si="2"/>
        <v>2037.8580375158397</v>
      </c>
      <c r="Q42" s="9">
        <f t="shared" si="3"/>
        <v>305.01092490430437</v>
      </c>
      <c r="R42" s="9">
        <f t="shared" si="4"/>
        <v>50.010924904304375</v>
      </c>
      <c r="S42" s="9">
        <f t="shared" si="5"/>
        <v>2501.0926097839715</v>
      </c>
      <c r="W42" t="s">
        <v>29</v>
      </c>
    </row>
    <row r="43" spans="1:36" x14ac:dyDescent="0.2">
      <c r="A43" t="s">
        <v>109</v>
      </c>
      <c r="B43" s="2">
        <v>274</v>
      </c>
      <c r="C43">
        <v>257</v>
      </c>
      <c r="D43" s="9">
        <v>237</v>
      </c>
      <c r="E43">
        <v>138583</v>
      </c>
      <c r="F43">
        <v>124895</v>
      </c>
      <c r="G43">
        <v>101791</v>
      </c>
      <c r="H43" s="2">
        <v>571</v>
      </c>
      <c r="I43">
        <v>582</v>
      </c>
      <c r="J43" s="9">
        <v>755</v>
      </c>
      <c r="K43">
        <v>144760</v>
      </c>
      <c r="L43">
        <v>144083</v>
      </c>
      <c r="M43">
        <v>163025</v>
      </c>
      <c r="N43" s="6">
        <f t="shared" si="0"/>
        <v>515.1677579352986</v>
      </c>
      <c r="O43" s="6">
        <f t="shared" si="1"/>
        <v>-55.832242064701404</v>
      </c>
      <c r="P43" s="6">
        <f t="shared" si="2"/>
        <v>3117.2392539714128</v>
      </c>
      <c r="Q43" s="9">
        <f t="shared" si="3"/>
        <v>480.3043358215495</v>
      </c>
      <c r="R43" s="9">
        <f t="shared" si="4"/>
        <v>-274.6956641784505</v>
      </c>
      <c r="S43" s="9">
        <f t="shared" si="5"/>
        <v>75457.70791844005</v>
      </c>
      <c r="W43" t="s">
        <v>29</v>
      </c>
    </row>
    <row r="44" spans="1:36" x14ac:dyDescent="0.2">
      <c r="A44" t="s">
        <v>114</v>
      </c>
      <c r="B44" s="2">
        <v>153</v>
      </c>
      <c r="C44">
        <v>150</v>
      </c>
      <c r="D44" s="9">
        <v>177</v>
      </c>
      <c r="E44">
        <v>127182</v>
      </c>
      <c r="F44">
        <v>123486</v>
      </c>
      <c r="G44">
        <v>110434</v>
      </c>
      <c r="H44" s="2">
        <v>361</v>
      </c>
      <c r="I44">
        <v>406</v>
      </c>
      <c r="J44" s="9">
        <v>565</v>
      </c>
      <c r="K44">
        <v>136627</v>
      </c>
      <c r="L44">
        <v>150918</v>
      </c>
      <c r="M44">
        <v>172580</v>
      </c>
      <c r="N44" s="6">
        <f t="shared" si="0"/>
        <v>296.06101741607233</v>
      </c>
      <c r="O44" s="6">
        <f t="shared" si="1"/>
        <v>-64.938982583927668</v>
      </c>
      <c r="P44" s="6">
        <f t="shared" si="2"/>
        <v>4217.0714590356611</v>
      </c>
      <c r="Q44" s="9">
        <f t="shared" si="3"/>
        <v>372.98183934160346</v>
      </c>
      <c r="R44" s="9">
        <f t="shared" si="4"/>
        <v>-192.01816065839654</v>
      </c>
      <c r="S44" s="9">
        <f t="shared" si="5"/>
        <v>36870.974022633782</v>
      </c>
      <c r="W44" t="s">
        <v>29</v>
      </c>
    </row>
    <row r="45" spans="1:36" x14ac:dyDescent="0.2">
      <c r="A45" t="s">
        <v>120</v>
      </c>
      <c r="B45" s="2">
        <v>151</v>
      </c>
      <c r="C45">
        <v>158</v>
      </c>
      <c r="D45" s="9">
        <v>184</v>
      </c>
      <c r="E45">
        <v>100426</v>
      </c>
      <c r="F45">
        <v>83819</v>
      </c>
      <c r="G45">
        <v>78619</v>
      </c>
      <c r="H45" s="2">
        <v>181</v>
      </c>
      <c r="I45">
        <v>160</v>
      </c>
      <c r="J45" s="9">
        <v>228</v>
      </c>
      <c r="K45">
        <v>103774</v>
      </c>
      <c r="L45">
        <v>98765</v>
      </c>
      <c r="M45">
        <v>100114</v>
      </c>
      <c r="N45" s="6">
        <f t="shared" si="0"/>
        <v>292.43941839922564</v>
      </c>
      <c r="O45" s="6">
        <f t="shared" si="1"/>
        <v>111.43941839922564</v>
      </c>
      <c r="P45" s="6">
        <f t="shared" si="2"/>
        <v>12418.743973157671</v>
      </c>
      <c r="Q45" s="9">
        <f t="shared" si="3"/>
        <v>385.50279726426385</v>
      </c>
      <c r="R45" s="9">
        <f t="shared" si="4"/>
        <v>157.50279726426385</v>
      </c>
      <c r="S45" s="9">
        <f t="shared" si="5"/>
        <v>24807.131146067801</v>
      </c>
      <c r="W45" t="s">
        <v>29</v>
      </c>
    </row>
    <row r="46" spans="1:36" x14ac:dyDescent="0.2">
      <c r="A46" t="s">
        <v>124</v>
      </c>
      <c r="B46" s="2">
        <v>192</v>
      </c>
      <c r="C46">
        <v>210</v>
      </c>
      <c r="D46" s="9">
        <v>206</v>
      </c>
      <c r="E46">
        <v>119621</v>
      </c>
      <c r="F46">
        <v>108593</v>
      </c>
      <c r="G46">
        <v>111074</v>
      </c>
      <c r="H46" s="2">
        <v>376</v>
      </c>
      <c r="I46">
        <v>459</v>
      </c>
      <c r="J46" s="9">
        <v>504</v>
      </c>
      <c r="K46">
        <v>124453</v>
      </c>
      <c r="L46">
        <v>132506</v>
      </c>
      <c r="M46">
        <v>126187</v>
      </c>
      <c r="N46" s="6">
        <f t="shared" si="0"/>
        <v>366.68219824458328</v>
      </c>
      <c r="O46" s="6">
        <f t="shared" si="1"/>
        <v>-9.3178017554167241</v>
      </c>
      <c r="P46" s="6">
        <f t="shared" si="2"/>
        <v>86.821429553246986</v>
      </c>
      <c r="Q46" s="9">
        <f t="shared" si="3"/>
        <v>424.85437930691074</v>
      </c>
      <c r="R46" s="9">
        <f t="shared" si="4"/>
        <v>-79.145620693089256</v>
      </c>
      <c r="S46" s="9">
        <f t="shared" si="5"/>
        <v>6264.0292748943584</v>
      </c>
      <c r="W46" t="s">
        <v>29</v>
      </c>
    </row>
    <row r="47" spans="1:36" x14ac:dyDescent="0.2">
      <c r="A47" t="s">
        <v>142</v>
      </c>
      <c r="B47" s="2">
        <v>209</v>
      </c>
      <c r="C47">
        <v>215</v>
      </c>
      <c r="D47" s="9">
        <v>262</v>
      </c>
      <c r="E47">
        <v>132359</v>
      </c>
      <c r="F47">
        <v>130903</v>
      </c>
      <c r="G47">
        <v>124384</v>
      </c>
      <c r="H47" s="2">
        <v>366</v>
      </c>
      <c r="I47">
        <v>367</v>
      </c>
      <c r="J47" s="9">
        <v>512</v>
      </c>
      <c r="K47">
        <v>133263</v>
      </c>
      <c r="L47">
        <v>134791</v>
      </c>
      <c r="M47">
        <v>150265</v>
      </c>
      <c r="N47" s="6">
        <f t="shared" si="0"/>
        <v>397.46578988778037</v>
      </c>
      <c r="O47" s="6">
        <f t="shared" si="1"/>
        <v>31.465789887780375</v>
      </c>
      <c r="P47" s="6">
        <f t="shared" si="2"/>
        <v>990.0959332619417</v>
      </c>
      <c r="Q47" s="9">
        <f t="shared" si="3"/>
        <v>525.02204268819366</v>
      </c>
      <c r="R47" s="9">
        <f t="shared" si="4"/>
        <v>13.022042688193665</v>
      </c>
      <c r="S47" s="9">
        <f t="shared" si="5"/>
        <v>169.57359577313809</v>
      </c>
      <c r="W47" t="s">
        <v>29</v>
      </c>
      <c r="AJ47" t="s">
        <v>211</v>
      </c>
    </row>
    <row r="48" spans="1:36" x14ac:dyDescent="0.2">
      <c r="A48" t="s">
        <v>144</v>
      </c>
      <c r="B48" s="2">
        <v>101</v>
      </c>
      <c r="C48">
        <v>118</v>
      </c>
      <c r="D48" s="9">
        <v>146</v>
      </c>
      <c r="E48">
        <v>93191</v>
      </c>
      <c r="F48">
        <v>83747</v>
      </c>
      <c r="G48">
        <v>84215</v>
      </c>
      <c r="H48" s="2">
        <v>116</v>
      </c>
      <c r="I48">
        <v>140</v>
      </c>
      <c r="J48" s="9">
        <v>211</v>
      </c>
      <c r="K48">
        <v>95302</v>
      </c>
      <c r="L48">
        <v>91525</v>
      </c>
      <c r="M48">
        <v>102280</v>
      </c>
      <c r="N48" s="6">
        <f t="shared" si="0"/>
        <v>201.89944297805775</v>
      </c>
      <c r="O48" s="6">
        <f t="shared" si="1"/>
        <v>85.899442978057749</v>
      </c>
      <c r="P48" s="6">
        <f t="shared" si="2"/>
        <v>7378.7143039405946</v>
      </c>
      <c r="Q48" s="9">
        <f t="shared" si="3"/>
        <v>317.5318828269647</v>
      </c>
      <c r="R48" s="9">
        <f t="shared" si="4"/>
        <v>106.5318828269647</v>
      </c>
      <c r="S48" s="9">
        <f t="shared" si="5"/>
        <v>11349.042058658137</v>
      </c>
      <c r="W48" t="s">
        <v>29</v>
      </c>
      <c r="AJ48" t="s">
        <v>212</v>
      </c>
    </row>
    <row r="49" spans="1:36" x14ac:dyDescent="0.2">
      <c r="A49" t="s">
        <v>160</v>
      </c>
      <c r="B49" s="2">
        <v>299</v>
      </c>
      <c r="C49">
        <v>282</v>
      </c>
      <c r="D49" s="9">
        <v>302</v>
      </c>
      <c r="E49">
        <v>137918</v>
      </c>
      <c r="F49">
        <v>123629</v>
      </c>
      <c r="G49">
        <v>107593</v>
      </c>
      <c r="H49" s="2">
        <v>623</v>
      </c>
      <c r="I49">
        <v>649</v>
      </c>
      <c r="J49" s="9">
        <v>793</v>
      </c>
      <c r="K49">
        <v>147036</v>
      </c>
      <c r="L49">
        <v>143851</v>
      </c>
      <c r="M49">
        <v>162810</v>
      </c>
      <c r="N49" s="6">
        <f t="shared" si="0"/>
        <v>560.43774564588261</v>
      </c>
      <c r="O49" s="6">
        <f t="shared" si="1"/>
        <v>-62.562254354117385</v>
      </c>
      <c r="P49" s="6">
        <f t="shared" si="2"/>
        <v>3914.0356698692799</v>
      </c>
      <c r="Q49" s="9">
        <f t="shared" si="3"/>
        <v>596.5703736748244</v>
      </c>
      <c r="R49" s="9">
        <f t="shared" si="4"/>
        <v>-196.4296263251756</v>
      </c>
      <c r="S49" s="9">
        <f t="shared" si="5"/>
        <v>38584.59809824812</v>
      </c>
      <c r="W49" t="s">
        <v>29</v>
      </c>
      <c r="AJ49" t="s">
        <v>213</v>
      </c>
    </row>
    <row r="50" spans="1:36" x14ac:dyDescent="0.2">
      <c r="A50" t="s">
        <v>169</v>
      </c>
      <c r="B50" s="2">
        <v>114</v>
      </c>
      <c r="C50">
        <v>152</v>
      </c>
      <c r="D50" s="9">
        <v>158</v>
      </c>
      <c r="E50">
        <v>92428</v>
      </c>
      <c r="F50">
        <v>93455</v>
      </c>
      <c r="G50">
        <v>93749</v>
      </c>
      <c r="H50" s="2">
        <v>184</v>
      </c>
      <c r="I50">
        <v>246</v>
      </c>
      <c r="J50" s="9">
        <v>282</v>
      </c>
      <c r="K50">
        <v>98381</v>
      </c>
      <c r="L50">
        <v>110919</v>
      </c>
      <c r="M50">
        <v>109062</v>
      </c>
      <c r="N50" s="6">
        <f t="shared" si="0"/>
        <v>225.43983658756139</v>
      </c>
      <c r="O50" s="6">
        <f t="shared" si="1"/>
        <v>41.439836587561388</v>
      </c>
      <c r="P50" s="6">
        <f t="shared" si="2"/>
        <v>1717.2600564037914</v>
      </c>
      <c r="Q50" s="9">
        <f t="shared" si="3"/>
        <v>338.99638212295389</v>
      </c>
      <c r="R50" s="9">
        <f t="shared" si="4"/>
        <v>56.996382122953889</v>
      </c>
      <c r="S50" s="9">
        <f t="shared" si="5"/>
        <v>3248.5875751057779</v>
      </c>
      <c r="W50" t="s">
        <v>29</v>
      </c>
      <c r="AJ50" s="2" t="s">
        <v>214</v>
      </c>
    </row>
    <row r="51" spans="1:36" x14ac:dyDescent="0.2">
      <c r="A51" t="s">
        <v>175</v>
      </c>
      <c r="B51" s="2">
        <v>191</v>
      </c>
      <c r="C51">
        <v>159</v>
      </c>
      <c r="D51" s="9">
        <v>199</v>
      </c>
      <c r="E51">
        <v>110483</v>
      </c>
      <c r="F51">
        <v>92800</v>
      </c>
      <c r="G51">
        <v>89013</v>
      </c>
      <c r="H51" s="2">
        <v>378</v>
      </c>
      <c r="I51">
        <v>346</v>
      </c>
      <c r="J51" s="9">
        <v>406</v>
      </c>
      <c r="K51">
        <v>117883</v>
      </c>
      <c r="L51">
        <v>101035</v>
      </c>
      <c r="M51">
        <v>98269</v>
      </c>
      <c r="N51" s="6">
        <f t="shared" si="0"/>
        <v>364.87139873615996</v>
      </c>
      <c r="O51" s="6">
        <f t="shared" si="1"/>
        <v>-13.128601263840039</v>
      </c>
      <c r="P51" s="6">
        <f t="shared" si="2"/>
        <v>172.36017114490227</v>
      </c>
      <c r="Q51" s="9">
        <f t="shared" si="3"/>
        <v>412.33342138425036</v>
      </c>
      <c r="R51" s="9">
        <f t="shared" si="4"/>
        <v>6.3334213842503573</v>
      </c>
      <c r="S51" s="9">
        <f t="shared" si="5"/>
        <v>40.112226430479708</v>
      </c>
      <c r="W51" t="s">
        <v>29</v>
      </c>
    </row>
    <row r="52" spans="1:36" x14ac:dyDescent="0.2">
      <c r="A52" t="s">
        <v>179</v>
      </c>
      <c r="B52" s="2">
        <v>168</v>
      </c>
      <c r="C52">
        <v>174</v>
      </c>
      <c r="D52" s="9">
        <v>213</v>
      </c>
      <c r="E52">
        <v>108968</v>
      </c>
      <c r="F52">
        <v>104704</v>
      </c>
      <c r="G52">
        <v>106795</v>
      </c>
      <c r="H52" s="2">
        <v>282</v>
      </c>
      <c r="I52">
        <v>357</v>
      </c>
      <c r="J52" s="9">
        <v>405</v>
      </c>
      <c r="K52">
        <v>113961</v>
      </c>
      <c r="L52">
        <v>125785</v>
      </c>
      <c r="M52">
        <v>133654</v>
      </c>
      <c r="N52" s="6">
        <f t="shared" si="0"/>
        <v>323.22301004242269</v>
      </c>
      <c r="O52" s="6">
        <f t="shared" si="1"/>
        <v>41.223010042422686</v>
      </c>
      <c r="P52" s="6">
        <f t="shared" si="2"/>
        <v>1699.3365569576815</v>
      </c>
      <c r="Q52" s="9">
        <f t="shared" si="3"/>
        <v>437.37533722957107</v>
      </c>
      <c r="R52" s="9">
        <f t="shared" si="4"/>
        <v>32.375337229571073</v>
      </c>
      <c r="S52" s="9">
        <f t="shared" si="5"/>
        <v>1048.1624607284507</v>
      </c>
      <c r="W52" t="s">
        <v>29</v>
      </c>
    </row>
    <row r="53" spans="1:36" x14ac:dyDescent="0.2">
      <c r="A53" t="s">
        <v>180</v>
      </c>
      <c r="B53" s="2">
        <v>221</v>
      </c>
      <c r="C53">
        <v>198</v>
      </c>
      <c r="D53" s="9">
        <v>180</v>
      </c>
      <c r="E53">
        <v>137259</v>
      </c>
      <c r="F53">
        <v>113940</v>
      </c>
      <c r="G53">
        <v>95213</v>
      </c>
      <c r="H53" s="2">
        <v>300</v>
      </c>
      <c r="I53">
        <v>277</v>
      </c>
      <c r="J53" s="9">
        <v>358</v>
      </c>
      <c r="K53">
        <v>148400</v>
      </c>
      <c r="L53">
        <v>134651</v>
      </c>
      <c r="M53">
        <v>136138</v>
      </c>
      <c r="N53" s="6">
        <f t="shared" si="0"/>
        <v>419.19538398886067</v>
      </c>
      <c r="O53" s="6">
        <f t="shared" si="1"/>
        <v>119.19538398886067</v>
      </c>
      <c r="P53" s="6">
        <f t="shared" si="2"/>
        <v>14207.539564251942</v>
      </c>
      <c r="Q53" s="9">
        <f t="shared" si="3"/>
        <v>378.34796416560079</v>
      </c>
      <c r="R53" s="9">
        <f t="shared" si="4"/>
        <v>20.347964165600786</v>
      </c>
      <c r="S53" s="9">
        <f t="shared" si="5"/>
        <v>414.03964568457366</v>
      </c>
      <c r="W53" t="s">
        <v>29</v>
      </c>
    </row>
    <row r="54" spans="1:36" x14ac:dyDescent="0.2">
      <c r="A54" t="s">
        <v>185</v>
      </c>
      <c r="B54" s="2">
        <v>212</v>
      </c>
      <c r="C54">
        <v>212</v>
      </c>
      <c r="D54" s="9">
        <v>251</v>
      </c>
      <c r="E54">
        <v>122587</v>
      </c>
      <c r="F54">
        <v>114633</v>
      </c>
      <c r="G54">
        <v>103658</v>
      </c>
      <c r="H54" s="2">
        <v>302</v>
      </c>
      <c r="I54">
        <v>336</v>
      </c>
      <c r="J54" s="9">
        <v>368</v>
      </c>
      <c r="K54">
        <v>125716</v>
      </c>
      <c r="L54">
        <v>124676</v>
      </c>
      <c r="M54">
        <v>120313</v>
      </c>
      <c r="N54" s="6">
        <f t="shared" si="0"/>
        <v>402.89818841305043</v>
      </c>
      <c r="O54" s="6">
        <f t="shared" si="1"/>
        <v>100.89818841305043</v>
      </c>
      <c r="P54" s="6">
        <f t="shared" si="2"/>
        <v>10180.444425035425</v>
      </c>
      <c r="Q54" s="9">
        <f t="shared" si="3"/>
        <v>505.34625166687022</v>
      </c>
      <c r="R54" s="9">
        <f t="shared" si="4"/>
        <v>137.34625166687022</v>
      </c>
      <c r="S54" s="9">
        <f t="shared" si="5"/>
        <v>18863.992846939251</v>
      </c>
      <c r="W54" t="s">
        <v>29</v>
      </c>
    </row>
    <row r="55" spans="1:36" x14ac:dyDescent="0.2">
      <c r="A55" t="s">
        <v>70</v>
      </c>
      <c r="B55" s="2">
        <v>68</v>
      </c>
      <c r="C55">
        <v>76</v>
      </c>
      <c r="D55" s="9">
        <v>80</v>
      </c>
      <c r="E55">
        <v>49589</v>
      </c>
      <c r="F55">
        <v>55452</v>
      </c>
      <c r="G55">
        <v>54043</v>
      </c>
      <c r="H55" s="2">
        <v>77</v>
      </c>
      <c r="I55">
        <v>91</v>
      </c>
      <c r="J55" s="9">
        <v>91</v>
      </c>
      <c r="K55">
        <v>51202</v>
      </c>
      <c r="L55">
        <v>53841</v>
      </c>
      <c r="M55">
        <v>57809</v>
      </c>
      <c r="N55" s="6">
        <f t="shared" si="0"/>
        <v>142.14305920008695</v>
      </c>
      <c r="O55" s="6">
        <f t="shared" si="1"/>
        <v>65.143059200086952</v>
      </c>
      <c r="P55" s="6">
        <f t="shared" si="2"/>
        <v>4243.6181619460331</v>
      </c>
      <c r="Q55" s="9">
        <f t="shared" si="3"/>
        <v>199.47713669902407</v>
      </c>
      <c r="R55" s="9">
        <f t="shared" si="4"/>
        <v>108.47713669902407</v>
      </c>
      <c r="S55" s="9">
        <f t="shared" si="5"/>
        <v>11767.289186418755</v>
      </c>
      <c r="W55" t="s">
        <v>71</v>
      </c>
    </row>
    <row r="56" spans="1:36" x14ac:dyDescent="0.2">
      <c r="A56" t="s">
        <v>79</v>
      </c>
      <c r="B56" s="2">
        <v>340</v>
      </c>
      <c r="C56">
        <v>373</v>
      </c>
      <c r="D56" s="9">
        <v>467</v>
      </c>
      <c r="E56">
        <v>250837</v>
      </c>
      <c r="F56">
        <v>263464</v>
      </c>
      <c r="G56">
        <v>275832</v>
      </c>
      <c r="H56" s="2">
        <v>497</v>
      </c>
      <c r="I56">
        <v>578</v>
      </c>
      <c r="J56" s="9">
        <v>684</v>
      </c>
      <c r="K56">
        <v>257650</v>
      </c>
      <c r="L56">
        <v>276177</v>
      </c>
      <c r="M56">
        <v>285365</v>
      </c>
      <c r="N56" s="6">
        <f t="shared" si="0"/>
        <v>634.68052549124025</v>
      </c>
      <c r="O56" s="6">
        <f t="shared" si="1"/>
        <v>137.68052549124025</v>
      </c>
      <c r="P56" s="6">
        <f t="shared" si="2"/>
        <v>18955.927099544057</v>
      </c>
      <c r="Q56" s="9">
        <f t="shared" si="3"/>
        <v>891.70723899467589</v>
      </c>
      <c r="R56" s="9">
        <f t="shared" si="4"/>
        <v>207.70723899467589</v>
      </c>
      <c r="S56" s="9">
        <f t="shared" si="5"/>
        <v>43142.297130791412</v>
      </c>
      <c r="W56" t="s">
        <v>71</v>
      </c>
    </row>
    <row r="57" spans="1:36" x14ac:dyDescent="0.2">
      <c r="A57" t="s">
        <v>85</v>
      </c>
      <c r="B57" s="2">
        <v>112</v>
      </c>
      <c r="C57">
        <v>148</v>
      </c>
      <c r="D57" s="9">
        <v>191</v>
      </c>
      <c r="E57">
        <v>94267</v>
      </c>
      <c r="F57">
        <v>103105</v>
      </c>
      <c r="G57">
        <v>103913</v>
      </c>
      <c r="H57" s="2">
        <v>306</v>
      </c>
      <c r="I57">
        <v>322</v>
      </c>
      <c r="J57" s="9">
        <v>432</v>
      </c>
      <c r="K57">
        <v>96944</v>
      </c>
      <c r="L57">
        <v>99364</v>
      </c>
      <c r="M57">
        <v>112773</v>
      </c>
      <c r="N57" s="6">
        <f t="shared" si="0"/>
        <v>221.81823757071467</v>
      </c>
      <c r="O57" s="6">
        <f t="shared" si="1"/>
        <v>-84.181762429285328</v>
      </c>
      <c r="P57" s="6">
        <f t="shared" si="2"/>
        <v>7086.5691257006347</v>
      </c>
      <c r="Q57" s="9">
        <f t="shared" si="3"/>
        <v>398.02375518692423</v>
      </c>
      <c r="R57" s="9">
        <f t="shared" si="4"/>
        <v>-33.976244813075766</v>
      </c>
      <c r="S57" s="9">
        <f t="shared" si="5"/>
        <v>1154.3852115980578</v>
      </c>
      <c r="W57" t="s">
        <v>71</v>
      </c>
    </row>
    <row r="58" spans="1:36" x14ac:dyDescent="0.2">
      <c r="A58" t="s">
        <v>94</v>
      </c>
      <c r="B58" s="2">
        <v>100</v>
      </c>
      <c r="C58">
        <v>120</v>
      </c>
      <c r="D58" s="9">
        <v>117</v>
      </c>
      <c r="E58">
        <v>44854</v>
      </c>
      <c r="F58">
        <v>46835</v>
      </c>
      <c r="G58">
        <v>46775</v>
      </c>
      <c r="H58" s="2">
        <v>190</v>
      </c>
      <c r="I58">
        <v>197</v>
      </c>
      <c r="J58" s="9">
        <v>212</v>
      </c>
      <c r="K58">
        <v>46573</v>
      </c>
      <c r="L58">
        <v>49358</v>
      </c>
      <c r="M58">
        <v>49376</v>
      </c>
      <c r="N58" s="6">
        <f t="shared" si="0"/>
        <v>200.08864346963438</v>
      </c>
      <c r="O58" s="6">
        <f t="shared" si="1"/>
        <v>10.088643469634377</v>
      </c>
      <c r="P58" s="6">
        <f t="shared" si="2"/>
        <v>101.78072705739636</v>
      </c>
      <c r="Q58" s="9">
        <f t="shared" si="3"/>
        <v>265.65934286165748</v>
      </c>
      <c r="R58" s="9">
        <f t="shared" si="4"/>
        <v>53.659342861657478</v>
      </c>
      <c r="S58" s="9">
        <f t="shared" si="5"/>
        <v>2879.3250763449114</v>
      </c>
      <c r="W58" t="s">
        <v>71</v>
      </c>
    </row>
    <row r="59" spans="1:36" x14ac:dyDescent="0.2">
      <c r="A59" t="s">
        <v>121</v>
      </c>
      <c r="B59" s="2">
        <v>99</v>
      </c>
      <c r="C59">
        <v>100</v>
      </c>
      <c r="D59" s="9">
        <v>113</v>
      </c>
      <c r="E59">
        <v>68375</v>
      </c>
      <c r="F59">
        <v>65051</v>
      </c>
      <c r="G59">
        <v>64752</v>
      </c>
      <c r="H59" s="2">
        <v>130</v>
      </c>
      <c r="I59">
        <v>130</v>
      </c>
      <c r="J59" s="9">
        <v>140</v>
      </c>
      <c r="K59">
        <v>72692</v>
      </c>
      <c r="L59">
        <v>70975</v>
      </c>
      <c r="M59">
        <v>70650</v>
      </c>
      <c r="N59" s="6">
        <f t="shared" si="0"/>
        <v>198.27784396121103</v>
      </c>
      <c r="O59" s="6">
        <f t="shared" si="1"/>
        <v>68.277843961211033</v>
      </c>
      <c r="P59" s="6">
        <f t="shared" si="2"/>
        <v>4661.8639759914822</v>
      </c>
      <c r="Q59" s="9">
        <f t="shared" si="3"/>
        <v>258.50450976299442</v>
      </c>
      <c r="R59" s="9">
        <f t="shared" si="4"/>
        <v>118.50450976299442</v>
      </c>
      <c r="S59" s="9">
        <f t="shared" si="5"/>
        <v>14043.31883416764</v>
      </c>
      <c r="W59" t="s">
        <v>71</v>
      </c>
    </row>
    <row r="60" spans="1:36" x14ac:dyDescent="0.2">
      <c r="A60" t="s">
        <v>123</v>
      </c>
      <c r="B60" s="2">
        <v>177</v>
      </c>
      <c r="C60">
        <v>171</v>
      </c>
      <c r="D60" s="9">
        <v>193</v>
      </c>
      <c r="E60">
        <v>138544</v>
      </c>
      <c r="F60">
        <v>126093</v>
      </c>
      <c r="G60">
        <v>125862</v>
      </c>
      <c r="H60" s="2">
        <v>306</v>
      </c>
      <c r="I60">
        <v>320</v>
      </c>
      <c r="J60" s="9">
        <v>387</v>
      </c>
      <c r="K60">
        <v>141174</v>
      </c>
      <c r="L60">
        <v>144835</v>
      </c>
      <c r="M60">
        <v>154449</v>
      </c>
      <c r="N60" s="6">
        <f t="shared" si="0"/>
        <v>339.52020561823292</v>
      </c>
      <c r="O60" s="6">
        <f t="shared" si="1"/>
        <v>33.520205618232922</v>
      </c>
      <c r="P60" s="6">
        <f t="shared" si="2"/>
        <v>1123.6041846886139</v>
      </c>
      <c r="Q60" s="9">
        <f t="shared" si="3"/>
        <v>401.60117173625576</v>
      </c>
      <c r="R60" s="9">
        <f t="shared" si="4"/>
        <v>14.601171736255765</v>
      </c>
      <c r="S60" s="9">
        <f t="shared" si="5"/>
        <v>213.19421607163417</v>
      </c>
      <c r="W60" t="s">
        <v>71</v>
      </c>
    </row>
    <row r="61" spans="1:36" x14ac:dyDescent="0.2">
      <c r="A61" t="s">
        <v>129</v>
      </c>
      <c r="B61" s="2">
        <v>221</v>
      </c>
      <c r="C61">
        <v>254</v>
      </c>
      <c r="D61" s="9">
        <v>280</v>
      </c>
      <c r="E61">
        <v>95697</v>
      </c>
      <c r="F61">
        <v>97691</v>
      </c>
      <c r="G61">
        <v>105804</v>
      </c>
      <c r="H61" s="2">
        <v>398</v>
      </c>
      <c r="I61">
        <v>449</v>
      </c>
      <c r="J61" s="9">
        <v>491</v>
      </c>
      <c r="K61">
        <v>101657</v>
      </c>
      <c r="L61">
        <v>109109</v>
      </c>
      <c r="M61">
        <v>112965</v>
      </c>
      <c r="N61" s="6">
        <f t="shared" si="0"/>
        <v>419.19538398886067</v>
      </c>
      <c r="O61" s="6">
        <f t="shared" si="1"/>
        <v>21.195383988860669</v>
      </c>
      <c r="P61" s="6">
        <f t="shared" si="2"/>
        <v>449.2443024352512</v>
      </c>
      <c r="Q61" s="9">
        <f t="shared" si="3"/>
        <v>557.2187916321775</v>
      </c>
      <c r="R61" s="9">
        <f t="shared" si="4"/>
        <v>66.218791632177499</v>
      </c>
      <c r="S61" s="9">
        <f t="shared" si="5"/>
        <v>4384.9283652257409</v>
      </c>
      <c r="W61" t="s">
        <v>71</v>
      </c>
    </row>
    <row r="62" spans="1:36" x14ac:dyDescent="0.2">
      <c r="A62" t="s">
        <v>132</v>
      </c>
      <c r="B62" s="2">
        <v>344</v>
      </c>
      <c r="C62">
        <v>435</v>
      </c>
      <c r="D62" s="9">
        <v>482</v>
      </c>
      <c r="E62">
        <v>154113</v>
      </c>
      <c r="F62">
        <v>166259</v>
      </c>
      <c r="G62">
        <v>179122</v>
      </c>
      <c r="H62" s="2">
        <v>667</v>
      </c>
      <c r="I62">
        <v>647</v>
      </c>
      <c r="J62" s="9">
        <v>804</v>
      </c>
      <c r="K62">
        <v>158934</v>
      </c>
      <c r="L62">
        <v>161275</v>
      </c>
      <c r="M62">
        <v>172670</v>
      </c>
      <c r="N62" s="6">
        <f t="shared" si="0"/>
        <v>641.92372352493362</v>
      </c>
      <c r="O62" s="6">
        <f t="shared" si="1"/>
        <v>-25.076276475066379</v>
      </c>
      <c r="P62" s="6">
        <f t="shared" si="2"/>
        <v>628.81964185396748</v>
      </c>
      <c r="Q62" s="9">
        <f t="shared" si="3"/>
        <v>918.5378631146624</v>
      </c>
      <c r="R62" s="9">
        <f t="shared" si="4"/>
        <v>114.5378631146624</v>
      </c>
      <c r="S62" s="9">
        <f t="shared" si="5"/>
        <v>13118.922086873141</v>
      </c>
      <c r="W62" t="s">
        <v>71</v>
      </c>
    </row>
    <row r="63" spans="1:36" x14ac:dyDescent="0.2">
      <c r="A63" t="s">
        <v>143</v>
      </c>
      <c r="B63" s="2">
        <v>87</v>
      </c>
      <c r="C63">
        <v>83</v>
      </c>
      <c r="D63" s="9">
        <v>101</v>
      </c>
      <c r="E63">
        <v>68807</v>
      </c>
      <c r="F63">
        <v>65002</v>
      </c>
      <c r="G63">
        <v>70932</v>
      </c>
      <c r="H63" s="2">
        <v>121</v>
      </c>
      <c r="I63">
        <v>152</v>
      </c>
      <c r="J63" s="9">
        <v>148</v>
      </c>
      <c r="K63">
        <v>69945</v>
      </c>
      <c r="L63">
        <v>71683</v>
      </c>
      <c r="M63">
        <v>74413</v>
      </c>
      <c r="N63" s="6">
        <f t="shared" si="0"/>
        <v>176.54824986013074</v>
      </c>
      <c r="O63" s="6">
        <f t="shared" si="1"/>
        <v>55.548249860130738</v>
      </c>
      <c r="P63" s="6">
        <f t="shared" si="2"/>
        <v>3085.6080625235145</v>
      </c>
      <c r="Q63" s="9">
        <f t="shared" si="3"/>
        <v>237.0400104670052</v>
      </c>
      <c r="R63" s="9">
        <f t="shared" si="4"/>
        <v>89.040010467005203</v>
      </c>
      <c r="S63" s="9">
        <f t="shared" si="5"/>
        <v>7928.1234639643963</v>
      </c>
      <c r="W63" t="s">
        <v>71</v>
      </c>
    </row>
    <row r="64" spans="1:36" x14ac:dyDescent="0.2">
      <c r="A64" t="s">
        <v>157</v>
      </c>
      <c r="B64" s="2">
        <v>83</v>
      </c>
      <c r="C64">
        <v>84</v>
      </c>
      <c r="D64" s="9">
        <v>105</v>
      </c>
      <c r="E64">
        <v>74470</v>
      </c>
      <c r="F64">
        <v>77767</v>
      </c>
      <c r="G64">
        <v>77284</v>
      </c>
      <c r="H64" s="2">
        <v>161</v>
      </c>
      <c r="I64">
        <v>167</v>
      </c>
      <c r="J64" s="9">
        <v>205</v>
      </c>
      <c r="K64">
        <v>77976</v>
      </c>
      <c r="L64">
        <v>78792</v>
      </c>
      <c r="M64">
        <v>82274</v>
      </c>
      <c r="N64" s="6">
        <f t="shared" si="0"/>
        <v>169.30505182643731</v>
      </c>
      <c r="O64" s="6">
        <f t="shared" si="1"/>
        <v>8.3050518264373068</v>
      </c>
      <c r="P64" s="6">
        <f t="shared" si="2"/>
        <v>68.97388583980964</v>
      </c>
      <c r="Q64" s="9">
        <f t="shared" si="3"/>
        <v>244.19484356566826</v>
      </c>
      <c r="R64" s="9">
        <f t="shared" si="4"/>
        <v>39.194843565668265</v>
      </c>
      <c r="S64" s="9">
        <f t="shared" si="5"/>
        <v>1536.2357621372071</v>
      </c>
      <c r="W64" t="s">
        <v>71</v>
      </c>
    </row>
    <row r="65" spans="1:40" x14ac:dyDescent="0.2">
      <c r="A65" t="s">
        <v>164</v>
      </c>
      <c r="B65" s="2">
        <v>184</v>
      </c>
      <c r="C65">
        <v>199</v>
      </c>
      <c r="D65" s="9">
        <v>209</v>
      </c>
      <c r="E65">
        <v>94485</v>
      </c>
      <c r="F65">
        <v>93727</v>
      </c>
      <c r="G65">
        <v>97231</v>
      </c>
      <c r="H65" s="2">
        <v>315</v>
      </c>
      <c r="I65">
        <v>376</v>
      </c>
      <c r="J65" s="9">
        <v>387</v>
      </c>
      <c r="K65">
        <v>96626</v>
      </c>
      <c r="L65">
        <v>109314</v>
      </c>
      <c r="M65">
        <v>104492</v>
      </c>
      <c r="N65" s="6">
        <f t="shared" si="0"/>
        <v>352.19580217719641</v>
      </c>
      <c r="O65" s="6">
        <f t="shared" si="1"/>
        <v>37.195802177196413</v>
      </c>
      <c r="P65" s="6">
        <f t="shared" si="2"/>
        <v>1383.5276996051293</v>
      </c>
      <c r="Q65" s="9">
        <f t="shared" si="3"/>
        <v>430.22050413090801</v>
      </c>
      <c r="R65" s="9">
        <f t="shared" si="4"/>
        <v>43.220504130908012</v>
      </c>
      <c r="S65" s="9">
        <f t="shared" si="5"/>
        <v>1868.0119773298366</v>
      </c>
      <c r="W65" t="s">
        <v>71</v>
      </c>
    </row>
    <row r="66" spans="1:40" x14ac:dyDescent="0.2">
      <c r="A66" t="s">
        <v>167</v>
      </c>
      <c r="B66" s="2">
        <v>215</v>
      </c>
      <c r="C66">
        <v>253</v>
      </c>
      <c r="D66" s="9">
        <v>281</v>
      </c>
      <c r="E66">
        <v>138818</v>
      </c>
      <c r="F66">
        <v>137506</v>
      </c>
      <c r="G66">
        <v>142810</v>
      </c>
      <c r="H66" s="2">
        <v>444</v>
      </c>
      <c r="I66">
        <v>514</v>
      </c>
      <c r="J66" s="9">
        <v>524</v>
      </c>
      <c r="K66">
        <v>144022</v>
      </c>
      <c r="L66">
        <v>153404</v>
      </c>
      <c r="M66">
        <v>155322</v>
      </c>
      <c r="N66" s="6">
        <f t="shared" si="0"/>
        <v>408.33058693832049</v>
      </c>
      <c r="O66" s="6">
        <f t="shared" si="1"/>
        <v>-35.669413061679506</v>
      </c>
      <c r="P66" s="6">
        <f t="shared" si="2"/>
        <v>1272.3070281647126</v>
      </c>
      <c r="Q66" s="9">
        <f t="shared" si="3"/>
        <v>559.00749990684324</v>
      </c>
      <c r="R66" s="9">
        <f t="shared" si="4"/>
        <v>35.007499906843236</v>
      </c>
      <c r="S66" s="9">
        <f t="shared" si="5"/>
        <v>1225.5250497276293</v>
      </c>
      <c r="W66" t="s">
        <v>71</v>
      </c>
    </row>
    <row r="67" spans="1:40" x14ac:dyDescent="0.2">
      <c r="A67" t="s">
        <v>43</v>
      </c>
      <c r="B67" s="2">
        <v>265</v>
      </c>
      <c r="C67">
        <v>265</v>
      </c>
      <c r="D67" s="9">
        <v>291</v>
      </c>
      <c r="E67">
        <v>69016</v>
      </c>
      <c r="F67">
        <v>67214</v>
      </c>
      <c r="G67">
        <v>68412</v>
      </c>
      <c r="H67" s="2">
        <v>566</v>
      </c>
      <c r="I67">
        <v>553</v>
      </c>
      <c r="J67" s="9">
        <v>671</v>
      </c>
      <c r="K67">
        <v>71347</v>
      </c>
      <c r="L67">
        <v>67014</v>
      </c>
      <c r="M67">
        <v>73807</v>
      </c>
      <c r="N67" s="6">
        <f t="shared" ref="N67:N130" si="6">$AK$23 * B67 + $AK$24</f>
        <v>498.87056235948842</v>
      </c>
      <c r="O67" s="6">
        <f t="shared" ref="O67:O130" si="7">N67-H67</f>
        <v>-67.129437640511583</v>
      </c>
      <c r="P67" s="6">
        <f t="shared" ref="P67:P130" si="8">O67^2</f>
        <v>4506.3613979313332</v>
      </c>
      <c r="Q67" s="9">
        <f t="shared" ref="Q67:Q130" si="9">$AK$74*D67+$AK$75</f>
        <v>576.89458265350095</v>
      </c>
      <c r="R67" s="9">
        <f t="shared" ref="R67:R130" si="10">Q67-J67</f>
        <v>-94.105417346499053</v>
      </c>
      <c r="S67" s="9">
        <f t="shared" ref="S67:S130" si="11">R67^2</f>
        <v>8855.8295739587647</v>
      </c>
      <c r="W67" t="s">
        <v>44</v>
      </c>
    </row>
    <row r="68" spans="1:40" x14ac:dyDescent="0.2">
      <c r="A68" t="s">
        <v>45</v>
      </c>
      <c r="B68" s="2">
        <v>190</v>
      </c>
      <c r="C68">
        <v>173</v>
      </c>
      <c r="D68" s="9">
        <v>196</v>
      </c>
      <c r="E68">
        <v>69950</v>
      </c>
      <c r="F68">
        <v>67665</v>
      </c>
      <c r="G68">
        <v>73828</v>
      </c>
      <c r="H68" s="2">
        <v>393</v>
      </c>
      <c r="I68">
        <v>415</v>
      </c>
      <c r="J68" s="9">
        <v>427</v>
      </c>
      <c r="K68">
        <v>71621</v>
      </c>
      <c r="L68">
        <v>75773</v>
      </c>
      <c r="M68">
        <v>73717</v>
      </c>
      <c r="N68" s="6">
        <f t="shared" si="6"/>
        <v>363.06059922773659</v>
      </c>
      <c r="O68" s="6">
        <f t="shared" si="7"/>
        <v>-29.939400772263411</v>
      </c>
      <c r="P68" s="6">
        <f t="shared" si="8"/>
        <v>896.36771860220699</v>
      </c>
      <c r="Q68" s="9">
        <f t="shared" si="9"/>
        <v>406.96729656025303</v>
      </c>
      <c r="R68" s="9">
        <f t="shared" si="10"/>
        <v>-20.032703439746967</v>
      </c>
      <c r="S68" s="9">
        <f t="shared" si="11"/>
        <v>401.30920710484997</v>
      </c>
      <c r="W68" t="s">
        <v>44</v>
      </c>
    </row>
    <row r="69" spans="1:40" x14ac:dyDescent="0.2">
      <c r="A69" t="s">
        <v>46</v>
      </c>
      <c r="B69" s="2">
        <v>225</v>
      </c>
      <c r="C69">
        <v>234</v>
      </c>
      <c r="D69" s="9">
        <v>288</v>
      </c>
      <c r="E69">
        <v>131220</v>
      </c>
      <c r="F69">
        <v>135642</v>
      </c>
      <c r="G69">
        <v>138840</v>
      </c>
      <c r="H69" s="2">
        <v>280</v>
      </c>
      <c r="I69">
        <v>353</v>
      </c>
      <c r="J69" s="9">
        <v>398</v>
      </c>
      <c r="K69">
        <v>134301</v>
      </c>
      <c r="L69">
        <v>144363</v>
      </c>
      <c r="M69">
        <v>146410</v>
      </c>
      <c r="N69" s="6">
        <f t="shared" si="6"/>
        <v>426.4385820225541</v>
      </c>
      <c r="O69" s="6">
        <f t="shared" si="7"/>
        <v>146.4385820225541</v>
      </c>
      <c r="P69" s="6">
        <f t="shared" si="8"/>
        <v>21444.258304776304</v>
      </c>
      <c r="Q69" s="9">
        <f t="shared" si="9"/>
        <v>571.52845782950362</v>
      </c>
      <c r="R69" s="9">
        <f t="shared" si="10"/>
        <v>173.52845782950362</v>
      </c>
      <c r="S69" s="9">
        <f t="shared" si="11"/>
        <v>30112.125676685817</v>
      </c>
      <c r="W69" t="s">
        <v>44</v>
      </c>
    </row>
    <row r="70" spans="1:40" x14ac:dyDescent="0.2">
      <c r="A70" t="s">
        <v>57</v>
      </c>
      <c r="B70" s="2">
        <v>189</v>
      </c>
      <c r="C70">
        <v>203</v>
      </c>
      <c r="D70" s="9">
        <v>244</v>
      </c>
      <c r="E70">
        <v>89946</v>
      </c>
      <c r="F70">
        <v>91748</v>
      </c>
      <c r="G70">
        <v>93390</v>
      </c>
      <c r="H70" s="2">
        <v>284</v>
      </c>
      <c r="I70">
        <v>283</v>
      </c>
      <c r="J70" s="9">
        <v>338</v>
      </c>
      <c r="K70">
        <v>92908</v>
      </c>
      <c r="L70">
        <v>101024</v>
      </c>
      <c r="M70">
        <v>100771</v>
      </c>
      <c r="N70" s="6">
        <f t="shared" si="6"/>
        <v>361.24979971931322</v>
      </c>
      <c r="O70" s="6">
        <f t="shared" si="7"/>
        <v>77.249799719313216</v>
      </c>
      <c r="P70" s="6">
        <f t="shared" si="8"/>
        <v>5967.5315566740046</v>
      </c>
      <c r="Q70" s="9">
        <f t="shared" si="9"/>
        <v>492.82529374420989</v>
      </c>
      <c r="R70" s="9">
        <f t="shared" si="10"/>
        <v>154.82529374420989</v>
      </c>
      <c r="S70" s="9">
        <f t="shared" si="11"/>
        <v>23970.871582980879</v>
      </c>
      <c r="W70" t="s">
        <v>44</v>
      </c>
    </row>
    <row r="71" spans="1:40" x14ac:dyDescent="0.2">
      <c r="A71" t="s">
        <v>62</v>
      </c>
      <c r="B71" s="2">
        <v>426</v>
      </c>
      <c r="C71">
        <v>542</v>
      </c>
      <c r="D71" s="9">
        <v>600</v>
      </c>
      <c r="E71">
        <v>178193</v>
      </c>
      <c r="F71">
        <v>201756</v>
      </c>
      <c r="G71">
        <v>204317</v>
      </c>
      <c r="H71" s="2">
        <v>882</v>
      </c>
      <c r="I71">
        <v>927</v>
      </c>
      <c r="J71" s="9">
        <v>1022</v>
      </c>
      <c r="K71">
        <v>186508</v>
      </c>
      <c r="L71">
        <v>190611</v>
      </c>
      <c r="M71">
        <v>193017</v>
      </c>
      <c r="N71" s="6">
        <f t="shared" si="6"/>
        <v>790.409283215649</v>
      </c>
      <c r="O71" s="6">
        <f t="shared" si="7"/>
        <v>-91.590716784351002</v>
      </c>
      <c r="P71" s="6">
        <f t="shared" si="8"/>
        <v>8388.8594010711968</v>
      </c>
      <c r="Q71" s="9">
        <f t="shared" si="9"/>
        <v>1129.6054395252229</v>
      </c>
      <c r="R71" s="9">
        <f t="shared" si="10"/>
        <v>107.60543952522289</v>
      </c>
      <c r="S71" s="9">
        <f t="shared" si="11"/>
        <v>11578.930615416401</v>
      </c>
      <c r="W71" t="s">
        <v>44</v>
      </c>
    </row>
    <row r="72" spans="1:40" x14ac:dyDescent="0.2">
      <c r="A72" t="s">
        <v>63</v>
      </c>
      <c r="B72" s="2">
        <v>357</v>
      </c>
      <c r="C72">
        <v>356</v>
      </c>
      <c r="D72" s="9">
        <v>479</v>
      </c>
      <c r="E72">
        <v>159333</v>
      </c>
      <c r="F72">
        <v>155573</v>
      </c>
      <c r="G72">
        <v>177874</v>
      </c>
      <c r="H72" s="2">
        <v>834</v>
      </c>
      <c r="I72">
        <v>866</v>
      </c>
      <c r="J72" s="9">
        <v>1007</v>
      </c>
      <c r="K72">
        <v>168918</v>
      </c>
      <c r="L72">
        <v>168505</v>
      </c>
      <c r="M72">
        <v>176580</v>
      </c>
      <c r="N72" s="6">
        <f t="shared" si="6"/>
        <v>665.46411713443729</v>
      </c>
      <c r="O72" s="6">
        <f t="shared" si="7"/>
        <v>-168.53588286556271</v>
      </c>
      <c r="P72" s="6">
        <f t="shared" si="8"/>
        <v>28404.343813274674</v>
      </c>
      <c r="Q72" s="9">
        <f t="shared" si="9"/>
        <v>913.17173829066508</v>
      </c>
      <c r="R72" s="9">
        <f t="shared" si="10"/>
        <v>-93.828261709334924</v>
      </c>
      <c r="S72" s="9">
        <f t="shared" si="11"/>
        <v>8803.7426953954455</v>
      </c>
      <c r="W72" t="s">
        <v>44</v>
      </c>
    </row>
    <row r="73" spans="1:40" x14ac:dyDescent="0.2">
      <c r="A73" t="s">
        <v>69</v>
      </c>
      <c r="B73" s="2">
        <v>399</v>
      </c>
      <c r="C73">
        <v>440</v>
      </c>
      <c r="D73" s="9">
        <v>510</v>
      </c>
      <c r="E73">
        <v>244120</v>
      </c>
      <c r="F73">
        <v>263234</v>
      </c>
      <c r="G73">
        <v>282272</v>
      </c>
      <c r="H73" s="2">
        <v>841</v>
      </c>
      <c r="I73">
        <v>885</v>
      </c>
      <c r="J73" s="9">
        <v>962</v>
      </c>
      <c r="K73">
        <v>255205</v>
      </c>
      <c r="L73">
        <v>254109</v>
      </c>
      <c r="M73">
        <v>257829</v>
      </c>
      <c r="N73" s="6">
        <f t="shared" si="6"/>
        <v>741.51769648821835</v>
      </c>
      <c r="O73" s="6">
        <f t="shared" si="7"/>
        <v>-99.482303511781652</v>
      </c>
      <c r="P73" s="6">
        <f t="shared" si="8"/>
        <v>9896.7287120102446</v>
      </c>
      <c r="Q73" s="9">
        <f t="shared" si="9"/>
        <v>968.62169480530383</v>
      </c>
      <c r="R73" s="9">
        <f t="shared" si="10"/>
        <v>6.6216948053038323</v>
      </c>
      <c r="S73" s="9">
        <f t="shared" si="11"/>
        <v>43.846842094587757</v>
      </c>
      <c r="W73" t="s">
        <v>44</v>
      </c>
    </row>
    <row r="74" spans="1:40" x14ac:dyDescent="0.2">
      <c r="A74" t="s">
        <v>89</v>
      </c>
      <c r="B74" s="2">
        <v>151</v>
      </c>
      <c r="C74">
        <v>154</v>
      </c>
      <c r="D74" s="9">
        <v>183</v>
      </c>
      <c r="E74">
        <v>58084</v>
      </c>
      <c r="F74">
        <v>59766</v>
      </c>
      <c r="G74">
        <v>64769</v>
      </c>
      <c r="H74" s="2">
        <v>254</v>
      </c>
      <c r="I74">
        <v>287</v>
      </c>
      <c r="J74" s="9">
        <v>303</v>
      </c>
      <c r="K74">
        <v>61234</v>
      </c>
      <c r="L74">
        <v>64941</v>
      </c>
      <c r="M74">
        <v>69063</v>
      </c>
      <c r="N74" s="6">
        <f t="shared" si="6"/>
        <v>292.43941839922564</v>
      </c>
      <c r="O74" s="6">
        <f t="shared" si="7"/>
        <v>38.439418399225644</v>
      </c>
      <c r="P74" s="6">
        <f t="shared" si="8"/>
        <v>1477.588886870727</v>
      </c>
      <c r="Q74" s="9">
        <f t="shared" si="9"/>
        <v>383.71408898959811</v>
      </c>
      <c r="R74" s="9">
        <f t="shared" si="10"/>
        <v>80.71408898959811</v>
      </c>
      <c r="S74" s="9">
        <f t="shared" si="11"/>
        <v>6514.7641614207632</v>
      </c>
      <c r="W74" t="s">
        <v>44</v>
      </c>
      <c r="AJ74" t="s">
        <v>211</v>
      </c>
      <c r="AK74">
        <f>SLOPE(J:J,D:D)</f>
        <v>1.788708274665767</v>
      </c>
    </row>
    <row r="75" spans="1:40" x14ac:dyDescent="0.2">
      <c r="A75" t="s">
        <v>108</v>
      </c>
      <c r="B75" s="2">
        <v>199</v>
      </c>
      <c r="C75">
        <v>198</v>
      </c>
      <c r="D75" s="9">
        <v>227</v>
      </c>
      <c r="E75">
        <v>73905</v>
      </c>
      <c r="F75">
        <v>67716</v>
      </c>
      <c r="G75">
        <v>70929</v>
      </c>
      <c r="H75" s="2">
        <v>318</v>
      </c>
      <c r="I75">
        <v>361</v>
      </c>
      <c r="J75" s="9">
        <v>380</v>
      </c>
      <c r="K75">
        <v>76829</v>
      </c>
      <c r="L75">
        <v>77446</v>
      </c>
      <c r="M75">
        <v>82982</v>
      </c>
      <c r="N75" s="6">
        <f t="shared" si="6"/>
        <v>379.35779480354677</v>
      </c>
      <c r="O75" s="6">
        <f t="shared" si="7"/>
        <v>61.357794803546767</v>
      </c>
      <c r="P75" s="6">
        <f t="shared" si="8"/>
        <v>3764.7789831541509</v>
      </c>
      <c r="Q75" s="9">
        <f t="shared" si="9"/>
        <v>462.41725307489185</v>
      </c>
      <c r="R75" s="9">
        <f t="shared" si="10"/>
        <v>82.417253074891846</v>
      </c>
      <c r="S75" s="9">
        <f t="shared" si="11"/>
        <v>6792.6036044107695</v>
      </c>
      <c r="W75" t="s">
        <v>44</v>
      </c>
      <c r="AJ75" t="s">
        <v>212</v>
      </c>
      <c r="AK75">
        <f>INTERCEPT(J:J,D:D)</f>
        <v>56.380474725762724</v>
      </c>
    </row>
    <row r="76" spans="1:40" x14ac:dyDescent="0.2">
      <c r="A76" t="s">
        <v>110</v>
      </c>
      <c r="B76" s="2">
        <v>1582</v>
      </c>
      <c r="C76">
        <v>1699</v>
      </c>
      <c r="D76" s="9">
        <v>1907</v>
      </c>
      <c r="E76">
        <v>582467</v>
      </c>
      <c r="F76">
        <v>616044</v>
      </c>
      <c r="G76">
        <v>623507</v>
      </c>
      <c r="H76" s="2">
        <v>2617</v>
      </c>
      <c r="I76">
        <v>2720</v>
      </c>
      <c r="J76" s="9">
        <v>3125</v>
      </c>
      <c r="K76">
        <v>590679</v>
      </c>
      <c r="L76">
        <v>592765</v>
      </c>
      <c r="M76">
        <v>643680</v>
      </c>
      <c r="N76" s="6">
        <f t="shared" si="6"/>
        <v>2883.6935149530509</v>
      </c>
      <c r="O76" s="6">
        <f t="shared" si="7"/>
        <v>266.69351495305091</v>
      </c>
      <c r="P76" s="6">
        <f t="shared" si="8"/>
        <v>71125.430918013182</v>
      </c>
      <c r="Q76" s="9">
        <f t="shared" si="9"/>
        <v>3467.4471545133802</v>
      </c>
      <c r="R76" s="9">
        <f t="shared" si="10"/>
        <v>342.44715451338016</v>
      </c>
      <c r="S76" s="9">
        <f t="shared" si="11"/>
        <v>117270.05363431087</v>
      </c>
      <c r="W76" t="s">
        <v>44</v>
      </c>
      <c r="AJ76" t="s">
        <v>213</v>
      </c>
      <c r="AK76">
        <f>RSQ(J:J,D:D)</f>
        <v>0.91527531527629258</v>
      </c>
      <c r="AM76" t="s">
        <v>219</v>
      </c>
      <c r="AN76">
        <f>1-((1-AK76)*(152-1)/(150))</f>
        <v>0.91471048404480115</v>
      </c>
    </row>
    <row r="77" spans="1:40" x14ac:dyDescent="0.2">
      <c r="A77" t="s">
        <v>116</v>
      </c>
      <c r="B77" s="2">
        <v>535</v>
      </c>
      <c r="C77">
        <v>565</v>
      </c>
      <c r="D77" s="9">
        <v>654</v>
      </c>
      <c r="E77">
        <v>215944</v>
      </c>
      <c r="F77">
        <v>201148</v>
      </c>
      <c r="G77">
        <v>214481</v>
      </c>
      <c r="H77" s="2">
        <v>837</v>
      </c>
      <c r="I77">
        <v>1036</v>
      </c>
      <c r="J77" s="9">
        <v>1158</v>
      </c>
      <c r="K77">
        <v>228202</v>
      </c>
      <c r="L77">
        <v>262784</v>
      </c>
      <c r="M77">
        <v>263622</v>
      </c>
      <c r="N77" s="6">
        <f t="shared" si="6"/>
        <v>987.78642963379502</v>
      </c>
      <c r="O77" s="6">
        <f t="shared" si="7"/>
        <v>150.78642963379502</v>
      </c>
      <c r="P77" s="6">
        <f t="shared" si="8"/>
        <v>22736.547361707417</v>
      </c>
      <c r="Q77" s="9">
        <f t="shared" si="9"/>
        <v>1226.1956863571743</v>
      </c>
      <c r="R77" s="9">
        <f t="shared" si="10"/>
        <v>68.195686357174282</v>
      </c>
      <c r="S77" s="9">
        <f t="shared" si="11"/>
        <v>4650.6516377260868</v>
      </c>
      <c r="W77" t="s">
        <v>44</v>
      </c>
      <c r="AJ77" s="2" t="s">
        <v>214</v>
      </c>
      <c r="AK77" cm="1">
        <f t="array" ref="AK77">SUM(S:S)/COUNT((S:S)-2)</f>
        <v>6.0449670613770268</v>
      </c>
      <c r="AM77" t="s">
        <v>218</v>
      </c>
      <c r="AN77">
        <f>SQRT(AK77)</f>
        <v>2.4586514721239014</v>
      </c>
    </row>
    <row r="78" spans="1:40" x14ac:dyDescent="0.2">
      <c r="A78" t="s">
        <v>118</v>
      </c>
      <c r="B78" s="2">
        <v>636</v>
      </c>
      <c r="C78">
        <v>639</v>
      </c>
      <c r="D78" s="9">
        <v>569</v>
      </c>
      <c r="E78">
        <v>234518</v>
      </c>
      <c r="F78">
        <v>220737</v>
      </c>
      <c r="G78">
        <v>194804</v>
      </c>
      <c r="H78" s="2">
        <v>1142</v>
      </c>
      <c r="I78">
        <v>1206</v>
      </c>
      <c r="J78" s="9">
        <v>1301</v>
      </c>
      <c r="K78">
        <v>241950</v>
      </c>
      <c r="L78">
        <v>247275</v>
      </c>
      <c r="M78">
        <v>261844</v>
      </c>
      <c r="N78" s="6">
        <f t="shared" si="6"/>
        <v>1170.6771799845542</v>
      </c>
      <c r="O78" s="6">
        <f t="shared" si="7"/>
        <v>28.677179984554186</v>
      </c>
      <c r="P78" s="6">
        <f t="shared" si="8"/>
        <v>822.38065186651522</v>
      </c>
      <c r="Q78" s="9">
        <f t="shared" si="9"/>
        <v>1074.1554830105842</v>
      </c>
      <c r="R78" s="9">
        <f t="shared" si="10"/>
        <v>-226.84451698941575</v>
      </c>
      <c r="S78" s="9">
        <f t="shared" si="11"/>
        <v>51458.434888161333</v>
      </c>
      <c r="W78" t="s">
        <v>44</v>
      </c>
    </row>
    <row r="79" spans="1:40" x14ac:dyDescent="0.2">
      <c r="A79" t="s">
        <v>135</v>
      </c>
      <c r="B79" s="2">
        <v>291</v>
      </c>
      <c r="C79">
        <v>300</v>
      </c>
      <c r="D79" s="9">
        <v>352</v>
      </c>
      <c r="E79">
        <v>107437</v>
      </c>
      <c r="F79">
        <v>99406</v>
      </c>
      <c r="G79">
        <v>106394</v>
      </c>
      <c r="H79" s="2">
        <v>389</v>
      </c>
      <c r="I79">
        <v>421</v>
      </c>
      <c r="J79" s="9">
        <v>492</v>
      </c>
      <c r="K79">
        <v>112270</v>
      </c>
      <c r="L79">
        <v>114358</v>
      </c>
      <c r="M79">
        <v>118317</v>
      </c>
      <c r="N79" s="6">
        <f t="shared" si="6"/>
        <v>545.95134957849575</v>
      </c>
      <c r="O79" s="6">
        <f t="shared" si="7"/>
        <v>156.95134957849575</v>
      </c>
      <c r="P79" s="6">
        <f t="shared" si="8"/>
        <v>24633.72613451118</v>
      </c>
      <c r="Q79" s="9">
        <f t="shared" si="9"/>
        <v>686.00578740811272</v>
      </c>
      <c r="R79" s="9">
        <f t="shared" si="10"/>
        <v>194.00578740811272</v>
      </c>
      <c r="S79" s="9">
        <f t="shared" si="11"/>
        <v>37638.245547841827</v>
      </c>
      <c r="W79" t="s">
        <v>44</v>
      </c>
    </row>
    <row r="80" spans="1:40" x14ac:dyDescent="0.2">
      <c r="A80" t="s">
        <v>145</v>
      </c>
      <c r="B80" s="2">
        <v>240</v>
      </c>
      <c r="C80">
        <v>259</v>
      </c>
      <c r="D80" s="9">
        <v>332</v>
      </c>
      <c r="E80">
        <v>99243</v>
      </c>
      <c r="F80">
        <v>100591</v>
      </c>
      <c r="G80">
        <v>102472</v>
      </c>
      <c r="H80" s="2">
        <v>397</v>
      </c>
      <c r="I80">
        <v>416</v>
      </c>
      <c r="J80" s="9">
        <v>492</v>
      </c>
      <c r="K80">
        <v>106569</v>
      </c>
      <c r="L80">
        <v>106370</v>
      </c>
      <c r="M80">
        <v>112736</v>
      </c>
      <c r="N80" s="6">
        <f t="shared" si="6"/>
        <v>453.60057464890446</v>
      </c>
      <c r="O80" s="6">
        <f t="shared" si="7"/>
        <v>56.600574648904455</v>
      </c>
      <c r="P80" s="6">
        <f t="shared" si="8"/>
        <v>3203.6250505862058</v>
      </c>
      <c r="Q80" s="9">
        <f t="shared" si="9"/>
        <v>650.23162191479742</v>
      </c>
      <c r="R80" s="9">
        <f t="shared" si="10"/>
        <v>158.23162191479742</v>
      </c>
      <c r="S80" s="9">
        <f t="shared" si="11"/>
        <v>25037.246173787396</v>
      </c>
      <c r="W80" t="s">
        <v>44</v>
      </c>
    </row>
    <row r="81" spans="1:23" x14ac:dyDescent="0.2">
      <c r="A81" t="s">
        <v>148</v>
      </c>
      <c r="B81" s="2">
        <v>546</v>
      </c>
      <c r="C81">
        <v>530</v>
      </c>
      <c r="D81" s="9">
        <v>554</v>
      </c>
      <c r="E81">
        <v>110676</v>
      </c>
      <c r="F81">
        <v>107129</v>
      </c>
      <c r="G81">
        <v>110012</v>
      </c>
      <c r="H81" s="2">
        <v>923</v>
      </c>
      <c r="I81">
        <v>912</v>
      </c>
      <c r="J81" s="9">
        <v>1064</v>
      </c>
      <c r="K81">
        <v>113864</v>
      </c>
      <c r="L81">
        <v>112851</v>
      </c>
      <c r="M81">
        <v>124733</v>
      </c>
      <c r="N81" s="6">
        <f t="shared" si="6"/>
        <v>1007.7052242264519</v>
      </c>
      <c r="O81" s="6">
        <f t="shared" si="7"/>
        <v>84.705224226451946</v>
      </c>
      <c r="P81" s="6">
        <f t="shared" si="8"/>
        <v>7174.9750112535021</v>
      </c>
      <c r="Q81" s="9">
        <f t="shared" si="9"/>
        <v>1047.3248588905976</v>
      </c>
      <c r="R81" s="9">
        <f t="shared" si="10"/>
        <v>-16.675141109402375</v>
      </c>
      <c r="S81" s="9">
        <f t="shared" si="11"/>
        <v>278.06033101848107</v>
      </c>
      <c r="W81" t="s">
        <v>44</v>
      </c>
    </row>
    <row r="82" spans="1:23" x14ac:dyDescent="0.2">
      <c r="A82" t="s">
        <v>150</v>
      </c>
      <c r="B82" s="2">
        <v>271</v>
      </c>
      <c r="C82">
        <v>328</v>
      </c>
      <c r="D82" s="9">
        <v>378</v>
      </c>
      <c r="E82">
        <v>136059</v>
      </c>
      <c r="F82">
        <v>151601</v>
      </c>
      <c r="G82">
        <v>148441</v>
      </c>
      <c r="H82" s="2">
        <v>452</v>
      </c>
      <c r="I82">
        <v>479</v>
      </c>
      <c r="J82" s="9">
        <v>531</v>
      </c>
      <c r="K82">
        <v>140035</v>
      </c>
      <c r="L82">
        <v>147312</v>
      </c>
      <c r="M82">
        <v>148600</v>
      </c>
      <c r="N82" s="6">
        <f t="shared" si="6"/>
        <v>509.73535941002854</v>
      </c>
      <c r="O82" s="6">
        <f t="shared" si="7"/>
        <v>57.735359410028536</v>
      </c>
      <c r="P82" s="6">
        <f t="shared" si="8"/>
        <v>3333.3717262051705</v>
      </c>
      <c r="Q82" s="9">
        <f t="shared" si="9"/>
        <v>732.51220254942268</v>
      </c>
      <c r="R82" s="9">
        <f t="shared" si="10"/>
        <v>201.51220254942268</v>
      </c>
      <c r="S82" s="9">
        <f t="shared" si="11"/>
        <v>40607.167776319555</v>
      </c>
      <c r="W82" t="s">
        <v>44</v>
      </c>
    </row>
    <row r="83" spans="1:23" x14ac:dyDescent="0.2">
      <c r="A83" t="s">
        <v>161</v>
      </c>
      <c r="B83" s="2">
        <v>226</v>
      </c>
      <c r="C83">
        <v>216</v>
      </c>
      <c r="D83" s="9">
        <v>269</v>
      </c>
      <c r="E83">
        <v>87786</v>
      </c>
      <c r="F83">
        <v>84404</v>
      </c>
      <c r="G83">
        <v>94583</v>
      </c>
      <c r="H83" s="2">
        <v>339</v>
      </c>
      <c r="I83">
        <v>355</v>
      </c>
      <c r="J83" s="9">
        <v>373</v>
      </c>
      <c r="K83">
        <v>90134</v>
      </c>
      <c r="L83">
        <v>100781</v>
      </c>
      <c r="M83">
        <v>96648</v>
      </c>
      <c r="N83" s="6">
        <f t="shared" si="6"/>
        <v>428.24938153097747</v>
      </c>
      <c r="O83" s="6">
        <f t="shared" si="7"/>
        <v>89.249381530977473</v>
      </c>
      <c r="P83" s="6">
        <f t="shared" si="8"/>
        <v>7965.4521036619826</v>
      </c>
      <c r="Q83" s="9">
        <f t="shared" si="9"/>
        <v>537.54300061085405</v>
      </c>
      <c r="R83" s="9">
        <f t="shared" si="10"/>
        <v>164.54300061085405</v>
      </c>
      <c r="S83" s="9">
        <f t="shared" si="11"/>
        <v>27074.399050023516</v>
      </c>
      <c r="W83" t="s">
        <v>44</v>
      </c>
    </row>
    <row r="84" spans="1:23" x14ac:dyDescent="0.2">
      <c r="A84" t="s">
        <v>163</v>
      </c>
      <c r="B84" s="2">
        <v>579</v>
      </c>
      <c r="C84">
        <v>626</v>
      </c>
      <c r="D84" s="9">
        <v>678</v>
      </c>
      <c r="E84">
        <v>139210</v>
      </c>
      <c r="F84">
        <v>148567</v>
      </c>
      <c r="G84">
        <v>148638</v>
      </c>
      <c r="H84" s="2">
        <v>870</v>
      </c>
      <c r="I84">
        <v>940</v>
      </c>
      <c r="J84" s="9">
        <v>1022</v>
      </c>
      <c r="K84">
        <v>145241</v>
      </c>
      <c r="L84">
        <v>153248</v>
      </c>
      <c r="M84">
        <v>156665</v>
      </c>
      <c r="N84" s="6">
        <f t="shared" si="6"/>
        <v>1067.4616080044227</v>
      </c>
      <c r="O84" s="6">
        <f t="shared" si="7"/>
        <v>197.46160800442271</v>
      </c>
      <c r="P84" s="6">
        <f t="shared" si="8"/>
        <v>38991.0866356923</v>
      </c>
      <c r="Q84" s="9">
        <f t="shared" si="9"/>
        <v>1269.1246849491527</v>
      </c>
      <c r="R84" s="9">
        <f t="shared" si="10"/>
        <v>247.12468494915265</v>
      </c>
      <c r="S84" s="9">
        <f t="shared" si="11"/>
        <v>61070.609911217958</v>
      </c>
      <c r="W84" t="s">
        <v>44</v>
      </c>
    </row>
    <row r="85" spans="1:23" x14ac:dyDescent="0.2">
      <c r="A85" t="s">
        <v>171</v>
      </c>
      <c r="B85" s="2">
        <v>238</v>
      </c>
      <c r="C85">
        <v>295</v>
      </c>
      <c r="D85" s="9">
        <v>310</v>
      </c>
      <c r="E85">
        <v>107314</v>
      </c>
      <c r="F85">
        <v>112174</v>
      </c>
      <c r="G85">
        <v>112053</v>
      </c>
      <c r="H85" s="2">
        <v>318</v>
      </c>
      <c r="I85">
        <v>319</v>
      </c>
      <c r="J85" s="9">
        <v>432</v>
      </c>
      <c r="K85">
        <v>108567</v>
      </c>
      <c r="L85">
        <v>112023</v>
      </c>
      <c r="M85">
        <v>119080</v>
      </c>
      <c r="N85" s="6">
        <f t="shared" si="6"/>
        <v>449.97897563205777</v>
      </c>
      <c r="O85" s="6">
        <f t="shared" si="7"/>
        <v>131.97897563205777</v>
      </c>
      <c r="P85" s="6">
        <f t="shared" si="8"/>
        <v>17418.450008887299</v>
      </c>
      <c r="Q85" s="9">
        <f t="shared" si="9"/>
        <v>610.88003987215052</v>
      </c>
      <c r="R85" s="9">
        <f t="shared" si="10"/>
        <v>178.88003987215052</v>
      </c>
      <c r="S85" s="9">
        <f t="shared" si="11"/>
        <v>31998.068664662158</v>
      </c>
      <c r="W85" t="s">
        <v>44</v>
      </c>
    </row>
    <row r="86" spans="1:23" x14ac:dyDescent="0.2">
      <c r="A86" t="s">
        <v>176</v>
      </c>
      <c r="B86" s="2">
        <v>276</v>
      </c>
      <c r="C86">
        <v>305</v>
      </c>
      <c r="D86" s="9">
        <v>345</v>
      </c>
      <c r="E86">
        <v>104941</v>
      </c>
      <c r="F86">
        <v>109459</v>
      </c>
      <c r="G86">
        <v>111356</v>
      </c>
      <c r="H86" s="2">
        <v>459</v>
      </c>
      <c r="I86">
        <v>530</v>
      </c>
      <c r="J86" s="9">
        <v>544</v>
      </c>
      <c r="K86">
        <v>110235</v>
      </c>
      <c r="L86">
        <v>118333</v>
      </c>
      <c r="M86">
        <v>123196</v>
      </c>
      <c r="N86" s="6">
        <f t="shared" si="6"/>
        <v>518.78935695214534</v>
      </c>
      <c r="O86" s="6">
        <f t="shared" si="7"/>
        <v>59.78935695214534</v>
      </c>
      <c r="P86" s="6">
        <f t="shared" si="8"/>
        <v>3574.7672047510505</v>
      </c>
      <c r="Q86" s="9">
        <f t="shared" si="9"/>
        <v>673.48482948545234</v>
      </c>
      <c r="R86" s="9">
        <f t="shared" si="10"/>
        <v>129.48482948545234</v>
      </c>
      <c r="S86" s="9">
        <f t="shared" si="11"/>
        <v>16766.321066876666</v>
      </c>
      <c r="W86" t="s">
        <v>44</v>
      </c>
    </row>
    <row r="87" spans="1:23" x14ac:dyDescent="0.2">
      <c r="A87" t="s">
        <v>181</v>
      </c>
      <c r="B87" s="2">
        <v>205</v>
      </c>
      <c r="C87">
        <v>214</v>
      </c>
      <c r="D87" s="9">
        <v>282</v>
      </c>
      <c r="E87">
        <v>97395</v>
      </c>
      <c r="F87">
        <v>98351</v>
      </c>
      <c r="G87">
        <v>106859</v>
      </c>
      <c r="H87" s="2">
        <v>245</v>
      </c>
      <c r="I87">
        <v>252</v>
      </c>
      <c r="J87" s="9">
        <v>295</v>
      </c>
      <c r="K87">
        <v>100160</v>
      </c>
      <c r="L87">
        <v>103570</v>
      </c>
      <c r="M87">
        <v>112453</v>
      </c>
      <c r="N87" s="6">
        <f t="shared" si="6"/>
        <v>390.22259185408694</v>
      </c>
      <c r="O87" s="6">
        <f t="shared" si="7"/>
        <v>145.22259185408694</v>
      </c>
      <c r="P87" s="6">
        <f t="shared" si="8"/>
        <v>21089.601184818719</v>
      </c>
      <c r="Q87" s="9">
        <f t="shared" si="9"/>
        <v>560.79620818150897</v>
      </c>
      <c r="R87" s="9">
        <f t="shared" si="10"/>
        <v>265.79620818150897</v>
      </c>
      <c r="S87" s="9">
        <f t="shared" si="11"/>
        <v>70647.624283668061</v>
      </c>
      <c r="W87" t="s">
        <v>44</v>
      </c>
    </row>
    <row r="88" spans="1:23" x14ac:dyDescent="0.2">
      <c r="A88" t="s">
        <v>186</v>
      </c>
      <c r="B88" s="2">
        <v>844</v>
      </c>
      <c r="C88">
        <v>938</v>
      </c>
      <c r="D88" s="9">
        <v>978</v>
      </c>
      <c r="E88">
        <v>151479</v>
      </c>
      <c r="F88">
        <v>167770</v>
      </c>
      <c r="G88">
        <v>167003</v>
      </c>
      <c r="H88" s="2">
        <v>1173</v>
      </c>
      <c r="I88">
        <v>1313</v>
      </c>
      <c r="J88" s="9">
        <v>1437</v>
      </c>
      <c r="K88">
        <v>156030</v>
      </c>
      <c r="L88">
        <v>174289</v>
      </c>
      <c r="M88">
        <v>172858</v>
      </c>
      <c r="N88" s="6">
        <f t="shared" si="6"/>
        <v>1547.3234777366124</v>
      </c>
      <c r="O88" s="6">
        <f t="shared" si="7"/>
        <v>374.3234777366124</v>
      </c>
      <c r="P88" s="6">
        <f t="shared" si="8"/>
        <v>140118.06598483215</v>
      </c>
      <c r="Q88" s="9">
        <f t="shared" si="9"/>
        <v>1805.7371673488828</v>
      </c>
      <c r="R88" s="9">
        <f t="shared" si="10"/>
        <v>368.73716734888285</v>
      </c>
      <c r="S88" s="9">
        <f t="shared" si="11"/>
        <v>135967.09858447802</v>
      </c>
      <c r="W88" t="s">
        <v>44</v>
      </c>
    </row>
    <row r="89" spans="1:23" x14ac:dyDescent="0.2">
      <c r="A89" t="s">
        <v>189</v>
      </c>
      <c r="B89" s="2">
        <v>965</v>
      </c>
      <c r="C89">
        <v>1044</v>
      </c>
      <c r="D89" s="9">
        <v>1103</v>
      </c>
      <c r="E89">
        <v>153296</v>
      </c>
      <c r="F89">
        <v>152969</v>
      </c>
      <c r="G89">
        <v>167467</v>
      </c>
      <c r="H89" s="2">
        <v>1595</v>
      </c>
      <c r="I89">
        <v>1608</v>
      </c>
      <c r="J89" s="9">
        <v>1884</v>
      </c>
      <c r="K89">
        <v>157334</v>
      </c>
      <c r="L89">
        <v>159173</v>
      </c>
      <c r="M89">
        <v>174733</v>
      </c>
      <c r="N89" s="6">
        <f t="shared" si="6"/>
        <v>1766.4302182558388</v>
      </c>
      <c r="O89" s="6">
        <f t="shared" si="7"/>
        <v>171.43021825583878</v>
      </c>
      <c r="P89" s="6">
        <f t="shared" si="8"/>
        <v>29388.319731244519</v>
      </c>
      <c r="Q89" s="9">
        <f t="shared" si="9"/>
        <v>2029.3257016821037</v>
      </c>
      <c r="R89" s="9">
        <f t="shared" si="10"/>
        <v>145.32570168210373</v>
      </c>
      <c r="S89" s="9">
        <f t="shared" si="11"/>
        <v>21119.559569395806</v>
      </c>
      <c r="W89" t="s">
        <v>44</v>
      </c>
    </row>
    <row r="90" spans="1:23" x14ac:dyDescent="0.2">
      <c r="A90" t="s">
        <v>48</v>
      </c>
      <c r="B90" s="2">
        <v>74</v>
      </c>
      <c r="C90">
        <v>78</v>
      </c>
      <c r="D90" s="9">
        <v>99</v>
      </c>
      <c r="E90">
        <v>56269</v>
      </c>
      <c r="F90">
        <v>56136</v>
      </c>
      <c r="G90">
        <v>55491</v>
      </c>
      <c r="H90" s="2">
        <v>111</v>
      </c>
      <c r="I90">
        <v>128</v>
      </c>
      <c r="J90" s="9">
        <v>155</v>
      </c>
      <c r="K90">
        <v>58518</v>
      </c>
      <c r="L90">
        <v>59522</v>
      </c>
      <c r="M90">
        <v>62217</v>
      </c>
      <c r="N90" s="6">
        <f t="shared" si="6"/>
        <v>153.00785625062707</v>
      </c>
      <c r="O90" s="6">
        <f t="shared" si="7"/>
        <v>42.007856250627071</v>
      </c>
      <c r="P90" s="6">
        <f t="shared" si="8"/>
        <v>1764.659986773348</v>
      </c>
      <c r="Q90" s="9">
        <f t="shared" si="9"/>
        <v>233.46259391767364</v>
      </c>
      <c r="R90" s="9">
        <f t="shared" si="10"/>
        <v>78.462593917673644</v>
      </c>
      <c r="S90" s="9">
        <f t="shared" si="11"/>
        <v>6156.3786442897572</v>
      </c>
      <c r="W90" t="s">
        <v>49</v>
      </c>
    </row>
    <row r="91" spans="1:23" x14ac:dyDescent="0.2">
      <c r="A91" t="s">
        <v>52</v>
      </c>
      <c r="B91" s="2">
        <v>235</v>
      </c>
      <c r="C91">
        <v>234</v>
      </c>
      <c r="D91" s="9">
        <v>216</v>
      </c>
      <c r="E91">
        <v>125681</v>
      </c>
      <c r="F91">
        <v>129141</v>
      </c>
      <c r="G91">
        <v>124766</v>
      </c>
      <c r="H91" s="2">
        <v>357</v>
      </c>
      <c r="I91">
        <v>337</v>
      </c>
      <c r="J91" s="9">
        <v>393</v>
      </c>
      <c r="K91">
        <v>129872</v>
      </c>
      <c r="L91">
        <v>122702</v>
      </c>
      <c r="M91">
        <v>136593</v>
      </c>
      <c r="N91" s="6">
        <f t="shared" si="6"/>
        <v>444.54657710678765</v>
      </c>
      <c r="O91" s="6">
        <f t="shared" si="7"/>
        <v>87.546577106787652</v>
      </c>
      <c r="P91" s="6">
        <f t="shared" si="8"/>
        <v>7664.4031631147154</v>
      </c>
      <c r="Q91" s="9">
        <f t="shared" si="9"/>
        <v>442.7414620535684</v>
      </c>
      <c r="R91" s="9">
        <f t="shared" si="10"/>
        <v>49.741462053568398</v>
      </c>
      <c r="S91" s="9">
        <f t="shared" si="11"/>
        <v>2474.2130472265849</v>
      </c>
      <c r="W91" t="s">
        <v>49</v>
      </c>
    </row>
    <row r="92" spans="1:23" x14ac:dyDescent="0.2">
      <c r="A92" t="s">
        <v>55</v>
      </c>
      <c r="B92" s="2">
        <v>404</v>
      </c>
      <c r="C92">
        <v>388</v>
      </c>
      <c r="D92" s="9">
        <v>469</v>
      </c>
      <c r="E92">
        <v>242201</v>
      </c>
      <c r="F92">
        <v>238001</v>
      </c>
      <c r="G92">
        <v>264262</v>
      </c>
      <c r="H92" s="2">
        <v>635</v>
      </c>
      <c r="I92">
        <v>702</v>
      </c>
      <c r="J92" s="9">
        <v>830</v>
      </c>
      <c r="K92">
        <v>252693</v>
      </c>
      <c r="L92">
        <v>275159</v>
      </c>
      <c r="M92">
        <v>281189</v>
      </c>
      <c r="N92" s="6">
        <f t="shared" si="6"/>
        <v>750.57169403033515</v>
      </c>
      <c r="O92" s="6">
        <f t="shared" si="7"/>
        <v>115.57169403033515</v>
      </c>
      <c r="P92" s="6">
        <f t="shared" si="8"/>
        <v>13356.816461041406</v>
      </c>
      <c r="Q92" s="9">
        <f t="shared" si="9"/>
        <v>895.28465554400748</v>
      </c>
      <c r="R92" s="9">
        <f t="shared" si="10"/>
        <v>65.284655544007478</v>
      </c>
      <c r="S92" s="9">
        <f t="shared" si="11"/>
        <v>4262.0862494997064</v>
      </c>
      <c r="W92" t="s">
        <v>49</v>
      </c>
    </row>
    <row r="93" spans="1:23" x14ac:dyDescent="0.2">
      <c r="A93" t="s">
        <v>82</v>
      </c>
      <c r="B93" s="2">
        <v>562</v>
      </c>
      <c r="C93">
        <v>676</v>
      </c>
      <c r="D93" s="9">
        <v>705</v>
      </c>
      <c r="E93">
        <v>250625</v>
      </c>
      <c r="F93">
        <v>295226</v>
      </c>
      <c r="G93">
        <v>302716</v>
      </c>
      <c r="H93" s="2">
        <v>971</v>
      </c>
      <c r="I93">
        <v>1037</v>
      </c>
      <c r="J93" s="9">
        <v>1233</v>
      </c>
      <c r="K93">
        <v>264005</v>
      </c>
      <c r="L93">
        <v>270150</v>
      </c>
      <c r="M93">
        <v>301914</v>
      </c>
      <c r="N93" s="6">
        <f t="shared" si="6"/>
        <v>1036.6780163612257</v>
      </c>
      <c r="O93" s="6">
        <f t="shared" si="7"/>
        <v>65.678016361225673</v>
      </c>
      <c r="P93" s="6">
        <f t="shared" si="8"/>
        <v>4313.601833145427</v>
      </c>
      <c r="Q93" s="9">
        <f t="shared" si="9"/>
        <v>1317.4198083651283</v>
      </c>
      <c r="R93" s="9">
        <f t="shared" si="10"/>
        <v>84.419808365128347</v>
      </c>
      <c r="S93" s="9">
        <f t="shared" si="11"/>
        <v>7126.7040444049944</v>
      </c>
      <c r="W93" t="s">
        <v>49</v>
      </c>
    </row>
    <row r="94" spans="1:23" x14ac:dyDescent="0.2">
      <c r="A94" t="s">
        <v>91</v>
      </c>
      <c r="B94" s="2">
        <v>1065</v>
      </c>
      <c r="C94">
        <v>1079</v>
      </c>
      <c r="D94" s="9">
        <v>1256</v>
      </c>
      <c r="E94">
        <v>631498</v>
      </c>
      <c r="F94">
        <v>647773</v>
      </c>
      <c r="G94">
        <v>720391</v>
      </c>
      <c r="H94" s="2">
        <v>1881</v>
      </c>
      <c r="I94">
        <v>2168</v>
      </c>
      <c r="J94" s="9">
        <v>2280</v>
      </c>
      <c r="K94">
        <v>660966</v>
      </c>
      <c r="L94">
        <v>751016</v>
      </c>
      <c r="M94">
        <v>737600</v>
      </c>
      <c r="N94" s="6">
        <f t="shared" si="6"/>
        <v>1947.5101690981746</v>
      </c>
      <c r="O94" s="6">
        <f t="shared" si="7"/>
        <v>66.510169098174629</v>
      </c>
      <c r="P94" s="6">
        <f t="shared" si="8"/>
        <v>4423.6025934677837</v>
      </c>
      <c r="Q94" s="9">
        <f t="shared" si="9"/>
        <v>2302.9980677059662</v>
      </c>
      <c r="R94" s="9">
        <f t="shared" si="10"/>
        <v>22.99806770596615</v>
      </c>
      <c r="S94" s="9">
        <f t="shared" si="11"/>
        <v>528.91111820820311</v>
      </c>
      <c r="W94" t="s">
        <v>49</v>
      </c>
    </row>
    <row r="95" spans="1:23" x14ac:dyDescent="0.2">
      <c r="A95" t="s">
        <v>100</v>
      </c>
      <c r="B95" s="2">
        <v>167</v>
      </c>
      <c r="C95">
        <v>208</v>
      </c>
      <c r="D95" s="9">
        <v>248</v>
      </c>
      <c r="E95">
        <v>71078</v>
      </c>
      <c r="F95">
        <v>80824</v>
      </c>
      <c r="G95">
        <v>85067</v>
      </c>
      <c r="H95" s="2">
        <v>189</v>
      </c>
      <c r="I95">
        <v>207</v>
      </c>
      <c r="J95" s="9">
        <v>262</v>
      </c>
      <c r="K95">
        <v>70090</v>
      </c>
      <c r="L95">
        <v>76253</v>
      </c>
      <c r="M95">
        <v>85472</v>
      </c>
      <c r="N95" s="6">
        <f t="shared" si="6"/>
        <v>321.41221053399937</v>
      </c>
      <c r="O95" s="6">
        <f t="shared" si="7"/>
        <v>132.41221053399937</v>
      </c>
      <c r="P95" s="6">
        <f t="shared" si="8"/>
        <v>17532.993498500175</v>
      </c>
      <c r="Q95" s="9">
        <f t="shared" si="9"/>
        <v>499.98012684287295</v>
      </c>
      <c r="R95" s="9">
        <f t="shared" si="10"/>
        <v>237.98012684287295</v>
      </c>
      <c r="S95" s="9">
        <f t="shared" si="11"/>
        <v>56634.5407721499</v>
      </c>
      <c r="W95" t="s">
        <v>49</v>
      </c>
    </row>
    <row r="96" spans="1:23" x14ac:dyDescent="0.2">
      <c r="A96" t="s">
        <v>104</v>
      </c>
      <c r="B96" s="2">
        <v>1398</v>
      </c>
      <c r="C96">
        <v>1569</v>
      </c>
      <c r="D96" s="9">
        <v>1621</v>
      </c>
      <c r="E96">
        <v>694681</v>
      </c>
      <c r="F96">
        <v>754646</v>
      </c>
      <c r="G96">
        <v>790860</v>
      </c>
      <c r="H96" s="2">
        <v>1958</v>
      </c>
      <c r="I96">
        <v>2134</v>
      </c>
      <c r="J96" s="9">
        <v>2442</v>
      </c>
      <c r="K96">
        <v>716699</v>
      </c>
      <c r="L96">
        <v>773508</v>
      </c>
      <c r="M96">
        <v>832527</v>
      </c>
      <c r="N96" s="6">
        <f t="shared" si="6"/>
        <v>2550.5064054031527</v>
      </c>
      <c r="O96" s="11">
        <f t="shared" si="7"/>
        <v>592.50640540315271</v>
      </c>
      <c r="P96" s="6">
        <f t="shared" si="8"/>
        <v>351063.84044376516</v>
      </c>
      <c r="Q96" s="9">
        <f t="shared" si="9"/>
        <v>2955.876587958971</v>
      </c>
      <c r="R96" s="9">
        <f t="shared" si="10"/>
        <v>513.87658795897096</v>
      </c>
      <c r="S96" s="9">
        <f t="shared" si="11"/>
        <v>264069.14765235403</v>
      </c>
      <c r="W96" t="s">
        <v>49</v>
      </c>
    </row>
    <row r="97" spans="1:23" x14ac:dyDescent="0.2">
      <c r="A97" t="s">
        <v>119</v>
      </c>
      <c r="B97" s="2">
        <v>340</v>
      </c>
      <c r="C97">
        <v>388</v>
      </c>
      <c r="D97" s="9">
        <v>376</v>
      </c>
      <c r="E97">
        <v>122623</v>
      </c>
      <c r="F97">
        <v>139584</v>
      </c>
      <c r="G97">
        <v>132628</v>
      </c>
      <c r="H97" s="2">
        <v>642</v>
      </c>
      <c r="I97">
        <v>693</v>
      </c>
      <c r="J97" s="9">
        <v>744</v>
      </c>
      <c r="K97">
        <v>132628</v>
      </c>
      <c r="L97">
        <v>144274</v>
      </c>
      <c r="M97">
        <v>146992</v>
      </c>
      <c r="N97" s="6">
        <f t="shared" si="6"/>
        <v>634.68052549124025</v>
      </c>
      <c r="O97" s="6">
        <f t="shared" si="7"/>
        <v>-7.3194745087597539</v>
      </c>
      <c r="P97" s="6">
        <f t="shared" si="8"/>
        <v>53.574707084383839</v>
      </c>
      <c r="Q97" s="9">
        <f t="shared" si="9"/>
        <v>728.93478600009109</v>
      </c>
      <c r="R97" s="9">
        <f t="shared" si="10"/>
        <v>-15.065213999908906</v>
      </c>
      <c r="S97" s="9">
        <f t="shared" si="11"/>
        <v>226.96067286305129</v>
      </c>
      <c r="W97" t="s">
        <v>49</v>
      </c>
    </row>
    <row r="98" spans="1:23" x14ac:dyDescent="0.2">
      <c r="A98" t="s">
        <v>122</v>
      </c>
      <c r="B98" s="2">
        <v>314</v>
      </c>
      <c r="C98">
        <v>327</v>
      </c>
      <c r="D98" s="9">
        <v>295</v>
      </c>
      <c r="E98">
        <v>114628</v>
      </c>
      <c r="F98">
        <v>117924</v>
      </c>
      <c r="G98">
        <v>117803</v>
      </c>
      <c r="H98" s="2">
        <v>525</v>
      </c>
      <c r="I98">
        <v>542</v>
      </c>
      <c r="J98" s="9">
        <v>572</v>
      </c>
      <c r="K98">
        <v>119880</v>
      </c>
      <c r="L98">
        <v>128676</v>
      </c>
      <c r="M98">
        <v>134213</v>
      </c>
      <c r="N98" s="6">
        <f t="shared" si="6"/>
        <v>587.59973827223291</v>
      </c>
      <c r="O98" s="6">
        <f t="shared" si="7"/>
        <v>62.599738272232912</v>
      </c>
      <c r="P98" s="6">
        <f t="shared" si="8"/>
        <v>3918.7272317520619</v>
      </c>
      <c r="Q98" s="9">
        <f t="shared" si="9"/>
        <v>584.04941575216401</v>
      </c>
      <c r="R98" s="9">
        <f t="shared" si="10"/>
        <v>12.049415752164009</v>
      </c>
      <c r="S98" s="9">
        <f t="shared" si="11"/>
        <v>145.18841996849815</v>
      </c>
      <c r="W98" t="s">
        <v>49</v>
      </c>
    </row>
    <row r="99" spans="1:23" x14ac:dyDescent="0.2">
      <c r="A99" t="s">
        <v>136</v>
      </c>
      <c r="B99" s="2">
        <v>305</v>
      </c>
      <c r="C99">
        <v>310</v>
      </c>
      <c r="D99" s="9">
        <v>402</v>
      </c>
      <c r="E99">
        <v>308043</v>
      </c>
      <c r="F99">
        <v>304690</v>
      </c>
      <c r="G99">
        <v>336128</v>
      </c>
      <c r="H99" s="2">
        <v>682</v>
      </c>
      <c r="I99">
        <v>704</v>
      </c>
      <c r="J99" s="9">
        <v>891</v>
      </c>
      <c r="K99">
        <v>331846</v>
      </c>
      <c r="L99">
        <v>336756</v>
      </c>
      <c r="M99">
        <v>360184</v>
      </c>
      <c r="N99" s="6">
        <f t="shared" si="6"/>
        <v>571.30254269642273</v>
      </c>
      <c r="O99" s="6">
        <f t="shared" si="7"/>
        <v>-110.69745730357727</v>
      </c>
      <c r="P99" s="6">
        <f t="shared" si="8"/>
        <v>12253.927053477311</v>
      </c>
      <c r="Q99" s="9">
        <f t="shared" si="9"/>
        <v>775.44120114140105</v>
      </c>
      <c r="R99" s="9">
        <f t="shared" si="10"/>
        <v>-115.55879885859895</v>
      </c>
      <c r="S99" s="9">
        <f t="shared" si="11"/>
        <v>13353.835993642129</v>
      </c>
      <c r="W99" t="s">
        <v>49</v>
      </c>
    </row>
    <row r="100" spans="1:23" x14ac:dyDescent="0.2">
      <c r="A100" t="s">
        <v>140</v>
      </c>
      <c r="B100" s="2">
        <v>198</v>
      </c>
      <c r="C100">
        <v>192</v>
      </c>
      <c r="D100" s="9">
        <v>221</v>
      </c>
      <c r="E100">
        <v>98521</v>
      </c>
      <c r="F100">
        <v>95982</v>
      </c>
      <c r="G100">
        <v>94742</v>
      </c>
      <c r="H100" s="2">
        <v>388</v>
      </c>
      <c r="I100">
        <v>397</v>
      </c>
      <c r="J100" s="9">
        <v>418</v>
      </c>
      <c r="K100">
        <v>102256</v>
      </c>
      <c r="L100">
        <v>101475</v>
      </c>
      <c r="M100">
        <v>107545</v>
      </c>
      <c r="N100" s="6">
        <f t="shared" si="6"/>
        <v>377.54699529512345</v>
      </c>
      <c r="O100" s="6">
        <f t="shared" si="7"/>
        <v>-10.453004704876548</v>
      </c>
      <c r="P100" s="6">
        <f t="shared" si="8"/>
        <v>109.26530736017125</v>
      </c>
      <c r="Q100" s="9">
        <f t="shared" si="9"/>
        <v>451.68500342689725</v>
      </c>
      <c r="R100" s="9">
        <f t="shared" si="10"/>
        <v>33.685003426897254</v>
      </c>
      <c r="S100" s="9">
        <f t="shared" si="11"/>
        <v>1134.6794558700797</v>
      </c>
      <c r="W100" t="s">
        <v>49</v>
      </c>
    </row>
    <row r="101" spans="1:23" x14ac:dyDescent="0.2">
      <c r="A101" t="s">
        <v>141</v>
      </c>
      <c r="B101" s="2">
        <v>61</v>
      </c>
      <c r="C101">
        <v>61</v>
      </c>
      <c r="D101" s="9">
        <v>51</v>
      </c>
      <c r="E101">
        <v>74364</v>
      </c>
      <c r="F101">
        <v>72584</v>
      </c>
      <c r="G101">
        <v>68686</v>
      </c>
      <c r="H101" s="2">
        <v>89</v>
      </c>
      <c r="I101">
        <v>81</v>
      </c>
      <c r="J101" s="9">
        <v>105</v>
      </c>
      <c r="K101">
        <v>75866</v>
      </c>
      <c r="L101">
        <v>69109</v>
      </c>
      <c r="M101">
        <v>72864</v>
      </c>
      <c r="N101" s="6">
        <f t="shared" si="6"/>
        <v>129.46746264112343</v>
      </c>
      <c r="O101" s="6">
        <f t="shared" si="7"/>
        <v>40.467462641123433</v>
      </c>
      <c r="P101" s="6">
        <f t="shared" si="8"/>
        <v>1637.6155326107207</v>
      </c>
      <c r="Q101" s="9">
        <f t="shared" si="9"/>
        <v>147.60459673371685</v>
      </c>
      <c r="R101" s="9">
        <f t="shared" si="10"/>
        <v>42.604596733716846</v>
      </c>
      <c r="S101" s="9">
        <f t="shared" si="11"/>
        <v>1815.1516628426361</v>
      </c>
      <c r="W101" t="s">
        <v>49</v>
      </c>
    </row>
    <row r="102" spans="1:23" x14ac:dyDescent="0.2">
      <c r="A102" t="s">
        <v>153</v>
      </c>
      <c r="B102" s="2">
        <v>282</v>
      </c>
      <c r="C102">
        <v>244</v>
      </c>
      <c r="D102" s="9">
        <v>254</v>
      </c>
      <c r="E102">
        <v>60826</v>
      </c>
      <c r="F102">
        <v>54710</v>
      </c>
      <c r="G102">
        <v>53960</v>
      </c>
      <c r="H102" s="2">
        <v>495</v>
      </c>
      <c r="I102">
        <v>529</v>
      </c>
      <c r="J102" s="9">
        <v>525</v>
      </c>
      <c r="K102">
        <v>65843</v>
      </c>
      <c r="L102">
        <v>65242</v>
      </c>
      <c r="M102">
        <v>65241</v>
      </c>
      <c r="N102" s="6">
        <f t="shared" si="6"/>
        <v>529.65415400268546</v>
      </c>
      <c r="O102" s="6">
        <f t="shared" si="7"/>
        <v>34.654154002685459</v>
      </c>
      <c r="P102" s="6">
        <f t="shared" si="8"/>
        <v>1200.9103896418405</v>
      </c>
      <c r="Q102" s="9">
        <f t="shared" si="9"/>
        <v>510.71237649086754</v>
      </c>
      <c r="R102" s="9">
        <f t="shared" si="10"/>
        <v>-14.287623509132459</v>
      </c>
      <c r="S102" s="9">
        <f t="shared" si="11"/>
        <v>204.13618553871453</v>
      </c>
      <c r="W102" t="s">
        <v>49</v>
      </c>
    </row>
    <row r="103" spans="1:23" x14ac:dyDescent="0.2">
      <c r="A103" t="s">
        <v>158</v>
      </c>
      <c r="B103" s="2">
        <v>500</v>
      </c>
      <c r="C103">
        <v>495</v>
      </c>
      <c r="D103" s="9">
        <v>439</v>
      </c>
      <c r="E103">
        <v>114936</v>
      </c>
      <c r="F103">
        <v>118308</v>
      </c>
      <c r="G103">
        <v>104156</v>
      </c>
      <c r="H103" s="2">
        <v>844</v>
      </c>
      <c r="I103">
        <v>783</v>
      </c>
      <c r="J103" s="9">
        <v>853</v>
      </c>
      <c r="K103">
        <v>120781</v>
      </c>
      <c r="L103">
        <v>114348</v>
      </c>
      <c r="M103">
        <v>121190</v>
      </c>
      <c r="N103" s="6">
        <f t="shared" si="6"/>
        <v>924.40844683897751</v>
      </c>
      <c r="O103" s="6">
        <f t="shared" si="7"/>
        <v>80.408446838977511</v>
      </c>
      <c r="P103" s="6">
        <f t="shared" si="8"/>
        <v>6465.5183230566727</v>
      </c>
      <c r="Q103" s="9">
        <f t="shared" si="9"/>
        <v>841.62340730403446</v>
      </c>
      <c r="R103" s="9">
        <f t="shared" si="10"/>
        <v>-11.376592695965542</v>
      </c>
      <c r="S103" s="9">
        <f t="shared" si="11"/>
        <v>129.4268613698965</v>
      </c>
      <c r="W103" t="s">
        <v>49</v>
      </c>
    </row>
    <row r="104" spans="1:23" x14ac:dyDescent="0.2">
      <c r="A104" t="s">
        <v>168</v>
      </c>
      <c r="B104" s="2">
        <v>583</v>
      </c>
      <c r="C104">
        <v>596</v>
      </c>
      <c r="D104" s="9">
        <v>614</v>
      </c>
      <c r="E104">
        <v>551491</v>
      </c>
      <c r="F104">
        <v>556618</v>
      </c>
      <c r="G104">
        <v>588827</v>
      </c>
      <c r="H104" s="2">
        <v>1137</v>
      </c>
      <c r="I104">
        <v>1116</v>
      </c>
      <c r="J104" s="9">
        <v>1272</v>
      </c>
      <c r="K104">
        <v>556810</v>
      </c>
      <c r="L104">
        <v>541277</v>
      </c>
      <c r="M104">
        <v>612233</v>
      </c>
      <c r="N104" s="6">
        <f t="shared" si="6"/>
        <v>1074.7048060381162</v>
      </c>
      <c r="O104" s="6">
        <f t="shared" si="7"/>
        <v>-62.295193961883797</v>
      </c>
      <c r="P104" s="6">
        <f t="shared" si="8"/>
        <v>3880.6911907487233</v>
      </c>
      <c r="Q104" s="9">
        <f t="shared" si="9"/>
        <v>1154.6473553705437</v>
      </c>
      <c r="R104" s="9">
        <f t="shared" si="10"/>
        <v>-117.35264462945634</v>
      </c>
      <c r="S104" s="9">
        <f t="shared" si="11"/>
        <v>13771.643201527468</v>
      </c>
      <c r="W104" t="s">
        <v>49</v>
      </c>
    </row>
    <row r="105" spans="1:23" x14ac:dyDescent="0.2">
      <c r="A105" t="s">
        <v>183</v>
      </c>
      <c r="B105" s="2">
        <v>59</v>
      </c>
      <c r="C105">
        <v>55</v>
      </c>
      <c r="D105" s="9">
        <v>62</v>
      </c>
      <c r="E105">
        <v>73982</v>
      </c>
      <c r="F105">
        <v>73305</v>
      </c>
      <c r="G105">
        <v>82728</v>
      </c>
      <c r="H105" s="2">
        <v>97</v>
      </c>
      <c r="I105">
        <v>117</v>
      </c>
      <c r="J105" s="9">
        <v>122</v>
      </c>
      <c r="K105">
        <v>78464</v>
      </c>
      <c r="L105">
        <v>78140</v>
      </c>
      <c r="M105">
        <v>83640</v>
      </c>
      <c r="N105" s="6">
        <f t="shared" si="6"/>
        <v>125.84586362427672</v>
      </c>
      <c r="O105" s="6">
        <f t="shared" si="7"/>
        <v>28.845863624276717</v>
      </c>
      <c r="P105" s="6">
        <f t="shared" si="8"/>
        <v>832.08384823037068</v>
      </c>
      <c r="Q105" s="9">
        <f t="shared" si="9"/>
        <v>167.28038775504029</v>
      </c>
      <c r="R105" s="9">
        <f t="shared" si="10"/>
        <v>45.280387755040294</v>
      </c>
      <c r="S105" s="9">
        <f t="shared" si="11"/>
        <v>2050.313515246803</v>
      </c>
      <c r="W105" t="s">
        <v>49</v>
      </c>
    </row>
    <row r="106" spans="1:23" x14ac:dyDescent="0.2">
      <c r="A106" t="s">
        <v>184</v>
      </c>
      <c r="B106" s="2">
        <v>824</v>
      </c>
      <c r="C106">
        <v>907</v>
      </c>
      <c r="D106" s="9">
        <v>969</v>
      </c>
      <c r="E106">
        <v>384001</v>
      </c>
      <c r="F106">
        <v>421850</v>
      </c>
      <c r="G106">
        <v>448651</v>
      </c>
      <c r="H106" s="2">
        <v>1536</v>
      </c>
      <c r="I106">
        <v>1584</v>
      </c>
      <c r="J106" s="9">
        <v>1788</v>
      </c>
      <c r="K106">
        <v>410045</v>
      </c>
      <c r="L106">
        <v>426712</v>
      </c>
      <c r="M106">
        <v>455165</v>
      </c>
      <c r="N106" s="6">
        <f t="shared" si="6"/>
        <v>1511.1074875681454</v>
      </c>
      <c r="O106" s="6">
        <f t="shared" si="7"/>
        <v>-24.892512431854584</v>
      </c>
      <c r="P106" s="6">
        <f t="shared" si="8"/>
        <v>619.63717517003499</v>
      </c>
      <c r="Q106" s="9">
        <f t="shared" si="9"/>
        <v>1789.6387928768909</v>
      </c>
      <c r="R106" s="9">
        <f t="shared" si="10"/>
        <v>1.638792876890875</v>
      </c>
      <c r="S106" s="9">
        <f t="shared" si="11"/>
        <v>2.6856420933482705</v>
      </c>
      <c r="W106" t="s">
        <v>49</v>
      </c>
    </row>
    <row r="107" spans="1:23" x14ac:dyDescent="0.2">
      <c r="A107" t="s">
        <v>188</v>
      </c>
      <c r="B107" s="2">
        <v>191</v>
      </c>
      <c r="C107">
        <v>191</v>
      </c>
      <c r="D107" s="9">
        <v>195</v>
      </c>
      <c r="E107">
        <v>70469</v>
      </c>
      <c r="F107">
        <v>70403</v>
      </c>
      <c r="G107">
        <v>73984</v>
      </c>
      <c r="H107" s="2">
        <v>264</v>
      </c>
      <c r="I107">
        <v>294</v>
      </c>
      <c r="J107" s="9">
        <v>332</v>
      </c>
      <c r="K107">
        <v>72210</v>
      </c>
      <c r="L107">
        <v>74271</v>
      </c>
      <c r="M107">
        <v>78626</v>
      </c>
      <c r="N107" s="6">
        <f t="shared" si="6"/>
        <v>364.87139873615996</v>
      </c>
      <c r="O107" s="6">
        <f t="shared" si="7"/>
        <v>100.87139873615996</v>
      </c>
      <c r="P107" s="6">
        <f t="shared" si="8"/>
        <v>10175.039082989373</v>
      </c>
      <c r="Q107" s="9">
        <f t="shared" si="9"/>
        <v>405.1785882855873</v>
      </c>
      <c r="R107" s="9">
        <f t="shared" si="10"/>
        <v>73.178588285587296</v>
      </c>
      <c r="S107" s="9">
        <f t="shared" si="11"/>
        <v>5355.1057834714939</v>
      </c>
      <c r="W107" t="s">
        <v>49</v>
      </c>
    </row>
    <row r="108" spans="1:23" x14ac:dyDescent="0.2">
      <c r="A108" t="s">
        <v>190</v>
      </c>
      <c r="B108" s="2">
        <v>50</v>
      </c>
      <c r="C108">
        <v>70</v>
      </c>
      <c r="D108" s="9">
        <v>67</v>
      </c>
      <c r="E108">
        <v>78263</v>
      </c>
      <c r="F108">
        <v>85007</v>
      </c>
      <c r="G108">
        <v>80477</v>
      </c>
      <c r="H108" s="2">
        <v>69</v>
      </c>
      <c r="I108">
        <v>76</v>
      </c>
      <c r="J108" s="9">
        <v>102</v>
      </c>
      <c r="K108">
        <v>82540</v>
      </c>
      <c r="L108">
        <v>80778</v>
      </c>
      <c r="M108">
        <v>86210</v>
      </c>
      <c r="N108" s="6">
        <f t="shared" si="6"/>
        <v>109.5486680484665</v>
      </c>
      <c r="O108" s="6">
        <f t="shared" si="7"/>
        <v>40.548668048466496</v>
      </c>
      <c r="P108" s="6">
        <f t="shared" si="8"/>
        <v>1644.1944805047276</v>
      </c>
      <c r="Q108" s="9">
        <f t="shared" si="9"/>
        <v>176.22392912836909</v>
      </c>
      <c r="R108" s="9">
        <f t="shared" si="10"/>
        <v>74.223929128369093</v>
      </c>
      <c r="S108" s="9">
        <f t="shared" si="11"/>
        <v>5509.1916552531575</v>
      </c>
      <c r="W108" t="s">
        <v>49</v>
      </c>
    </row>
    <row r="109" spans="1:23" x14ac:dyDescent="0.2">
      <c r="A109" t="s">
        <v>35</v>
      </c>
      <c r="B109" s="2">
        <v>157</v>
      </c>
      <c r="C109">
        <v>129</v>
      </c>
      <c r="D109" s="9">
        <v>156</v>
      </c>
      <c r="E109">
        <v>87026</v>
      </c>
      <c r="F109">
        <v>84077</v>
      </c>
      <c r="G109">
        <v>90890</v>
      </c>
      <c r="H109" s="2">
        <v>299</v>
      </c>
      <c r="I109">
        <v>292</v>
      </c>
      <c r="J109" s="9">
        <v>338</v>
      </c>
      <c r="K109">
        <v>91599</v>
      </c>
      <c r="L109">
        <v>88898</v>
      </c>
      <c r="M109">
        <v>98444</v>
      </c>
      <c r="N109" s="6">
        <f t="shared" si="6"/>
        <v>303.30421544976576</v>
      </c>
      <c r="O109" s="6">
        <f t="shared" si="7"/>
        <v>4.3042154497657634</v>
      </c>
      <c r="P109" s="6">
        <f t="shared" si="8"/>
        <v>18.526270638002295</v>
      </c>
      <c r="Q109" s="9">
        <f t="shared" si="9"/>
        <v>335.41896557362236</v>
      </c>
      <c r="R109" s="9">
        <f t="shared" si="10"/>
        <v>-2.5810344263776415</v>
      </c>
      <c r="S109" s="9">
        <f t="shared" si="11"/>
        <v>6.6617387101465608</v>
      </c>
      <c r="W109" t="s">
        <v>36</v>
      </c>
    </row>
    <row r="110" spans="1:23" x14ac:dyDescent="0.2">
      <c r="A110" t="s">
        <v>47</v>
      </c>
      <c r="B110" s="2">
        <v>381</v>
      </c>
      <c r="C110">
        <v>372</v>
      </c>
      <c r="D110" s="9">
        <v>420</v>
      </c>
      <c r="E110">
        <v>80648</v>
      </c>
      <c r="F110">
        <v>84082</v>
      </c>
      <c r="G110">
        <v>90513</v>
      </c>
      <c r="H110" s="2">
        <v>483</v>
      </c>
      <c r="I110">
        <v>546</v>
      </c>
      <c r="J110" s="9">
        <v>578</v>
      </c>
      <c r="K110">
        <v>85089</v>
      </c>
      <c r="L110">
        <v>95737</v>
      </c>
      <c r="M110">
        <v>99794</v>
      </c>
      <c r="N110" s="6">
        <f t="shared" si="6"/>
        <v>708.92330533659788</v>
      </c>
      <c r="O110" s="6">
        <f t="shared" si="7"/>
        <v>225.92330533659788</v>
      </c>
      <c r="P110" s="6">
        <f t="shared" si="8"/>
        <v>51041.339894213634</v>
      </c>
      <c r="Q110" s="9">
        <f t="shared" si="9"/>
        <v>807.63795008538489</v>
      </c>
      <c r="R110" s="9">
        <f t="shared" si="10"/>
        <v>229.63795008538489</v>
      </c>
      <c r="S110" s="9">
        <f t="shared" si="11"/>
        <v>52733.58811941772</v>
      </c>
      <c r="W110" t="s">
        <v>36</v>
      </c>
    </row>
    <row r="111" spans="1:23" x14ac:dyDescent="0.2">
      <c r="A111" t="s">
        <v>53</v>
      </c>
      <c r="B111" s="2">
        <v>609</v>
      </c>
      <c r="C111">
        <v>520</v>
      </c>
      <c r="D111" s="9">
        <v>611</v>
      </c>
      <c r="E111">
        <v>207700</v>
      </c>
      <c r="F111">
        <v>186052</v>
      </c>
      <c r="G111">
        <v>190155</v>
      </c>
      <c r="H111" s="2">
        <v>1335</v>
      </c>
      <c r="I111">
        <v>1488</v>
      </c>
      <c r="J111" s="9">
        <v>1562</v>
      </c>
      <c r="K111">
        <v>221343</v>
      </c>
      <c r="L111">
        <v>246843</v>
      </c>
      <c r="M111">
        <v>258220</v>
      </c>
      <c r="N111" s="6">
        <f t="shared" si="6"/>
        <v>1121.7855932571235</v>
      </c>
      <c r="O111" s="6">
        <f t="shared" si="7"/>
        <v>-213.21440674287646</v>
      </c>
      <c r="P111" s="6">
        <f t="shared" si="8"/>
        <v>45460.383242716765</v>
      </c>
      <c r="Q111" s="9">
        <f t="shared" si="9"/>
        <v>1149.2812305465463</v>
      </c>
      <c r="R111" s="9">
        <f t="shared" si="10"/>
        <v>-412.71876945345366</v>
      </c>
      <c r="S111" s="9">
        <f t="shared" si="11"/>
        <v>170336.78265917304</v>
      </c>
      <c r="W111" t="s">
        <v>36</v>
      </c>
    </row>
    <row r="112" spans="1:23" x14ac:dyDescent="0.2">
      <c r="A112" t="s">
        <v>66</v>
      </c>
      <c r="B112" s="2">
        <v>933</v>
      </c>
      <c r="C112">
        <v>1118</v>
      </c>
      <c r="D112" s="9">
        <v>1187</v>
      </c>
      <c r="E112">
        <v>260459</v>
      </c>
      <c r="F112">
        <v>293692</v>
      </c>
      <c r="G112">
        <v>309726</v>
      </c>
      <c r="H112" s="2">
        <v>2069</v>
      </c>
      <c r="I112">
        <v>2181</v>
      </c>
      <c r="J112" s="9">
        <v>2370</v>
      </c>
      <c r="K112">
        <v>272395</v>
      </c>
      <c r="L112">
        <v>277473</v>
      </c>
      <c r="M112">
        <v>288804</v>
      </c>
      <c r="N112" s="6">
        <f t="shared" si="6"/>
        <v>1708.4846339862913</v>
      </c>
      <c r="O112" s="6">
        <f t="shared" si="7"/>
        <v>-360.51536601370867</v>
      </c>
      <c r="P112" s="6">
        <f t="shared" si="8"/>
        <v>129971.32913199833</v>
      </c>
      <c r="Q112" s="9">
        <f t="shared" si="9"/>
        <v>2179.5771967540281</v>
      </c>
      <c r="R112" s="9">
        <f t="shared" si="10"/>
        <v>-190.42280324597186</v>
      </c>
      <c r="S112" s="9">
        <f t="shared" si="11"/>
        <v>36260.843996054115</v>
      </c>
      <c r="W112" t="s">
        <v>36</v>
      </c>
    </row>
    <row r="113" spans="1:23" x14ac:dyDescent="0.2">
      <c r="A113" t="s">
        <v>75</v>
      </c>
      <c r="B113" s="2">
        <v>499</v>
      </c>
      <c r="C113">
        <v>565</v>
      </c>
      <c r="D113" s="9">
        <v>651</v>
      </c>
      <c r="E113">
        <v>369136</v>
      </c>
      <c r="F113">
        <v>410872</v>
      </c>
      <c r="G113">
        <v>442047</v>
      </c>
      <c r="H113" s="2">
        <v>929</v>
      </c>
      <c r="I113">
        <v>971</v>
      </c>
      <c r="J113" s="9">
        <v>1138</v>
      </c>
      <c r="K113">
        <v>382821</v>
      </c>
      <c r="L113">
        <v>403415</v>
      </c>
      <c r="M113">
        <v>423734</v>
      </c>
      <c r="N113" s="6">
        <f t="shared" si="6"/>
        <v>922.59764733055408</v>
      </c>
      <c r="O113" s="6">
        <f t="shared" si="7"/>
        <v>-6.4023526694459179</v>
      </c>
      <c r="P113" s="6">
        <f t="shared" si="8"/>
        <v>40.99011970396127</v>
      </c>
      <c r="Q113" s="9">
        <f t="shared" si="9"/>
        <v>1220.829561533177</v>
      </c>
      <c r="R113" s="9">
        <f t="shared" si="10"/>
        <v>82.829561533176957</v>
      </c>
      <c r="S113" s="9">
        <f t="shared" si="11"/>
        <v>6860.7362637783481</v>
      </c>
      <c r="W113" t="s">
        <v>36</v>
      </c>
    </row>
    <row r="114" spans="1:23" x14ac:dyDescent="0.2">
      <c r="A114" t="s">
        <v>77</v>
      </c>
      <c r="B114" s="2">
        <v>448</v>
      </c>
      <c r="C114">
        <v>511</v>
      </c>
      <c r="D114" s="9">
        <v>595</v>
      </c>
      <c r="E114">
        <v>202544</v>
      </c>
      <c r="F114">
        <v>221786</v>
      </c>
      <c r="G114">
        <v>261782</v>
      </c>
      <c r="H114" s="2">
        <v>670</v>
      </c>
      <c r="I114">
        <v>747</v>
      </c>
      <c r="J114" s="9">
        <v>929</v>
      </c>
      <c r="K114">
        <v>206058</v>
      </c>
      <c r="L114">
        <v>218158</v>
      </c>
      <c r="M114">
        <v>243402</v>
      </c>
      <c r="N114" s="6">
        <f t="shared" si="6"/>
        <v>830.24687240096284</v>
      </c>
      <c r="O114" s="6">
        <f t="shared" si="7"/>
        <v>160.24687240096284</v>
      </c>
      <c r="P114" s="6">
        <f t="shared" si="8"/>
        <v>25679.060114290467</v>
      </c>
      <c r="Q114" s="9">
        <f t="shared" si="9"/>
        <v>1120.6618981518941</v>
      </c>
      <c r="R114" s="9">
        <f t="shared" si="10"/>
        <v>191.66189815189409</v>
      </c>
      <c r="S114" s="9">
        <f t="shared" si="11"/>
        <v>36734.283203187028</v>
      </c>
      <c r="W114" t="s">
        <v>36</v>
      </c>
    </row>
    <row r="115" spans="1:23" x14ac:dyDescent="0.2">
      <c r="A115" t="s">
        <v>86</v>
      </c>
      <c r="B115" s="2">
        <v>487</v>
      </c>
      <c r="C115">
        <v>557</v>
      </c>
      <c r="D115" s="9">
        <v>647</v>
      </c>
      <c r="E115">
        <v>287746</v>
      </c>
      <c r="F115">
        <v>315179</v>
      </c>
      <c r="G115">
        <v>332820</v>
      </c>
      <c r="H115" s="2">
        <v>631</v>
      </c>
      <c r="I115">
        <v>696</v>
      </c>
      <c r="J115" s="9">
        <v>814</v>
      </c>
      <c r="K115">
        <v>302502</v>
      </c>
      <c r="L115">
        <v>325142</v>
      </c>
      <c r="M115">
        <v>346194</v>
      </c>
      <c r="N115" s="6">
        <f t="shared" si="6"/>
        <v>900.86805322947384</v>
      </c>
      <c r="O115" s="6">
        <f t="shared" si="7"/>
        <v>269.86805322947384</v>
      </c>
      <c r="P115" s="6">
        <f t="shared" si="8"/>
        <v>72828.766153866134</v>
      </c>
      <c r="Q115" s="9">
        <f t="shared" si="9"/>
        <v>1213.674728434514</v>
      </c>
      <c r="R115" s="9">
        <f t="shared" si="10"/>
        <v>399.67472843451401</v>
      </c>
      <c r="S115" s="9">
        <f t="shared" si="11"/>
        <v>159739.88854920253</v>
      </c>
      <c r="W115" t="s">
        <v>36</v>
      </c>
    </row>
    <row r="116" spans="1:23" x14ac:dyDescent="0.2">
      <c r="A116" t="s">
        <v>101</v>
      </c>
      <c r="B116" s="2">
        <v>2</v>
      </c>
      <c r="C116">
        <v>0</v>
      </c>
      <c r="D116" s="9">
        <v>1</v>
      </c>
      <c r="E116">
        <v>1085</v>
      </c>
      <c r="F116">
        <v>1305</v>
      </c>
      <c r="G116">
        <v>1426</v>
      </c>
      <c r="H116" s="2">
        <v>3</v>
      </c>
      <c r="I116">
        <v>1</v>
      </c>
      <c r="J116" s="9">
        <v>3</v>
      </c>
      <c r="K116">
        <v>1115</v>
      </c>
      <c r="L116">
        <v>1080</v>
      </c>
      <c r="M116">
        <v>1014</v>
      </c>
      <c r="N116" s="6">
        <f t="shared" si="6"/>
        <v>22.630291644145331</v>
      </c>
      <c r="O116" s="6">
        <f t="shared" si="7"/>
        <v>19.630291644145331</v>
      </c>
      <c r="P116" s="6">
        <f t="shared" si="8"/>
        <v>385.34835003420199</v>
      </c>
      <c r="Q116" s="9">
        <f t="shared" si="9"/>
        <v>58.16918300042849</v>
      </c>
      <c r="R116" s="9">
        <f t="shared" si="10"/>
        <v>55.16918300042849</v>
      </c>
      <c r="S116" s="9">
        <f t="shared" si="11"/>
        <v>3043.638752934768</v>
      </c>
      <c r="W116" t="s">
        <v>36</v>
      </c>
    </row>
    <row r="117" spans="1:23" x14ac:dyDescent="0.2">
      <c r="A117" t="s">
        <v>128</v>
      </c>
      <c r="B117" s="2">
        <v>221</v>
      </c>
      <c r="C117">
        <v>270</v>
      </c>
      <c r="D117" s="9">
        <v>262</v>
      </c>
      <c r="E117">
        <v>102443</v>
      </c>
      <c r="F117">
        <v>111927</v>
      </c>
      <c r="G117">
        <v>114101</v>
      </c>
      <c r="H117" s="2">
        <v>552</v>
      </c>
      <c r="I117">
        <v>554</v>
      </c>
      <c r="J117" s="9">
        <v>571</v>
      </c>
      <c r="K117">
        <v>105986</v>
      </c>
      <c r="L117">
        <v>105863</v>
      </c>
      <c r="M117">
        <v>104523</v>
      </c>
      <c r="N117" s="6">
        <f t="shared" si="6"/>
        <v>419.19538398886067</v>
      </c>
      <c r="O117" s="6">
        <f t="shared" si="7"/>
        <v>-132.80461601113933</v>
      </c>
      <c r="P117" s="6">
        <f t="shared" si="8"/>
        <v>17637.066033866166</v>
      </c>
      <c r="Q117" s="9">
        <f t="shared" si="9"/>
        <v>525.02204268819366</v>
      </c>
      <c r="R117" s="9">
        <f t="shared" si="10"/>
        <v>-45.977957311806335</v>
      </c>
      <c r="S117" s="9">
        <f t="shared" si="11"/>
        <v>2113.9725585662854</v>
      </c>
      <c r="W117" t="s">
        <v>36</v>
      </c>
    </row>
    <row r="118" spans="1:23" x14ac:dyDescent="0.2">
      <c r="A118" t="s">
        <v>138</v>
      </c>
      <c r="B118" s="2">
        <v>274</v>
      </c>
      <c r="C118">
        <v>284</v>
      </c>
      <c r="D118" s="9">
        <v>316</v>
      </c>
      <c r="E118">
        <v>125285</v>
      </c>
      <c r="F118">
        <v>121218</v>
      </c>
      <c r="G118">
        <v>127746</v>
      </c>
      <c r="H118" s="2">
        <v>432</v>
      </c>
      <c r="I118">
        <v>468</v>
      </c>
      <c r="J118" s="9">
        <v>445</v>
      </c>
      <c r="K118">
        <v>132080</v>
      </c>
      <c r="L118">
        <v>132009</v>
      </c>
      <c r="M118">
        <v>136624</v>
      </c>
      <c r="N118" s="6">
        <f t="shared" si="6"/>
        <v>515.1677579352986</v>
      </c>
      <c r="O118" s="6">
        <f t="shared" si="7"/>
        <v>83.167757935298596</v>
      </c>
      <c r="P118" s="6">
        <f t="shared" si="8"/>
        <v>6916.8759599844225</v>
      </c>
      <c r="Q118" s="9">
        <f t="shared" si="9"/>
        <v>621.61228952014505</v>
      </c>
      <c r="R118" s="9">
        <f t="shared" si="10"/>
        <v>176.61228952014505</v>
      </c>
      <c r="S118" s="9">
        <f t="shared" si="11"/>
        <v>31191.90080954754</v>
      </c>
      <c r="W118" t="s">
        <v>36</v>
      </c>
    </row>
    <row r="119" spans="1:23" x14ac:dyDescent="0.2">
      <c r="A119" t="s">
        <v>139</v>
      </c>
      <c r="B119" s="2">
        <v>172</v>
      </c>
      <c r="C119">
        <v>217</v>
      </c>
      <c r="D119" s="9">
        <v>216</v>
      </c>
      <c r="E119">
        <v>69122</v>
      </c>
      <c r="F119">
        <v>77907</v>
      </c>
      <c r="G119">
        <v>80842</v>
      </c>
      <c r="H119" s="2">
        <v>306</v>
      </c>
      <c r="I119">
        <v>316</v>
      </c>
      <c r="J119" s="9">
        <v>362</v>
      </c>
      <c r="K119">
        <v>72550</v>
      </c>
      <c r="L119">
        <v>74338</v>
      </c>
      <c r="M119">
        <v>80960</v>
      </c>
      <c r="N119" s="6">
        <f t="shared" si="6"/>
        <v>330.46620807611612</v>
      </c>
      <c r="O119" s="6">
        <f t="shared" si="7"/>
        <v>24.466208076116118</v>
      </c>
      <c r="P119" s="6">
        <f t="shared" si="8"/>
        <v>598.59533762380954</v>
      </c>
      <c r="Q119" s="9">
        <f t="shared" si="9"/>
        <v>442.7414620535684</v>
      </c>
      <c r="R119" s="9">
        <f t="shared" si="10"/>
        <v>80.741462053568398</v>
      </c>
      <c r="S119" s="9">
        <f t="shared" si="11"/>
        <v>6519.1836945478253</v>
      </c>
      <c r="W119" t="s">
        <v>36</v>
      </c>
    </row>
    <row r="120" spans="1:23" x14ac:dyDescent="0.2">
      <c r="A120" t="s">
        <v>155</v>
      </c>
      <c r="B120" s="2">
        <v>479</v>
      </c>
      <c r="C120">
        <v>519</v>
      </c>
      <c r="D120" s="9">
        <v>586</v>
      </c>
      <c r="E120">
        <v>255940</v>
      </c>
      <c r="F120">
        <v>259669</v>
      </c>
      <c r="G120">
        <v>303940</v>
      </c>
      <c r="H120" s="2">
        <v>1165</v>
      </c>
      <c r="I120">
        <v>1304</v>
      </c>
      <c r="J120" s="9">
        <v>1341</v>
      </c>
      <c r="K120">
        <v>271880</v>
      </c>
      <c r="L120">
        <v>286691</v>
      </c>
      <c r="M120">
        <v>280026</v>
      </c>
      <c r="N120" s="6">
        <f t="shared" si="6"/>
        <v>886.38165716208698</v>
      </c>
      <c r="O120" s="6">
        <f t="shared" si="7"/>
        <v>-278.61834283791302</v>
      </c>
      <c r="P120" s="6">
        <f t="shared" si="8"/>
        <v>77628.180965744832</v>
      </c>
      <c r="Q120" s="9">
        <f t="shared" si="9"/>
        <v>1104.5635236799021</v>
      </c>
      <c r="R120" s="9">
        <f t="shared" si="10"/>
        <v>-236.43647632009788</v>
      </c>
      <c r="S120" s="9">
        <f t="shared" si="11"/>
        <v>55902.207334664206</v>
      </c>
      <c r="W120" t="s">
        <v>36</v>
      </c>
    </row>
    <row r="121" spans="1:23" x14ac:dyDescent="0.2">
      <c r="A121" t="s">
        <v>156</v>
      </c>
      <c r="B121" s="2">
        <v>332</v>
      </c>
      <c r="C121">
        <v>344</v>
      </c>
      <c r="D121" s="9">
        <v>342</v>
      </c>
      <c r="E121">
        <v>129237</v>
      </c>
      <c r="F121">
        <v>136040</v>
      </c>
      <c r="G121">
        <v>141353</v>
      </c>
      <c r="H121" s="2">
        <v>819</v>
      </c>
      <c r="I121">
        <v>966</v>
      </c>
      <c r="J121" s="9">
        <v>989</v>
      </c>
      <c r="K121">
        <v>132961</v>
      </c>
      <c r="L121">
        <v>152426</v>
      </c>
      <c r="M121">
        <v>149601</v>
      </c>
      <c r="N121" s="6">
        <f t="shared" si="6"/>
        <v>620.19412942385338</v>
      </c>
      <c r="O121" s="6">
        <f t="shared" si="7"/>
        <v>-198.80587057614662</v>
      </c>
      <c r="P121" s="6">
        <f t="shared" si="8"/>
        <v>39523.774175539562</v>
      </c>
      <c r="Q121" s="9">
        <f t="shared" si="9"/>
        <v>668.11870466145501</v>
      </c>
      <c r="R121" s="9">
        <f t="shared" si="10"/>
        <v>-320.88129533854499</v>
      </c>
      <c r="S121" s="9">
        <f t="shared" si="11"/>
        <v>102964.80569814253</v>
      </c>
      <c r="W121" t="s">
        <v>36</v>
      </c>
    </row>
    <row r="122" spans="1:23" x14ac:dyDescent="0.2">
      <c r="A122" t="s">
        <v>170</v>
      </c>
      <c r="B122" s="2">
        <v>202</v>
      </c>
      <c r="C122">
        <v>205</v>
      </c>
      <c r="D122" s="9">
        <v>231</v>
      </c>
      <c r="E122">
        <v>98263</v>
      </c>
      <c r="F122">
        <v>100030</v>
      </c>
      <c r="G122">
        <v>107465</v>
      </c>
      <c r="H122" s="2">
        <v>410</v>
      </c>
      <c r="I122">
        <v>496</v>
      </c>
      <c r="J122" s="9">
        <v>501</v>
      </c>
      <c r="K122">
        <v>99091</v>
      </c>
      <c r="L122">
        <v>115007</v>
      </c>
      <c r="M122">
        <v>115919</v>
      </c>
      <c r="N122" s="6">
        <f t="shared" si="6"/>
        <v>384.79019332881688</v>
      </c>
      <c r="O122" s="6">
        <f t="shared" si="7"/>
        <v>-25.209806671183117</v>
      </c>
      <c r="P122" s="6">
        <f t="shared" si="8"/>
        <v>635.53435239842872</v>
      </c>
      <c r="Q122" s="9">
        <f t="shared" si="9"/>
        <v>469.57208617355491</v>
      </c>
      <c r="R122" s="9">
        <f t="shared" si="10"/>
        <v>-31.427913826445092</v>
      </c>
      <c r="S122" s="9">
        <f t="shared" si="11"/>
        <v>987.71376748245859</v>
      </c>
      <c r="W122" t="s">
        <v>36</v>
      </c>
    </row>
    <row r="123" spans="1:23" x14ac:dyDescent="0.2">
      <c r="A123" t="s">
        <v>174</v>
      </c>
      <c r="B123" s="2">
        <v>169</v>
      </c>
      <c r="C123">
        <v>173</v>
      </c>
      <c r="D123" s="9">
        <v>200</v>
      </c>
      <c r="E123">
        <v>65236</v>
      </c>
      <c r="F123">
        <v>69610</v>
      </c>
      <c r="G123">
        <v>75083</v>
      </c>
      <c r="H123" s="2">
        <v>446</v>
      </c>
      <c r="I123">
        <v>449</v>
      </c>
      <c r="J123" s="9">
        <v>433</v>
      </c>
      <c r="K123">
        <v>69689</v>
      </c>
      <c r="L123">
        <v>67326</v>
      </c>
      <c r="M123">
        <v>66790</v>
      </c>
      <c r="N123" s="6">
        <f t="shared" si="6"/>
        <v>325.03380955084606</v>
      </c>
      <c r="O123" s="6">
        <f t="shared" si="7"/>
        <v>-120.96619044915394</v>
      </c>
      <c r="P123" s="6">
        <f t="shared" si="8"/>
        <v>14632.819231780983</v>
      </c>
      <c r="Q123" s="9">
        <f t="shared" si="9"/>
        <v>414.12212965891609</v>
      </c>
      <c r="R123" s="9">
        <f t="shared" si="10"/>
        <v>-18.877870341083906</v>
      </c>
      <c r="S123" s="9">
        <f t="shared" si="11"/>
        <v>356.37398861477539</v>
      </c>
      <c r="W123" t="s">
        <v>36</v>
      </c>
    </row>
    <row r="124" spans="1:23" x14ac:dyDescent="0.2">
      <c r="A124" t="s">
        <v>187</v>
      </c>
      <c r="B124" s="2">
        <v>472</v>
      </c>
      <c r="C124">
        <v>520</v>
      </c>
      <c r="D124" s="9">
        <v>521</v>
      </c>
      <c r="E124">
        <v>226835</v>
      </c>
      <c r="F124">
        <v>248809</v>
      </c>
      <c r="G124">
        <v>264246</v>
      </c>
      <c r="H124" s="2">
        <v>900</v>
      </c>
      <c r="I124">
        <v>954</v>
      </c>
      <c r="J124" s="9">
        <v>995</v>
      </c>
      <c r="K124">
        <v>230401</v>
      </c>
      <c r="L124">
        <v>244706</v>
      </c>
      <c r="M124">
        <v>258072</v>
      </c>
      <c r="N124" s="6">
        <f t="shared" si="6"/>
        <v>873.70606060312343</v>
      </c>
      <c r="O124" s="6">
        <f t="shared" si="7"/>
        <v>-26.293939396876567</v>
      </c>
      <c r="P124" s="6">
        <f t="shared" si="8"/>
        <v>691.37124900661763</v>
      </c>
      <c r="Q124" s="9">
        <f t="shared" si="9"/>
        <v>988.29748582662728</v>
      </c>
      <c r="R124" s="9">
        <f t="shared" si="10"/>
        <v>-6.7025141733727196</v>
      </c>
      <c r="S124" s="9">
        <f t="shared" si="11"/>
        <v>44.923696244262189</v>
      </c>
      <c r="W124" t="s">
        <v>36</v>
      </c>
    </row>
    <row r="125" spans="1:23" x14ac:dyDescent="0.2">
      <c r="A125" t="s">
        <v>41</v>
      </c>
      <c r="B125" s="2">
        <v>838</v>
      </c>
      <c r="C125">
        <v>823</v>
      </c>
      <c r="D125" s="9">
        <v>870</v>
      </c>
      <c r="E125">
        <v>500086</v>
      </c>
      <c r="F125">
        <v>481466</v>
      </c>
      <c r="G125">
        <v>469046</v>
      </c>
      <c r="H125" s="2">
        <v>2369</v>
      </c>
      <c r="I125">
        <v>2798</v>
      </c>
      <c r="J125" s="9">
        <v>3057</v>
      </c>
      <c r="K125">
        <v>526152</v>
      </c>
      <c r="L125">
        <v>601723</v>
      </c>
      <c r="M125">
        <v>617417</v>
      </c>
      <c r="N125" s="6">
        <f t="shared" si="6"/>
        <v>1536.4586806860723</v>
      </c>
      <c r="O125" s="11">
        <f t="shared" si="7"/>
        <v>-832.54131931392772</v>
      </c>
      <c r="P125" s="6">
        <f t="shared" si="8"/>
        <v>693125.04836497537</v>
      </c>
      <c r="Q125" s="9">
        <f t="shared" si="9"/>
        <v>1612.5566736849801</v>
      </c>
      <c r="R125" s="11">
        <f t="shared" si="10"/>
        <v>-1444.4433263150199</v>
      </c>
      <c r="S125" s="9">
        <f t="shared" si="11"/>
        <v>2086416.5229359991</v>
      </c>
      <c r="W125" t="s">
        <v>42</v>
      </c>
    </row>
    <row r="126" spans="1:23" x14ac:dyDescent="0.2">
      <c r="A126" t="s">
        <v>67</v>
      </c>
      <c r="B126" s="2">
        <v>574</v>
      </c>
      <c r="C126">
        <v>645</v>
      </c>
      <c r="D126" s="9">
        <v>557</v>
      </c>
      <c r="E126">
        <v>153977</v>
      </c>
      <c r="F126">
        <v>160367</v>
      </c>
      <c r="G126">
        <v>147359</v>
      </c>
      <c r="H126" s="2">
        <v>991</v>
      </c>
      <c r="I126">
        <v>1161</v>
      </c>
      <c r="J126" s="9">
        <v>1183</v>
      </c>
      <c r="K126">
        <v>158667</v>
      </c>
      <c r="L126">
        <v>171546</v>
      </c>
      <c r="M126">
        <v>172904</v>
      </c>
      <c r="N126" s="6">
        <f t="shared" si="6"/>
        <v>1058.4076104623059</v>
      </c>
      <c r="O126" s="6">
        <f t="shared" si="7"/>
        <v>67.407610462305911</v>
      </c>
      <c r="P126" s="6">
        <f t="shared" si="8"/>
        <v>4543.7859482379736</v>
      </c>
      <c r="Q126" s="9">
        <f t="shared" si="9"/>
        <v>1052.6909837145949</v>
      </c>
      <c r="R126" s="9">
        <f t="shared" si="10"/>
        <v>-130.30901628540505</v>
      </c>
      <c r="S126" s="9">
        <f t="shared" si="11"/>
        <v>16980.43972526996</v>
      </c>
      <c r="W126" t="s">
        <v>42</v>
      </c>
    </row>
    <row r="127" spans="1:23" x14ac:dyDescent="0.2">
      <c r="A127" t="s">
        <v>78</v>
      </c>
      <c r="B127" s="2">
        <v>385</v>
      </c>
      <c r="C127">
        <v>434</v>
      </c>
      <c r="D127" s="9">
        <v>455</v>
      </c>
      <c r="E127">
        <v>153313</v>
      </c>
      <c r="F127">
        <v>166273</v>
      </c>
      <c r="G127">
        <v>163646</v>
      </c>
      <c r="H127" s="2">
        <v>1171</v>
      </c>
      <c r="I127">
        <v>1267</v>
      </c>
      <c r="J127" s="9">
        <v>1392</v>
      </c>
      <c r="K127">
        <v>155102</v>
      </c>
      <c r="L127">
        <v>160449</v>
      </c>
      <c r="M127">
        <v>166711</v>
      </c>
      <c r="N127" s="6">
        <f t="shared" si="6"/>
        <v>716.16650337029137</v>
      </c>
      <c r="O127" s="6">
        <f t="shared" si="7"/>
        <v>-454.83349662970863</v>
      </c>
      <c r="P127" s="6">
        <f t="shared" si="8"/>
        <v>206873.50965640717</v>
      </c>
      <c r="Q127" s="9">
        <f t="shared" si="9"/>
        <v>870.24273969868671</v>
      </c>
      <c r="R127" s="9">
        <f t="shared" si="10"/>
        <v>-521.75726030131329</v>
      </c>
      <c r="S127" s="9">
        <f t="shared" si="11"/>
        <v>272230.63867713237</v>
      </c>
      <c r="W127" t="s">
        <v>42</v>
      </c>
    </row>
    <row r="128" spans="1:23" x14ac:dyDescent="0.2">
      <c r="A128" t="s">
        <v>96</v>
      </c>
      <c r="B128" s="2">
        <v>117</v>
      </c>
      <c r="C128">
        <v>122</v>
      </c>
      <c r="D128" s="9">
        <v>178</v>
      </c>
      <c r="E128">
        <v>87752</v>
      </c>
      <c r="F128">
        <v>91022</v>
      </c>
      <c r="G128">
        <v>109125</v>
      </c>
      <c r="H128" s="2">
        <v>289</v>
      </c>
      <c r="I128">
        <v>291</v>
      </c>
      <c r="J128" s="9">
        <v>324</v>
      </c>
      <c r="K128">
        <v>92585</v>
      </c>
      <c r="L128">
        <v>93942</v>
      </c>
      <c r="M128">
        <v>96345</v>
      </c>
      <c r="N128" s="6">
        <f t="shared" si="6"/>
        <v>230.87223511283148</v>
      </c>
      <c r="O128" s="6">
        <f t="shared" si="7"/>
        <v>-58.127764887168524</v>
      </c>
      <c r="P128" s="6">
        <f t="shared" si="8"/>
        <v>3378.8370507779418</v>
      </c>
      <c r="Q128" s="9">
        <f t="shared" si="9"/>
        <v>374.77054761626925</v>
      </c>
      <c r="R128" s="9">
        <f t="shared" si="10"/>
        <v>50.770547616269255</v>
      </c>
      <c r="S128" s="9">
        <f t="shared" si="11"/>
        <v>2577.6485052558637</v>
      </c>
      <c r="W128" t="s">
        <v>42</v>
      </c>
    </row>
    <row r="129" spans="1:23" x14ac:dyDescent="0.2">
      <c r="A129" t="s">
        <v>149</v>
      </c>
      <c r="B129" s="2">
        <v>279</v>
      </c>
      <c r="C129">
        <v>279</v>
      </c>
      <c r="D129" s="9">
        <v>292</v>
      </c>
      <c r="E129">
        <v>145085</v>
      </c>
      <c r="F129">
        <v>148903</v>
      </c>
      <c r="G129">
        <v>150053</v>
      </c>
      <c r="H129" s="2">
        <v>579</v>
      </c>
      <c r="I129">
        <v>641</v>
      </c>
      <c r="J129" s="9">
        <v>763</v>
      </c>
      <c r="K129">
        <v>145609</v>
      </c>
      <c r="L129">
        <v>153444</v>
      </c>
      <c r="M129">
        <v>173177</v>
      </c>
      <c r="N129" s="6">
        <f t="shared" si="6"/>
        <v>524.2217554774154</v>
      </c>
      <c r="O129" s="6">
        <f t="shared" si="7"/>
        <v>-54.7782445225846</v>
      </c>
      <c r="P129" s="6">
        <f t="shared" si="8"/>
        <v>3000.6560729760699</v>
      </c>
      <c r="Q129" s="9">
        <f t="shared" si="9"/>
        <v>578.68329092816668</v>
      </c>
      <c r="R129" s="9">
        <f t="shared" si="10"/>
        <v>-184.31670907183332</v>
      </c>
      <c r="S129" s="9">
        <f t="shared" si="11"/>
        <v>33972.649243070839</v>
      </c>
      <c r="W129" t="s">
        <v>42</v>
      </c>
    </row>
    <row r="130" spans="1:23" x14ac:dyDescent="0.2">
      <c r="A130" t="s">
        <v>152</v>
      </c>
      <c r="B130" s="2">
        <v>383</v>
      </c>
      <c r="C130">
        <v>423</v>
      </c>
      <c r="D130" s="9">
        <v>522</v>
      </c>
      <c r="E130">
        <v>143163</v>
      </c>
      <c r="F130">
        <v>156474</v>
      </c>
      <c r="G130">
        <v>181483</v>
      </c>
      <c r="H130" s="2">
        <v>708</v>
      </c>
      <c r="I130">
        <v>748</v>
      </c>
      <c r="J130" s="9">
        <v>884</v>
      </c>
      <c r="K130">
        <v>149544</v>
      </c>
      <c r="L130">
        <v>154950</v>
      </c>
      <c r="M130">
        <v>171851</v>
      </c>
      <c r="N130" s="6">
        <f t="shared" si="6"/>
        <v>712.54490435344462</v>
      </c>
      <c r="O130" s="6">
        <f t="shared" si="7"/>
        <v>4.5449043534446218</v>
      </c>
      <c r="P130" s="6">
        <f t="shared" si="8"/>
        <v>20.656155581959876</v>
      </c>
      <c r="Q130" s="9">
        <f t="shared" si="9"/>
        <v>990.08619410129313</v>
      </c>
      <c r="R130" s="9">
        <f t="shared" si="10"/>
        <v>106.08619410129313</v>
      </c>
      <c r="S130" s="9">
        <f t="shared" si="11"/>
        <v>11254.280578897242</v>
      </c>
      <c r="W130" t="s">
        <v>42</v>
      </c>
    </row>
    <row r="131" spans="1:23" x14ac:dyDescent="0.2">
      <c r="A131" t="s">
        <v>154</v>
      </c>
      <c r="B131" s="2">
        <v>144</v>
      </c>
      <c r="C131">
        <v>134</v>
      </c>
      <c r="D131" s="9">
        <v>166</v>
      </c>
      <c r="E131">
        <v>103431</v>
      </c>
      <c r="F131">
        <v>101721</v>
      </c>
      <c r="G131">
        <v>108104</v>
      </c>
      <c r="H131" s="2">
        <v>457</v>
      </c>
      <c r="I131">
        <v>520</v>
      </c>
      <c r="J131" s="9">
        <v>481</v>
      </c>
      <c r="K131">
        <v>102280</v>
      </c>
      <c r="L131">
        <v>99137</v>
      </c>
      <c r="M131">
        <v>106475</v>
      </c>
      <c r="N131" s="6">
        <f t="shared" ref="N131:N153" si="12">$AK$23 * B131 + $AK$24</f>
        <v>279.7638218402621</v>
      </c>
      <c r="O131" s="6">
        <f t="shared" ref="O131:O153" si="13">N131-H131</f>
        <v>-177.2361781597379</v>
      </c>
      <c r="P131" s="6">
        <f t="shared" ref="P131:P153" si="14">O131^2</f>
        <v>31412.662848670356</v>
      </c>
      <c r="Q131" s="9">
        <f t="shared" ref="Q131:Q153" si="15">$AK$74*D131+$AK$75</f>
        <v>353.30604832028007</v>
      </c>
      <c r="R131" s="9">
        <f t="shared" ref="R131:R153" si="16">Q131-J131</f>
        <v>-127.69395167971993</v>
      </c>
      <c r="S131" s="9">
        <f t="shared" ref="S131:S153" si="17">R131^2</f>
        <v>16305.745295582648</v>
      </c>
      <c r="W131" t="s">
        <v>42</v>
      </c>
    </row>
    <row r="132" spans="1:23" x14ac:dyDescent="0.2">
      <c r="A132" t="s">
        <v>162</v>
      </c>
      <c r="B132" s="2">
        <v>1352</v>
      </c>
      <c r="C132">
        <v>1469</v>
      </c>
      <c r="D132" s="9">
        <v>1668</v>
      </c>
      <c r="E132">
        <v>402283</v>
      </c>
      <c r="F132">
        <v>438324</v>
      </c>
      <c r="G132">
        <v>471250</v>
      </c>
      <c r="H132" s="2">
        <v>2692</v>
      </c>
      <c r="I132">
        <v>2888</v>
      </c>
      <c r="J132" s="9">
        <v>3094</v>
      </c>
      <c r="K132">
        <v>430428</v>
      </c>
      <c r="L132">
        <v>452573</v>
      </c>
      <c r="M132">
        <v>467247</v>
      </c>
      <c r="N132" s="6">
        <f t="shared" si="12"/>
        <v>2467.2096280156784</v>
      </c>
      <c r="O132" s="6">
        <f t="shared" si="13"/>
        <v>-224.79037198432161</v>
      </c>
      <c r="P132" s="6">
        <f t="shared" si="14"/>
        <v>50530.711336849679</v>
      </c>
      <c r="Q132" s="9">
        <f t="shared" si="15"/>
        <v>3039.9458768682621</v>
      </c>
      <c r="R132" s="9">
        <f t="shared" si="16"/>
        <v>-54.054123131737924</v>
      </c>
      <c r="S132" s="9">
        <f t="shared" si="17"/>
        <v>2921.8482275410847</v>
      </c>
      <c r="W132" t="s">
        <v>42</v>
      </c>
    </row>
    <row r="133" spans="1:23" x14ac:dyDescent="0.2">
      <c r="A133" t="s">
        <v>165</v>
      </c>
      <c r="B133" s="2">
        <v>347</v>
      </c>
      <c r="C133">
        <v>347</v>
      </c>
      <c r="D133" s="9">
        <v>370</v>
      </c>
      <c r="E133">
        <v>119079</v>
      </c>
      <c r="F133">
        <v>124861</v>
      </c>
      <c r="G133">
        <v>126541</v>
      </c>
      <c r="H133" s="2">
        <v>817</v>
      </c>
      <c r="I133">
        <v>879</v>
      </c>
      <c r="J133" s="9">
        <v>903</v>
      </c>
      <c r="K133">
        <v>121874</v>
      </c>
      <c r="L133">
        <v>133438</v>
      </c>
      <c r="M133">
        <v>135545</v>
      </c>
      <c r="N133" s="6">
        <f t="shared" si="12"/>
        <v>647.35612205020368</v>
      </c>
      <c r="O133" s="6">
        <f t="shared" si="13"/>
        <v>-169.64387794979632</v>
      </c>
      <c r="P133" s="6">
        <f t="shared" si="14"/>
        <v>28779.045325845389</v>
      </c>
      <c r="Q133" s="9">
        <f t="shared" si="15"/>
        <v>718.20253635209656</v>
      </c>
      <c r="R133" s="9">
        <f t="shared" si="16"/>
        <v>-184.79746364790344</v>
      </c>
      <c r="S133" s="9">
        <f t="shared" si="17"/>
        <v>34150.102570698196</v>
      </c>
      <c r="W133" t="s">
        <v>42</v>
      </c>
    </row>
    <row r="134" spans="1:23" x14ac:dyDescent="0.2">
      <c r="A134" t="s">
        <v>172</v>
      </c>
      <c r="B134" s="2">
        <v>245</v>
      </c>
      <c r="C134">
        <v>256</v>
      </c>
      <c r="D134" s="9">
        <v>279</v>
      </c>
      <c r="E134">
        <v>79520</v>
      </c>
      <c r="F134">
        <v>81789</v>
      </c>
      <c r="G134">
        <v>85994</v>
      </c>
      <c r="H134" s="2">
        <v>523</v>
      </c>
      <c r="I134">
        <v>593</v>
      </c>
      <c r="J134" s="9">
        <v>583</v>
      </c>
      <c r="K134">
        <v>83297</v>
      </c>
      <c r="L134">
        <v>89129</v>
      </c>
      <c r="M134">
        <v>92609</v>
      </c>
      <c r="N134" s="6">
        <f t="shared" si="12"/>
        <v>462.65457219102126</v>
      </c>
      <c r="O134" s="6">
        <f t="shared" si="13"/>
        <v>-60.345427808978741</v>
      </c>
      <c r="P134" s="6">
        <f t="shared" si="14"/>
        <v>3641.5706574486649</v>
      </c>
      <c r="Q134" s="9">
        <f t="shared" si="15"/>
        <v>555.43008335751165</v>
      </c>
      <c r="R134" s="9">
        <f t="shared" si="16"/>
        <v>-27.569916642488351</v>
      </c>
      <c r="S134" s="9">
        <f t="shared" si="17"/>
        <v>760.10030367375623</v>
      </c>
      <c r="W134" t="s">
        <v>42</v>
      </c>
    </row>
    <row r="135" spans="1:23" x14ac:dyDescent="0.2">
      <c r="A135" t="s">
        <v>178</v>
      </c>
      <c r="B135" s="2">
        <v>370</v>
      </c>
      <c r="C135">
        <v>384</v>
      </c>
      <c r="D135" s="9">
        <v>417</v>
      </c>
      <c r="E135">
        <v>125683</v>
      </c>
      <c r="F135">
        <v>123757</v>
      </c>
      <c r="G135">
        <v>133996</v>
      </c>
      <c r="H135" s="2">
        <v>814</v>
      </c>
      <c r="I135">
        <v>814</v>
      </c>
      <c r="J135" s="9">
        <v>1006</v>
      </c>
      <c r="K135">
        <v>131179</v>
      </c>
      <c r="L135">
        <v>137201</v>
      </c>
      <c r="M135">
        <v>149350</v>
      </c>
      <c r="N135" s="6">
        <f t="shared" si="12"/>
        <v>689.00451074394095</v>
      </c>
      <c r="O135" s="6">
        <f t="shared" si="13"/>
        <v>-124.99548925605905</v>
      </c>
      <c r="P135" s="6">
        <f t="shared" si="14"/>
        <v>15623.872334361573</v>
      </c>
      <c r="Q135" s="9">
        <f t="shared" si="15"/>
        <v>802.27182526138756</v>
      </c>
      <c r="R135" s="9">
        <f t="shared" si="16"/>
        <v>-203.72817473861244</v>
      </c>
      <c r="S135" s="9">
        <f t="shared" si="17"/>
        <v>41505.169182326601</v>
      </c>
      <c r="W135" t="s">
        <v>42</v>
      </c>
    </row>
    <row r="136" spans="1:23" x14ac:dyDescent="0.2">
      <c r="A136" t="s">
        <v>182</v>
      </c>
      <c r="B136" s="2">
        <v>872</v>
      </c>
      <c r="C136">
        <v>1001</v>
      </c>
      <c r="D136" s="9">
        <v>1035</v>
      </c>
      <c r="E136">
        <v>258777</v>
      </c>
      <c r="F136">
        <v>286328</v>
      </c>
      <c r="G136">
        <v>296972</v>
      </c>
      <c r="H136" s="2">
        <v>1681</v>
      </c>
      <c r="I136">
        <v>1737</v>
      </c>
      <c r="J136" s="9">
        <v>1897</v>
      </c>
      <c r="K136">
        <v>278105</v>
      </c>
      <c r="L136">
        <v>272934</v>
      </c>
      <c r="M136">
        <v>301656</v>
      </c>
      <c r="N136" s="6">
        <f t="shared" si="12"/>
        <v>1598.0258639724666</v>
      </c>
      <c r="O136" s="6">
        <f t="shared" si="13"/>
        <v>-82.974136027533405</v>
      </c>
      <c r="P136" s="6">
        <f t="shared" si="14"/>
        <v>6884.7072495156171</v>
      </c>
      <c r="Q136" s="9">
        <f t="shared" si="15"/>
        <v>1907.6935390048316</v>
      </c>
      <c r="R136" s="9">
        <f t="shared" si="16"/>
        <v>10.693539004831564</v>
      </c>
      <c r="S136" s="9">
        <f t="shared" si="17"/>
        <v>114.35177644785404</v>
      </c>
      <c r="W136" t="s">
        <v>42</v>
      </c>
    </row>
    <row r="137" spans="1:23" x14ac:dyDescent="0.2">
      <c r="A137" t="s">
        <v>191</v>
      </c>
      <c r="B137" s="2">
        <v>416</v>
      </c>
      <c r="C137">
        <v>433</v>
      </c>
      <c r="D137" s="9">
        <v>492</v>
      </c>
      <c r="E137">
        <v>116300</v>
      </c>
      <c r="F137">
        <v>116700</v>
      </c>
      <c r="G137">
        <v>123433</v>
      </c>
      <c r="H137" s="2">
        <v>1026</v>
      </c>
      <c r="I137">
        <v>1138</v>
      </c>
      <c r="J137" s="9">
        <v>1236</v>
      </c>
      <c r="K137">
        <v>123444</v>
      </c>
      <c r="L137">
        <v>135417</v>
      </c>
      <c r="M137">
        <v>140604</v>
      </c>
      <c r="N137" s="6">
        <f t="shared" si="12"/>
        <v>772.30128813141539</v>
      </c>
      <c r="O137" s="6">
        <f t="shared" si="13"/>
        <v>-253.69871186858461</v>
      </c>
      <c r="P137" s="6">
        <f t="shared" si="14"/>
        <v>64363.036403779115</v>
      </c>
      <c r="Q137" s="9">
        <f t="shared" si="15"/>
        <v>936.42494586132011</v>
      </c>
      <c r="R137" s="9">
        <f t="shared" si="16"/>
        <v>-299.57505413867989</v>
      </c>
      <c r="S137" s="9">
        <f t="shared" si="17"/>
        <v>89745.213062192983</v>
      </c>
      <c r="W137" t="s">
        <v>42</v>
      </c>
    </row>
    <row r="138" spans="1:23" x14ac:dyDescent="0.2">
      <c r="A138" t="s">
        <v>192</v>
      </c>
      <c r="B138" s="2">
        <v>978</v>
      </c>
      <c r="C138">
        <v>1068</v>
      </c>
      <c r="D138" s="9">
        <v>1204</v>
      </c>
      <c r="E138">
        <v>271013</v>
      </c>
      <c r="F138">
        <v>289438</v>
      </c>
      <c r="G138">
        <v>318871</v>
      </c>
      <c r="H138" s="2">
        <v>1740</v>
      </c>
      <c r="I138">
        <v>1993</v>
      </c>
      <c r="J138" s="9">
        <v>2033</v>
      </c>
      <c r="K138">
        <v>288122</v>
      </c>
      <c r="L138">
        <v>316536</v>
      </c>
      <c r="M138">
        <v>317961</v>
      </c>
      <c r="N138" s="6">
        <f t="shared" si="12"/>
        <v>1789.9706118653423</v>
      </c>
      <c r="O138" s="6">
        <f t="shared" si="13"/>
        <v>49.970611865342335</v>
      </c>
      <c r="P138" s="6">
        <f t="shared" si="14"/>
        <v>2497.0620501966923</v>
      </c>
      <c r="Q138" s="9">
        <f t="shared" si="15"/>
        <v>2209.985237423346</v>
      </c>
      <c r="R138" s="9">
        <f t="shared" si="16"/>
        <v>176.98523742334601</v>
      </c>
      <c r="S138" s="9">
        <f t="shared" si="17"/>
        <v>31323.774265798154</v>
      </c>
      <c r="W138" t="s">
        <v>42</v>
      </c>
    </row>
    <row r="139" spans="1:23" x14ac:dyDescent="0.2">
      <c r="A139" t="s">
        <v>32</v>
      </c>
      <c r="B139" s="2">
        <v>148</v>
      </c>
      <c r="C139">
        <v>186</v>
      </c>
      <c r="D139" s="9">
        <v>212</v>
      </c>
      <c r="E139">
        <v>110384</v>
      </c>
      <c r="F139">
        <v>117286</v>
      </c>
      <c r="G139">
        <v>127055</v>
      </c>
      <c r="H139" s="2">
        <v>212</v>
      </c>
      <c r="I139">
        <v>265</v>
      </c>
      <c r="J139" s="9">
        <v>315</v>
      </c>
      <c r="K139">
        <v>116371</v>
      </c>
      <c r="L139">
        <v>126724</v>
      </c>
      <c r="M139">
        <v>130828</v>
      </c>
      <c r="N139" s="6">
        <f t="shared" si="12"/>
        <v>287.00701987395553</v>
      </c>
      <c r="O139" s="6">
        <f t="shared" si="13"/>
        <v>75.007019873955528</v>
      </c>
      <c r="P139" s="6">
        <f t="shared" si="14"/>
        <v>5626.0530303719597</v>
      </c>
      <c r="Q139" s="9">
        <f t="shared" si="15"/>
        <v>435.58662895490534</v>
      </c>
      <c r="R139" s="9">
        <f t="shared" si="16"/>
        <v>120.58662895490534</v>
      </c>
      <c r="S139" s="9">
        <f t="shared" si="17"/>
        <v>14541.135082708013</v>
      </c>
      <c r="W139" t="s">
        <v>33</v>
      </c>
    </row>
    <row r="140" spans="1:23" x14ac:dyDescent="0.2">
      <c r="A140" t="s">
        <v>50</v>
      </c>
      <c r="B140" s="2">
        <v>804</v>
      </c>
      <c r="C140">
        <v>762</v>
      </c>
      <c r="D140" s="9">
        <v>839</v>
      </c>
      <c r="E140">
        <v>248039</v>
      </c>
      <c r="F140">
        <v>234698</v>
      </c>
      <c r="G140">
        <v>238497</v>
      </c>
      <c r="H140" s="2">
        <v>1624</v>
      </c>
      <c r="I140">
        <v>1780</v>
      </c>
      <c r="J140" s="9">
        <v>1849</v>
      </c>
      <c r="K140">
        <v>256824</v>
      </c>
      <c r="L140">
        <v>269443</v>
      </c>
      <c r="M140">
        <v>272382</v>
      </c>
      <c r="N140" s="6">
        <f t="shared" si="12"/>
        <v>1474.8914973996782</v>
      </c>
      <c r="O140" s="6">
        <f t="shared" si="13"/>
        <v>-149.1085026003218</v>
      </c>
      <c r="P140" s="6">
        <f t="shared" si="14"/>
        <v>22233.345547710174</v>
      </c>
      <c r="Q140" s="9">
        <f t="shared" si="15"/>
        <v>1557.1067171703412</v>
      </c>
      <c r="R140" s="9">
        <f t="shared" si="16"/>
        <v>-291.8932828296588</v>
      </c>
      <c r="S140" s="9">
        <f t="shared" si="17"/>
        <v>85201.688561075192</v>
      </c>
      <c r="W140" t="s">
        <v>33</v>
      </c>
    </row>
    <row r="141" spans="1:23" x14ac:dyDescent="0.2">
      <c r="A141" t="s">
        <v>58</v>
      </c>
      <c r="B141" s="2">
        <v>183</v>
      </c>
      <c r="C141">
        <v>185</v>
      </c>
      <c r="D141" s="9">
        <v>219</v>
      </c>
      <c r="E141">
        <v>97195</v>
      </c>
      <c r="F141">
        <v>100521</v>
      </c>
      <c r="G141">
        <v>105710</v>
      </c>
      <c r="H141" s="2">
        <v>480</v>
      </c>
      <c r="I141">
        <v>495</v>
      </c>
      <c r="J141" s="9">
        <v>556</v>
      </c>
      <c r="K141">
        <v>104287</v>
      </c>
      <c r="L141">
        <v>107681</v>
      </c>
      <c r="M141">
        <v>109540</v>
      </c>
      <c r="N141" s="6">
        <f t="shared" si="12"/>
        <v>350.3850026687731</v>
      </c>
      <c r="O141" s="6">
        <f t="shared" si="13"/>
        <v>-129.6149973312269</v>
      </c>
      <c r="P141" s="6">
        <f t="shared" si="14"/>
        <v>16800.047533173958</v>
      </c>
      <c r="Q141" s="9">
        <f t="shared" si="15"/>
        <v>448.10758687756567</v>
      </c>
      <c r="R141" s="9">
        <f t="shared" si="16"/>
        <v>-107.89241312243433</v>
      </c>
      <c r="S141" s="9">
        <f t="shared" si="17"/>
        <v>11640.772809382041</v>
      </c>
      <c r="W141" t="s">
        <v>33</v>
      </c>
    </row>
    <row r="142" spans="1:23" x14ac:dyDescent="0.2">
      <c r="A142" t="s">
        <v>76</v>
      </c>
      <c r="B142" s="2">
        <v>273</v>
      </c>
      <c r="C142">
        <v>354</v>
      </c>
      <c r="D142" s="9">
        <v>355</v>
      </c>
      <c r="E142">
        <v>141600</v>
      </c>
      <c r="F142">
        <v>163764</v>
      </c>
      <c r="G142">
        <v>160060</v>
      </c>
      <c r="H142" s="2">
        <v>800</v>
      </c>
      <c r="I142">
        <v>848</v>
      </c>
      <c r="J142" s="9">
        <v>968</v>
      </c>
      <c r="K142">
        <v>149698</v>
      </c>
      <c r="L142">
        <v>146370</v>
      </c>
      <c r="M142">
        <v>165643</v>
      </c>
      <c r="N142" s="6">
        <f t="shared" si="12"/>
        <v>513.35695842687528</v>
      </c>
      <c r="O142" s="6">
        <f t="shared" si="13"/>
        <v>-286.64304157312472</v>
      </c>
      <c r="P142" s="6">
        <f t="shared" si="14"/>
        <v>82164.233282292102</v>
      </c>
      <c r="Q142" s="9">
        <f t="shared" si="15"/>
        <v>691.37191223211005</v>
      </c>
      <c r="R142" s="9">
        <f t="shared" si="16"/>
        <v>-276.62808776788995</v>
      </c>
      <c r="S142" s="9">
        <f t="shared" si="17"/>
        <v>76523.098942119424</v>
      </c>
      <c r="W142" t="s">
        <v>33</v>
      </c>
    </row>
    <row r="143" spans="1:23" x14ac:dyDescent="0.2">
      <c r="A143" t="s">
        <v>81</v>
      </c>
      <c r="B143" s="2">
        <v>346</v>
      </c>
      <c r="C143">
        <v>420</v>
      </c>
      <c r="D143" s="9">
        <v>425</v>
      </c>
      <c r="E143">
        <v>167518</v>
      </c>
      <c r="F143">
        <v>181413</v>
      </c>
      <c r="G143">
        <v>194309</v>
      </c>
      <c r="H143" s="2">
        <v>630</v>
      </c>
      <c r="I143">
        <v>616</v>
      </c>
      <c r="J143" s="9">
        <v>737</v>
      </c>
      <c r="K143">
        <v>170903</v>
      </c>
      <c r="L143">
        <v>162496</v>
      </c>
      <c r="M143">
        <v>180247</v>
      </c>
      <c r="N143" s="6">
        <f t="shared" si="12"/>
        <v>645.54532254178037</v>
      </c>
      <c r="O143" s="6">
        <f t="shared" si="13"/>
        <v>15.545322541780365</v>
      </c>
      <c r="P143" s="6">
        <f t="shared" si="14"/>
        <v>241.65705292798475</v>
      </c>
      <c r="Q143" s="9">
        <f t="shared" si="15"/>
        <v>816.58149145871369</v>
      </c>
      <c r="R143" s="9">
        <f t="shared" si="16"/>
        <v>79.581491458713685</v>
      </c>
      <c r="S143" s="9">
        <f t="shared" si="17"/>
        <v>6333.2137827933193</v>
      </c>
      <c r="W143" t="s">
        <v>33</v>
      </c>
    </row>
    <row r="144" spans="1:23" x14ac:dyDescent="0.2">
      <c r="A144" t="s">
        <v>105</v>
      </c>
      <c r="B144" s="2">
        <v>163</v>
      </c>
      <c r="C144">
        <v>162</v>
      </c>
      <c r="D144" s="9">
        <v>158</v>
      </c>
      <c r="E144">
        <v>127087</v>
      </c>
      <c r="F144">
        <v>135487</v>
      </c>
      <c r="G144">
        <v>123761</v>
      </c>
      <c r="H144" s="2">
        <v>412</v>
      </c>
      <c r="I144">
        <v>484</v>
      </c>
      <c r="J144" s="9">
        <v>518</v>
      </c>
      <c r="K144">
        <v>135816</v>
      </c>
      <c r="L144">
        <v>147283</v>
      </c>
      <c r="M144">
        <v>146626</v>
      </c>
      <c r="N144" s="6">
        <f t="shared" si="12"/>
        <v>314.16901250030594</v>
      </c>
      <c r="O144" s="6">
        <f t="shared" si="13"/>
        <v>-97.830987499694061</v>
      </c>
      <c r="P144" s="6">
        <f t="shared" si="14"/>
        <v>9570.902115165296</v>
      </c>
      <c r="Q144" s="9">
        <f t="shared" si="15"/>
        <v>338.99638212295389</v>
      </c>
      <c r="R144" s="9">
        <f t="shared" si="16"/>
        <v>-179.00361787704611</v>
      </c>
      <c r="S144" s="9">
        <f t="shared" si="17"/>
        <v>32042.295213071542</v>
      </c>
      <c r="W144" t="s">
        <v>33</v>
      </c>
    </row>
    <row r="145" spans="1:23" x14ac:dyDescent="0.2">
      <c r="A145" t="s">
        <v>107</v>
      </c>
      <c r="B145" s="2">
        <v>429</v>
      </c>
      <c r="C145">
        <v>487</v>
      </c>
      <c r="D145" s="9">
        <v>529</v>
      </c>
      <c r="E145">
        <v>199861</v>
      </c>
      <c r="F145">
        <v>218228</v>
      </c>
      <c r="G145">
        <v>214157</v>
      </c>
      <c r="H145" s="2">
        <v>1075</v>
      </c>
      <c r="I145">
        <v>1290</v>
      </c>
      <c r="J145" s="9">
        <v>1325</v>
      </c>
      <c r="K145">
        <v>206526</v>
      </c>
      <c r="L145">
        <v>229068</v>
      </c>
      <c r="M145">
        <v>231555</v>
      </c>
      <c r="N145" s="6">
        <f t="shared" si="12"/>
        <v>795.84168174091906</v>
      </c>
      <c r="O145" s="6">
        <f t="shared" si="13"/>
        <v>-279.15831825908094</v>
      </c>
      <c r="P145" s="6">
        <f t="shared" si="14"/>
        <v>77929.366653238321</v>
      </c>
      <c r="Q145" s="9">
        <f t="shared" si="15"/>
        <v>1002.6071520239534</v>
      </c>
      <c r="R145" s="9">
        <f t="shared" si="16"/>
        <v>-322.3928479760466</v>
      </c>
      <c r="S145" s="9">
        <f t="shared" si="17"/>
        <v>103937.14842610629</v>
      </c>
      <c r="W145" t="s">
        <v>33</v>
      </c>
    </row>
    <row r="146" spans="1:23" x14ac:dyDescent="0.2">
      <c r="A146" t="s">
        <v>111</v>
      </c>
      <c r="B146" s="2">
        <v>629</v>
      </c>
      <c r="C146">
        <v>616</v>
      </c>
      <c r="D146" s="9">
        <v>662</v>
      </c>
      <c r="E146">
        <v>384180</v>
      </c>
      <c r="F146">
        <v>354299</v>
      </c>
      <c r="G146">
        <v>345700</v>
      </c>
      <c r="H146" s="2">
        <v>1122</v>
      </c>
      <c r="I146">
        <v>1275</v>
      </c>
      <c r="J146" s="9">
        <v>1352</v>
      </c>
      <c r="K146">
        <v>400502</v>
      </c>
      <c r="L146">
        <v>416223</v>
      </c>
      <c r="M146">
        <v>405699</v>
      </c>
      <c r="N146" s="6">
        <f t="shared" si="12"/>
        <v>1158.0015834255905</v>
      </c>
      <c r="O146" s="6">
        <f t="shared" si="13"/>
        <v>36.001583425590525</v>
      </c>
      <c r="P146" s="6">
        <f t="shared" si="14"/>
        <v>1296.1140091497543</v>
      </c>
      <c r="Q146" s="9">
        <f t="shared" si="15"/>
        <v>1240.5053525545004</v>
      </c>
      <c r="R146" s="9">
        <f t="shared" si="16"/>
        <v>-111.4946474454996</v>
      </c>
      <c r="S146" s="9">
        <f t="shared" si="17"/>
        <v>12431.05640899625</v>
      </c>
      <c r="W146" t="s">
        <v>33</v>
      </c>
    </row>
    <row r="147" spans="1:23" x14ac:dyDescent="0.2">
      <c r="A147" t="s">
        <v>126</v>
      </c>
      <c r="B147" s="2">
        <v>151</v>
      </c>
      <c r="C147">
        <v>136</v>
      </c>
      <c r="D147" s="9">
        <v>173</v>
      </c>
      <c r="E147">
        <v>78082</v>
      </c>
      <c r="F147">
        <v>79475</v>
      </c>
      <c r="G147">
        <v>82979</v>
      </c>
      <c r="H147" s="2">
        <v>242</v>
      </c>
      <c r="I147">
        <v>259</v>
      </c>
      <c r="J147" s="9">
        <v>283</v>
      </c>
      <c r="K147">
        <v>80204</v>
      </c>
      <c r="L147">
        <v>82757</v>
      </c>
      <c r="M147">
        <v>85775</v>
      </c>
      <c r="N147" s="6">
        <f t="shared" si="12"/>
        <v>292.43941839922564</v>
      </c>
      <c r="O147" s="6">
        <f t="shared" si="13"/>
        <v>50.439418399225644</v>
      </c>
      <c r="P147" s="6">
        <f t="shared" si="14"/>
        <v>2544.1349284521425</v>
      </c>
      <c r="Q147" s="9">
        <f t="shared" si="15"/>
        <v>365.8270062429404</v>
      </c>
      <c r="R147" s="9">
        <f t="shared" si="16"/>
        <v>82.827006242940399</v>
      </c>
      <c r="S147" s="9">
        <f t="shared" si="17"/>
        <v>6860.3129631680877</v>
      </c>
      <c r="W147" t="s">
        <v>33</v>
      </c>
    </row>
    <row r="148" spans="1:23" x14ac:dyDescent="0.2">
      <c r="A148" t="s">
        <v>127</v>
      </c>
      <c r="B148" s="2">
        <v>90</v>
      </c>
      <c r="C148">
        <v>116</v>
      </c>
      <c r="D148" s="9">
        <v>113</v>
      </c>
      <c r="E148">
        <v>79253</v>
      </c>
      <c r="F148">
        <v>86165</v>
      </c>
      <c r="G148">
        <v>91962</v>
      </c>
      <c r="H148" s="2">
        <v>165</v>
      </c>
      <c r="I148">
        <v>169</v>
      </c>
      <c r="J148" s="9">
        <v>227</v>
      </c>
      <c r="K148">
        <v>82355</v>
      </c>
      <c r="L148">
        <v>79905</v>
      </c>
      <c r="M148">
        <v>91068</v>
      </c>
      <c r="N148" s="6">
        <f t="shared" si="12"/>
        <v>181.9806483854008</v>
      </c>
      <c r="O148" s="6">
        <f t="shared" si="13"/>
        <v>16.980648385400798</v>
      </c>
      <c r="P148" s="6">
        <f t="shared" si="14"/>
        <v>288.34241958861475</v>
      </c>
      <c r="Q148" s="9">
        <f t="shared" si="15"/>
        <v>258.50450976299442</v>
      </c>
      <c r="R148" s="9">
        <f t="shared" si="16"/>
        <v>31.504509762994417</v>
      </c>
      <c r="S148" s="9">
        <f t="shared" si="17"/>
        <v>992.53413540661052</v>
      </c>
      <c r="W148" t="s">
        <v>33</v>
      </c>
    </row>
    <row r="149" spans="1:23" x14ac:dyDescent="0.2">
      <c r="A149" t="s">
        <v>130</v>
      </c>
      <c r="B149" s="2">
        <v>779</v>
      </c>
      <c r="C149">
        <v>897</v>
      </c>
      <c r="D149" s="9">
        <v>1039</v>
      </c>
      <c r="E149">
        <v>291330</v>
      </c>
      <c r="F149">
        <v>326918</v>
      </c>
      <c r="G149">
        <v>345749</v>
      </c>
      <c r="H149" s="2">
        <v>1338</v>
      </c>
      <c r="I149">
        <v>1442</v>
      </c>
      <c r="J149" s="9">
        <v>1568</v>
      </c>
      <c r="K149">
        <v>306269</v>
      </c>
      <c r="L149">
        <v>322973</v>
      </c>
      <c r="M149">
        <v>330429</v>
      </c>
      <c r="N149" s="6">
        <f t="shared" si="12"/>
        <v>1429.6215096890942</v>
      </c>
      <c r="O149" s="6">
        <f t="shared" si="13"/>
        <v>91.621509689094182</v>
      </c>
      <c r="P149" s="6">
        <f t="shared" si="14"/>
        <v>8394.5010377087783</v>
      </c>
      <c r="Q149" s="9">
        <f t="shared" si="15"/>
        <v>1914.8483721034945</v>
      </c>
      <c r="R149" s="9">
        <f t="shared" si="16"/>
        <v>346.84837210349451</v>
      </c>
      <c r="S149" s="9">
        <f t="shared" si="17"/>
        <v>120303.7932308442</v>
      </c>
      <c r="W149" t="s">
        <v>33</v>
      </c>
    </row>
    <row r="150" spans="1:23" x14ac:dyDescent="0.2">
      <c r="A150" t="s">
        <v>146</v>
      </c>
      <c r="B150" s="2">
        <v>277</v>
      </c>
      <c r="C150">
        <v>332</v>
      </c>
      <c r="D150" s="9">
        <v>338</v>
      </c>
      <c r="E150">
        <v>122765</v>
      </c>
      <c r="F150">
        <v>126938</v>
      </c>
      <c r="G150">
        <v>135342</v>
      </c>
      <c r="H150" s="2">
        <v>631</v>
      </c>
      <c r="I150">
        <v>664</v>
      </c>
      <c r="J150" s="9">
        <v>690</v>
      </c>
      <c r="K150">
        <v>131881</v>
      </c>
      <c r="L150">
        <v>133938</v>
      </c>
      <c r="M150">
        <v>140733</v>
      </c>
      <c r="N150" s="6">
        <f t="shared" si="12"/>
        <v>520.60015646056877</v>
      </c>
      <c r="O150" s="6">
        <f t="shared" si="13"/>
        <v>-110.39984353943123</v>
      </c>
      <c r="P150" s="6">
        <f t="shared" si="14"/>
        <v>12188.125453530896</v>
      </c>
      <c r="Q150" s="9">
        <f t="shared" si="15"/>
        <v>660.96387156279195</v>
      </c>
      <c r="R150" s="9">
        <f t="shared" si="16"/>
        <v>-29.036128437208049</v>
      </c>
      <c r="S150" s="9">
        <f t="shared" si="17"/>
        <v>843.09675462204189</v>
      </c>
      <c r="W150" t="s">
        <v>33</v>
      </c>
    </row>
    <row r="151" spans="1:23" x14ac:dyDescent="0.2">
      <c r="A151" t="s">
        <v>151</v>
      </c>
      <c r="B151" s="2">
        <v>369</v>
      </c>
      <c r="C151">
        <v>444</v>
      </c>
      <c r="D151" s="9">
        <v>454</v>
      </c>
      <c r="E151">
        <v>261654</v>
      </c>
      <c r="F151">
        <v>282697</v>
      </c>
      <c r="G151">
        <v>269517</v>
      </c>
      <c r="H151" s="2">
        <v>860</v>
      </c>
      <c r="I151">
        <v>1013</v>
      </c>
      <c r="J151" s="9">
        <v>1108</v>
      </c>
      <c r="K151">
        <v>281874</v>
      </c>
      <c r="L151">
        <v>307016</v>
      </c>
      <c r="M151">
        <v>309322</v>
      </c>
      <c r="N151" s="6">
        <f t="shared" si="12"/>
        <v>687.19371123551764</v>
      </c>
      <c r="O151" s="6">
        <f t="shared" si="13"/>
        <v>-172.80628876448236</v>
      </c>
      <c r="P151" s="6">
        <f t="shared" si="14"/>
        <v>29862.013436553661</v>
      </c>
      <c r="Q151" s="9">
        <f t="shared" si="15"/>
        <v>868.45403142402097</v>
      </c>
      <c r="R151" s="9">
        <f t="shared" si="16"/>
        <v>-239.54596857597903</v>
      </c>
      <c r="S151" s="9">
        <f t="shared" si="17"/>
        <v>57382.271061003936</v>
      </c>
      <c r="W151" t="s">
        <v>33</v>
      </c>
    </row>
    <row r="152" spans="1:23" x14ac:dyDescent="0.2">
      <c r="A152" t="s">
        <v>177</v>
      </c>
      <c r="B152" s="2">
        <v>495</v>
      </c>
      <c r="C152">
        <v>554</v>
      </c>
      <c r="D152" s="9">
        <v>597</v>
      </c>
      <c r="E152">
        <v>158029</v>
      </c>
      <c r="F152">
        <v>177445</v>
      </c>
      <c r="G152">
        <v>175756</v>
      </c>
      <c r="H152" s="2">
        <v>1234</v>
      </c>
      <c r="I152">
        <v>1286</v>
      </c>
      <c r="J152" s="9">
        <v>1470</v>
      </c>
      <c r="K152">
        <v>167000</v>
      </c>
      <c r="L152">
        <v>164014</v>
      </c>
      <c r="M152">
        <v>182621</v>
      </c>
      <c r="N152" s="6">
        <f t="shared" si="12"/>
        <v>915.35444929686071</v>
      </c>
      <c r="O152" s="6">
        <f t="shared" si="13"/>
        <v>-318.64555070313929</v>
      </c>
      <c r="P152" s="6">
        <f t="shared" si="14"/>
        <v>101534.98698290691</v>
      </c>
      <c r="Q152" s="9">
        <f t="shared" si="15"/>
        <v>1124.2393147012256</v>
      </c>
      <c r="R152" s="9">
        <f t="shared" si="16"/>
        <v>-345.76068529877443</v>
      </c>
      <c r="S152" s="9">
        <f t="shared" si="17"/>
        <v>119550.45149827813</v>
      </c>
      <c r="W152" t="s">
        <v>33</v>
      </c>
    </row>
    <row r="153" spans="1:23" x14ac:dyDescent="0.2">
      <c r="A153" t="s">
        <v>193</v>
      </c>
      <c r="B153" s="2">
        <v>450</v>
      </c>
      <c r="C153">
        <v>463</v>
      </c>
      <c r="D153" s="9">
        <v>518</v>
      </c>
      <c r="E153">
        <v>96239</v>
      </c>
      <c r="F153">
        <v>94507</v>
      </c>
      <c r="G153">
        <v>97416</v>
      </c>
      <c r="H153" s="2">
        <v>720</v>
      </c>
      <c r="I153">
        <v>803</v>
      </c>
      <c r="J153" s="9">
        <v>896</v>
      </c>
      <c r="K153">
        <v>100007</v>
      </c>
      <c r="L153">
        <v>108344</v>
      </c>
      <c r="M153">
        <v>114667</v>
      </c>
      <c r="N153" s="6">
        <f t="shared" si="12"/>
        <v>833.86847141780959</v>
      </c>
      <c r="O153" s="6">
        <f t="shared" si="13"/>
        <v>113.86847141780959</v>
      </c>
      <c r="P153" s="6">
        <f t="shared" si="14"/>
        <v>12966.02878302852</v>
      </c>
      <c r="Q153" s="9">
        <f t="shared" si="15"/>
        <v>982.93136100263007</v>
      </c>
      <c r="R153" s="9">
        <f t="shared" si="16"/>
        <v>86.931361002630069</v>
      </c>
      <c r="S153" s="9">
        <f t="shared" si="17"/>
        <v>7557.0615257695918</v>
      </c>
      <c r="W153" t="s">
        <v>33</v>
      </c>
    </row>
  </sheetData>
  <sortState xmlns:xlrd2="http://schemas.microsoft.com/office/spreadsheetml/2017/richdata2" ref="A2:W153">
    <sortCondition ref="W1:W153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4"/>
  <sheetViews>
    <sheetView workbookViewId="0">
      <selection activeCell="B4" sqref="B4"/>
    </sheetView>
  </sheetViews>
  <sheetFormatPr baseColWidth="10" defaultRowHeight="16" x14ac:dyDescent="0.2"/>
  <sheetData>
    <row r="1" spans="1:21" x14ac:dyDescent="0.2">
      <c r="B1" t="s">
        <v>197</v>
      </c>
      <c r="L1" t="s">
        <v>199</v>
      </c>
    </row>
    <row r="2" spans="1:21" x14ac:dyDescent="0.2">
      <c r="B2" t="s">
        <v>198</v>
      </c>
      <c r="C2" t="s">
        <v>73</v>
      </c>
      <c r="D2" t="s">
        <v>39</v>
      </c>
      <c r="E2" t="s">
        <v>29</v>
      </c>
      <c r="F2" t="s">
        <v>71</v>
      </c>
      <c r="G2" t="s">
        <v>44</v>
      </c>
      <c r="H2" t="s">
        <v>49</v>
      </c>
      <c r="I2" t="s">
        <v>36</v>
      </c>
      <c r="J2" t="s">
        <v>42</v>
      </c>
      <c r="K2" t="s">
        <v>33</v>
      </c>
      <c r="L2" t="s">
        <v>198</v>
      </c>
      <c r="M2" t="s">
        <v>73</v>
      </c>
      <c r="N2" t="s">
        <v>39</v>
      </c>
      <c r="O2" t="s">
        <v>29</v>
      </c>
      <c r="P2" t="s">
        <v>71</v>
      </c>
      <c r="Q2" t="s">
        <v>49</v>
      </c>
      <c r="R2" t="s">
        <v>44</v>
      </c>
      <c r="S2" t="s">
        <v>36</v>
      </c>
      <c r="T2" t="s">
        <v>42</v>
      </c>
      <c r="U2" t="s">
        <v>33</v>
      </c>
    </row>
    <row r="3" spans="1:21" x14ac:dyDescent="0.2">
      <c r="A3" t="s">
        <v>200</v>
      </c>
      <c r="B3">
        <v>152</v>
      </c>
      <c r="C3">
        <v>9</v>
      </c>
      <c r="D3">
        <v>11</v>
      </c>
      <c r="E3">
        <v>33</v>
      </c>
      <c r="F3">
        <v>12</v>
      </c>
      <c r="G3">
        <v>23</v>
      </c>
      <c r="H3">
        <v>19</v>
      </c>
      <c r="I3">
        <v>16</v>
      </c>
      <c r="J3">
        <v>14</v>
      </c>
      <c r="K3">
        <v>15</v>
      </c>
      <c r="L3">
        <v>152</v>
      </c>
      <c r="M3">
        <v>9</v>
      </c>
      <c r="N3">
        <v>11</v>
      </c>
      <c r="O3">
        <v>33</v>
      </c>
      <c r="P3">
        <v>12</v>
      </c>
      <c r="Q3">
        <v>23</v>
      </c>
      <c r="R3">
        <v>19</v>
      </c>
      <c r="S3">
        <v>16</v>
      </c>
      <c r="T3">
        <v>14</v>
      </c>
      <c r="U3">
        <v>15</v>
      </c>
    </row>
    <row r="4" spans="1:21" x14ac:dyDescent="0.2">
      <c r="A4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U158"/>
  <sheetViews>
    <sheetView showGridLines="0" workbookViewId="0">
      <selection activeCell="C6" sqref="C6:U158"/>
    </sheetView>
  </sheetViews>
  <sheetFormatPr baseColWidth="10" defaultRowHeight="16" x14ac:dyDescent="0.2"/>
  <cols>
    <col min="2" max="2" width="3.33203125" customWidth="1"/>
    <col min="3" max="3" width="26.33203125" bestFit="1" customWidth="1"/>
    <col min="4" max="6" width="18.1640625" customWidth="1"/>
    <col min="7" max="9" width="16.6640625" customWidth="1"/>
    <col min="10" max="12" width="19.83203125" customWidth="1"/>
    <col min="13" max="15" width="18.33203125" customWidth="1"/>
    <col min="16" max="16" width="23.1640625" customWidth="1"/>
    <col min="17" max="17" width="12.83203125" bestFit="1" customWidth="1"/>
    <col min="18" max="18" width="17.6640625" customWidth="1"/>
    <col min="19" max="19" width="24.1640625" customWidth="1"/>
    <col min="20" max="20" width="12.83203125" bestFit="1" customWidth="1"/>
    <col min="21" max="21" width="18.6640625" customWidth="1"/>
  </cols>
  <sheetData>
    <row r="2" spans="2:21" x14ac:dyDescent="0.2">
      <c r="B2" s="14" t="s">
        <v>220</v>
      </c>
    </row>
    <row r="3" spans="2:21" x14ac:dyDescent="0.2">
      <c r="B3" s="15" t="s">
        <v>221</v>
      </c>
    </row>
    <row r="4" spans="2:21" x14ac:dyDescent="0.2">
      <c r="B4" s="15"/>
    </row>
    <row r="6" spans="2:21" x14ac:dyDescent="0.2">
      <c r="C6" s="16" t="s">
        <v>0</v>
      </c>
      <c r="D6" s="16" t="s">
        <v>7</v>
      </c>
      <c r="E6" s="16" t="s">
        <v>8</v>
      </c>
      <c r="F6" s="16" t="s">
        <v>9</v>
      </c>
      <c r="G6" s="16" t="s">
        <v>10</v>
      </c>
      <c r="H6" s="16" t="s">
        <v>11</v>
      </c>
      <c r="I6" s="16" t="s">
        <v>12</v>
      </c>
      <c r="J6" s="16" t="s">
        <v>13</v>
      </c>
      <c r="K6" s="16" t="s">
        <v>14</v>
      </c>
      <c r="L6" s="16" t="s">
        <v>15</v>
      </c>
      <c r="M6" s="16" t="s">
        <v>16</v>
      </c>
      <c r="N6" s="16" t="s">
        <v>17</v>
      </c>
      <c r="O6" s="16" t="s">
        <v>18</v>
      </c>
      <c r="P6" s="16" t="s">
        <v>215</v>
      </c>
      <c r="Q6" s="16" t="s">
        <v>216</v>
      </c>
      <c r="R6" s="16" t="s">
        <v>217</v>
      </c>
      <c r="S6" s="16" t="s">
        <v>222</v>
      </c>
      <c r="T6" s="16" t="s">
        <v>223</v>
      </c>
      <c r="U6" s="16" t="s">
        <v>224</v>
      </c>
    </row>
    <row r="7" spans="2:21" x14ac:dyDescent="0.2">
      <c r="C7" s="16" t="s">
        <v>72</v>
      </c>
      <c r="D7" s="16">
        <v>267</v>
      </c>
      <c r="E7" s="16">
        <v>272</v>
      </c>
      <c r="F7" s="16">
        <v>277</v>
      </c>
      <c r="G7" s="16">
        <v>119256</v>
      </c>
      <c r="H7" s="16">
        <v>118197</v>
      </c>
      <c r="I7" s="16">
        <v>118675</v>
      </c>
      <c r="J7" s="16">
        <v>747</v>
      </c>
      <c r="K7" s="16">
        <v>806</v>
      </c>
      <c r="L7" s="16">
        <v>892</v>
      </c>
      <c r="M7" s="16">
        <v>125623</v>
      </c>
      <c r="N7" s="16">
        <v>139047</v>
      </c>
      <c r="O7" s="16">
        <v>142675</v>
      </c>
      <c r="P7" s="16">
        <v>502.49216137633499</v>
      </c>
      <c r="Q7" s="16">
        <v>-244.50783862366501</v>
      </c>
      <c r="R7" s="16">
        <v>59784.083148416197</v>
      </c>
      <c r="S7" s="16">
        <v>551.85266680817995</v>
      </c>
      <c r="T7" s="16">
        <v>-340.14733319182</v>
      </c>
      <c r="U7" s="16">
        <v>115700.208277507</v>
      </c>
    </row>
    <row r="8" spans="2:21" x14ac:dyDescent="0.2">
      <c r="C8" s="16" t="s">
        <v>74</v>
      </c>
      <c r="D8" s="16">
        <v>1162</v>
      </c>
      <c r="E8" s="16">
        <v>1206</v>
      </c>
      <c r="F8" s="16">
        <v>1345</v>
      </c>
      <c r="G8" s="16">
        <v>372584</v>
      </c>
      <c r="H8" s="16">
        <v>379088</v>
      </c>
      <c r="I8" s="16">
        <v>426044</v>
      </c>
      <c r="J8" s="16">
        <v>2529</v>
      </c>
      <c r="K8" s="16">
        <v>2699</v>
      </c>
      <c r="L8" s="16">
        <v>2877</v>
      </c>
      <c r="M8" s="16">
        <v>390751</v>
      </c>
      <c r="N8" s="16">
        <v>408612</v>
      </c>
      <c r="O8" s="16">
        <v>416235</v>
      </c>
      <c r="P8" s="16">
        <v>2123.1577214152398</v>
      </c>
      <c r="Q8" s="16">
        <v>-405.84227858475998</v>
      </c>
      <c r="R8" s="16">
        <v>164707.95508687</v>
      </c>
      <c r="S8" s="16">
        <v>2462.1931041512198</v>
      </c>
      <c r="T8" s="16">
        <v>-414.80689584878098</v>
      </c>
      <c r="U8" s="16">
        <v>172064.76084370099</v>
      </c>
    </row>
    <row r="9" spans="2:21" x14ac:dyDescent="0.2">
      <c r="C9" s="16" t="s">
        <v>112</v>
      </c>
      <c r="D9" s="16">
        <v>307</v>
      </c>
      <c r="E9" s="16">
        <v>287</v>
      </c>
      <c r="F9" s="16">
        <v>305</v>
      </c>
      <c r="G9" s="16">
        <v>147565</v>
      </c>
      <c r="H9" s="16">
        <v>138934</v>
      </c>
      <c r="I9" s="16">
        <v>139503</v>
      </c>
      <c r="J9" s="16">
        <v>681</v>
      </c>
      <c r="K9" s="16">
        <v>680</v>
      </c>
      <c r="L9" s="16">
        <v>770</v>
      </c>
      <c r="M9" s="16">
        <v>158333</v>
      </c>
      <c r="N9" s="16">
        <v>156930</v>
      </c>
      <c r="O9" s="16">
        <v>167317</v>
      </c>
      <c r="P9" s="16">
        <v>574.92414171326902</v>
      </c>
      <c r="Q9" s="16">
        <v>-106.07585828673101</v>
      </c>
      <c r="R9" s="16">
        <v>11252.0877112665</v>
      </c>
      <c r="S9" s="16">
        <v>601.93649849882195</v>
      </c>
      <c r="T9" s="16">
        <v>-168.063501501178</v>
      </c>
      <c r="U9" s="16">
        <v>28245.3405368366</v>
      </c>
    </row>
    <row r="10" spans="2:21" x14ac:dyDescent="0.2">
      <c r="C10" s="16" t="s">
        <v>113</v>
      </c>
      <c r="D10" s="16">
        <v>754</v>
      </c>
      <c r="E10" s="16">
        <v>903</v>
      </c>
      <c r="F10" s="16">
        <v>898</v>
      </c>
      <c r="G10" s="16">
        <v>314439</v>
      </c>
      <c r="H10" s="16">
        <v>360492</v>
      </c>
      <c r="I10" s="16">
        <v>358847</v>
      </c>
      <c r="J10" s="16">
        <v>1406</v>
      </c>
      <c r="K10" s="16">
        <v>1520</v>
      </c>
      <c r="L10" s="16">
        <v>1722</v>
      </c>
      <c r="M10" s="16">
        <v>331491</v>
      </c>
      <c r="N10" s="16">
        <v>342813</v>
      </c>
      <c r="O10" s="16">
        <v>368863</v>
      </c>
      <c r="P10" s="16">
        <v>1384.3515219785099</v>
      </c>
      <c r="Q10" s="16">
        <v>-21.648478021489598</v>
      </c>
      <c r="R10" s="16">
        <v>468.656600646919</v>
      </c>
      <c r="S10" s="16">
        <v>1662.64050537562</v>
      </c>
      <c r="T10" s="16">
        <v>-59.359494624378598</v>
      </c>
      <c r="U10" s="16">
        <v>3523.5496020616301</v>
      </c>
    </row>
    <row r="11" spans="2:21" x14ac:dyDescent="0.2">
      <c r="C11" s="16" t="s">
        <v>115</v>
      </c>
      <c r="D11" s="16">
        <v>700</v>
      </c>
      <c r="E11" s="16">
        <v>736</v>
      </c>
      <c r="F11" s="16">
        <v>872</v>
      </c>
      <c r="G11" s="16">
        <v>344038</v>
      </c>
      <c r="H11" s="16">
        <v>366415</v>
      </c>
      <c r="I11" s="16">
        <v>410078</v>
      </c>
      <c r="J11" s="16">
        <v>1315</v>
      </c>
      <c r="K11" s="16">
        <v>1426</v>
      </c>
      <c r="L11" s="16">
        <v>1559</v>
      </c>
      <c r="M11" s="16">
        <v>356366</v>
      </c>
      <c r="N11" s="16">
        <v>391658</v>
      </c>
      <c r="O11" s="16">
        <v>405770</v>
      </c>
      <c r="P11" s="16">
        <v>1286.56834852365</v>
      </c>
      <c r="Q11" s="16">
        <v>-28.431651476350901</v>
      </c>
      <c r="R11" s="16">
        <v>808.35880567268703</v>
      </c>
      <c r="S11" s="16">
        <v>1616.13409023431</v>
      </c>
      <c r="T11" s="16">
        <v>57.1340902343115</v>
      </c>
      <c r="U11" s="16">
        <v>3264.3042669024499</v>
      </c>
    </row>
    <row r="12" spans="2:21" x14ac:dyDescent="0.2">
      <c r="C12" s="16" t="s">
        <v>131</v>
      </c>
      <c r="D12" s="16">
        <v>1078</v>
      </c>
      <c r="E12" s="16">
        <v>1114</v>
      </c>
      <c r="F12" s="16">
        <v>1213</v>
      </c>
      <c r="G12" s="16">
        <v>336405</v>
      </c>
      <c r="H12" s="16">
        <v>352108</v>
      </c>
      <c r="I12" s="16">
        <v>363837</v>
      </c>
      <c r="J12" s="16">
        <v>1972</v>
      </c>
      <c r="K12" s="16">
        <v>2099</v>
      </c>
      <c r="L12" s="16">
        <v>2288</v>
      </c>
      <c r="M12" s="16">
        <v>347485</v>
      </c>
      <c r="N12" s="16">
        <v>364003</v>
      </c>
      <c r="O12" s="16">
        <v>387576</v>
      </c>
      <c r="P12" s="16">
        <v>1971.05056270768</v>
      </c>
      <c r="Q12" s="16">
        <v>-0.94943729232181795</v>
      </c>
      <c r="R12" s="16">
        <v>0.90143117205138501</v>
      </c>
      <c r="S12" s="16">
        <v>2226.0836118953398</v>
      </c>
      <c r="T12" s="16">
        <v>-61.916388104661998</v>
      </c>
      <c r="U12" s="16">
        <v>3833.6391159271302</v>
      </c>
    </row>
    <row r="13" spans="2:21" x14ac:dyDescent="0.2">
      <c r="C13" s="16" t="s">
        <v>133</v>
      </c>
      <c r="D13" s="16">
        <v>731</v>
      </c>
      <c r="E13" s="16">
        <v>692</v>
      </c>
      <c r="F13" s="16">
        <v>599</v>
      </c>
      <c r="G13" s="16">
        <v>149324</v>
      </c>
      <c r="H13" s="16">
        <v>146798</v>
      </c>
      <c r="I13" s="16">
        <v>128704</v>
      </c>
      <c r="J13" s="16">
        <v>1367</v>
      </c>
      <c r="K13" s="16">
        <v>1534</v>
      </c>
      <c r="L13" s="16">
        <v>1481</v>
      </c>
      <c r="M13" s="16">
        <v>149324</v>
      </c>
      <c r="N13" s="16">
        <v>163213</v>
      </c>
      <c r="O13" s="16">
        <v>163683</v>
      </c>
      <c r="P13" s="16">
        <v>1342.70313328477</v>
      </c>
      <c r="Q13" s="16">
        <v>-24.296866715227001</v>
      </c>
      <c r="R13" s="16">
        <v>590.33773217750604</v>
      </c>
      <c r="S13" s="16">
        <v>1127.81673125056</v>
      </c>
      <c r="T13" s="16">
        <v>-353.18326874944302</v>
      </c>
      <c r="U13" s="16">
        <v>124738.42132454101</v>
      </c>
    </row>
    <row r="14" spans="2:21" x14ac:dyDescent="0.2">
      <c r="C14" s="16" t="s">
        <v>134</v>
      </c>
      <c r="D14" s="16">
        <v>1762</v>
      </c>
      <c r="E14" s="16">
        <v>2065</v>
      </c>
      <c r="F14" s="16">
        <v>2000</v>
      </c>
      <c r="G14" s="16">
        <v>379743</v>
      </c>
      <c r="H14" s="16">
        <v>442717</v>
      </c>
      <c r="I14" s="16">
        <v>431134</v>
      </c>
      <c r="J14" s="16">
        <v>3303</v>
      </c>
      <c r="K14" s="16">
        <v>3517</v>
      </c>
      <c r="L14" s="16">
        <v>3745</v>
      </c>
      <c r="M14" s="16">
        <v>398897</v>
      </c>
      <c r="N14" s="16">
        <v>419575</v>
      </c>
      <c r="O14" s="16">
        <v>439048</v>
      </c>
      <c r="P14" s="16">
        <v>3209.6374264692499</v>
      </c>
      <c r="Q14" s="16">
        <v>-93.362573530745095</v>
      </c>
      <c r="R14" s="16">
        <v>8716.5701362837808</v>
      </c>
      <c r="S14" s="16">
        <v>3633.7970240573</v>
      </c>
      <c r="T14" s="16">
        <v>-111.20297594270301</v>
      </c>
      <c r="U14" s="16">
        <v>12366.101858513401</v>
      </c>
    </row>
    <row r="15" spans="2:21" x14ac:dyDescent="0.2">
      <c r="C15" s="16" t="s">
        <v>147</v>
      </c>
      <c r="D15" s="16">
        <v>28</v>
      </c>
      <c r="E15" s="16">
        <v>23</v>
      </c>
      <c r="F15" s="16">
        <v>26</v>
      </c>
      <c r="G15" s="16">
        <v>18940</v>
      </c>
      <c r="H15" s="16">
        <v>20307</v>
      </c>
      <c r="I15" s="16">
        <v>23196</v>
      </c>
      <c r="J15" s="16">
        <v>60</v>
      </c>
      <c r="K15" s="16">
        <v>79</v>
      </c>
      <c r="L15" s="16">
        <v>60</v>
      </c>
      <c r="M15" s="16">
        <v>19423</v>
      </c>
      <c r="N15" s="16">
        <v>19565</v>
      </c>
      <c r="O15" s="16">
        <v>19756</v>
      </c>
      <c r="P15" s="16">
        <v>69.711078863152593</v>
      </c>
      <c r="Q15" s="16">
        <v>9.7110788631526397</v>
      </c>
      <c r="R15" s="16">
        <v>94.305052686369905</v>
      </c>
      <c r="S15" s="16">
        <v>102.88688986707299</v>
      </c>
      <c r="T15" s="16">
        <v>42.886889867072703</v>
      </c>
      <c r="U15" s="16">
        <v>1839.2853224704199</v>
      </c>
    </row>
    <row r="16" spans="2:21" x14ac:dyDescent="0.2">
      <c r="C16" s="16" t="s">
        <v>38</v>
      </c>
      <c r="D16" s="16">
        <v>138</v>
      </c>
      <c r="E16" s="16">
        <v>145</v>
      </c>
      <c r="F16" s="16">
        <v>156</v>
      </c>
      <c r="G16" s="16">
        <v>75929</v>
      </c>
      <c r="H16" s="16">
        <v>85074</v>
      </c>
      <c r="I16" s="16">
        <v>82609</v>
      </c>
      <c r="J16" s="16">
        <v>173</v>
      </c>
      <c r="K16" s="16">
        <v>182</v>
      </c>
      <c r="L16" s="16">
        <v>211</v>
      </c>
      <c r="M16" s="16">
        <v>82256</v>
      </c>
      <c r="N16" s="16">
        <v>79733</v>
      </c>
      <c r="O16" s="16">
        <v>87854</v>
      </c>
      <c r="P16" s="16">
        <v>268.89902478972198</v>
      </c>
      <c r="Q16" s="16">
        <v>95.899024789722006</v>
      </c>
      <c r="R16" s="16">
        <v>9196.6229556197104</v>
      </c>
      <c r="S16" s="16">
        <v>335.41896557362202</v>
      </c>
      <c r="T16" s="16">
        <v>124.418965573622</v>
      </c>
      <c r="U16" s="16">
        <v>15480.0789944102</v>
      </c>
    </row>
    <row r="17" spans="3:21" x14ac:dyDescent="0.2">
      <c r="C17" s="16" t="s">
        <v>59</v>
      </c>
      <c r="D17" s="16">
        <v>623</v>
      </c>
      <c r="E17" s="16">
        <v>591</v>
      </c>
      <c r="F17" s="16">
        <v>678</v>
      </c>
      <c r="G17" s="16">
        <v>293303</v>
      </c>
      <c r="H17" s="16">
        <v>290190</v>
      </c>
      <c r="I17" s="16">
        <v>324931</v>
      </c>
      <c r="J17" s="16">
        <v>930</v>
      </c>
      <c r="K17" s="16">
        <v>878</v>
      </c>
      <c r="L17" s="16">
        <v>1036</v>
      </c>
      <c r="M17" s="16">
        <v>311445</v>
      </c>
      <c r="N17" s="16">
        <v>305396</v>
      </c>
      <c r="O17" s="16">
        <v>341030</v>
      </c>
      <c r="P17" s="16">
        <v>1147.13678637505</v>
      </c>
      <c r="Q17" s="16">
        <v>217.13678637505001</v>
      </c>
      <c r="R17" s="16">
        <v>47148.383997284298</v>
      </c>
      <c r="S17" s="16">
        <v>1269.1246849491499</v>
      </c>
      <c r="T17" s="16">
        <v>233.12468494915299</v>
      </c>
      <c r="U17" s="16">
        <v>54347.118732641698</v>
      </c>
    </row>
    <row r="18" spans="3:21" x14ac:dyDescent="0.2">
      <c r="C18" s="16" t="s">
        <v>61</v>
      </c>
      <c r="D18" s="16">
        <v>199</v>
      </c>
      <c r="E18" s="16">
        <v>216</v>
      </c>
      <c r="F18" s="16">
        <v>254</v>
      </c>
      <c r="G18" s="16">
        <v>126060</v>
      </c>
      <c r="H18" s="16">
        <v>133202</v>
      </c>
      <c r="I18" s="16">
        <v>140076</v>
      </c>
      <c r="J18" s="16">
        <v>308</v>
      </c>
      <c r="K18" s="16">
        <v>388</v>
      </c>
      <c r="L18" s="16">
        <v>395</v>
      </c>
      <c r="M18" s="16">
        <v>127479</v>
      </c>
      <c r="N18" s="16">
        <v>142556</v>
      </c>
      <c r="O18" s="16">
        <v>149747</v>
      </c>
      <c r="P18" s="16">
        <v>379.35779480354699</v>
      </c>
      <c r="Q18" s="16">
        <v>71.357794803546795</v>
      </c>
      <c r="R18" s="16">
        <v>5091.9348792250903</v>
      </c>
      <c r="S18" s="16">
        <v>510.712376490868</v>
      </c>
      <c r="T18" s="16">
        <v>115.712376490868</v>
      </c>
      <c r="U18" s="16">
        <v>13389.354073164301</v>
      </c>
    </row>
    <row r="19" spans="3:21" x14ac:dyDescent="0.2">
      <c r="C19" s="16" t="s">
        <v>84</v>
      </c>
      <c r="D19" s="16">
        <v>1063</v>
      </c>
      <c r="E19" s="16">
        <v>1133</v>
      </c>
      <c r="F19" s="16">
        <v>1244</v>
      </c>
      <c r="G19" s="16">
        <v>690717</v>
      </c>
      <c r="H19" s="16">
        <v>725011</v>
      </c>
      <c r="I19" s="16">
        <v>754208</v>
      </c>
      <c r="J19" s="16">
        <v>1686</v>
      </c>
      <c r="K19" s="16">
        <v>1756</v>
      </c>
      <c r="L19" s="16">
        <v>1974</v>
      </c>
      <c r="M19" s="16">
        <v>706365</v>
      </c>
      <c r="N19" s="16">
        <v>745513</v>
      </c>
      <c r="O19" s="16">
        <v>787155</v>
      </c>
      <c r="P19" s="16">
        <v>1943.88857008133</v>
      </c>
      <c r="Q19" s="16">
        <v>257.888570081328</v>
      </c>
      <c r="R19" s="16">
        <v>66506.514578591901</v>
      </c>
      <c r="S19" s="16">
        <v>2281.53356840998</v>
      </c>
      <c r="T19" s="16">
        <v>307.53356840997702</v>
      </c>
      <c r="U19" s="16">
        <v>94576.895698973894</v>
      </c>
    </row>
    <row r="20" spans="3:21" x14ac:dyDescent="0.2">
      <c r="C20" s="16" t="s">
        <v>97</v>
      </c>
      <c r="D20" s="16">
        <v>1307</v>
      </c>
      <c r="E20" s="16">
        <v>1178</v>
      </c>
      <c r="F20" s="16">
        <v>1343</v>
      </c>
      <c r="G20" s="16">
        <v>535215</v>
      </c>
      <c r="H20" s="16">
        <v>520960</v>
      </c>
      <c r="I20" s="16">
        <v>552134</v>
      </c>
      <c r="J20" s="16">
        <v>2149</v>
      </c>
      <c r="K20" s="16">
        <v>2411</v>
      </c>
      <c r="L20" s="16">
        <v>2527</v>
      </c>
      <c r="M20" s="16">
        <v>556170</v>
      </c>
      <c r="N20" s="16">
        <v>580281</v>
      </c>
      <c r="O20" s="16">
        <v>623324</v>
      </c>
      <c r="P20" s="16">
        <v>2385.7236501366301</v>
      </c>
      <c r="Q20" s="16">
        <v>236.72365013662699</v>
      </c>
      <c r="R20" s="16">
        <v>56038.086534008202</v>
      </c>
      <c r="S20" s="16">
        <v>2458.6156876018899</v>
      </c>
      <c r="T20" s="16">
        <v>-68.3843123981123</v>
      </c>
      <c r="U20" s="16">
        <v>4676.4141821626199</v>
      </c>
    </row>
    <row r="21" spans="3:21" x14ac:dyDescent="0.2">
      <c r="C21" s="16" t="s">
        <v>117</v>
      </c>
      <c r="D21" s="16">
        <v>164</v>
      </c>
      <c r="E21" s="16">
        <v>197</v>
      </c>
      <c r="F21" s="16">
        <v>175</v>
      </c>
      <c r="G21" s="16">
        <v>93510</v>
      </c>
      <c r="H21" s="16">
        <v>100747</v>
      </c>
      <c r="I21" s="16">
        <v>90992</v>
      </c>
      <c r="J21" s="16">
        <v>330</v>
      </c>
      <c r="K21" s="16">
        <v>366</v>
      </c>
      <c r="L21" s="16">
        <v>372</v>
      </c>
      <c r="M21" s="16">
        <v>98306</v>
      </c>
      <c r="N21" s="16">
        <v>106404</v>
      </c>
      <c r="O21" s="16">
        <v>107280</v>
      </c>
      <c r="P21" s="16">
        <v>315.97981200872903</v>
      </c>
      <c r="Q21" s="16">
        <v>-14.020187991270699</v>
      </c>
      <c r="R21" s="16">
        <v>196.56567131057199</v>
      </c>
      <c r="S21" s="16">
        <v>369.40442279227199</v>
      </c>
      <c r="T21" s="16">
        <v>-2.5955772077280699</v>
      </c>
      <c r="U21" s="16">
        <v>6.7370210412774396</v>
      </c>
    </row>
    <row r="22" spans="3:21" x14ac:dyDescent="0.2">
      <c r="C22" s="16" t="s">
        <v>125</v>
      </c>
      <c r="D22" s="16">
        <v>829</v>
      </c>
      <c r="E22" s="16">
        <v>1000</v>
      </c>
      <c r="F22" s="16">
        <v>1093</v>
      </c>
      <c r="G22" s="16">
        <v>417361</v>
      </c>
      <c r="H22" s="16">
        <v>461507</v>
      </c>
      <c r="I22" s="16">
        <v>490978</v>
      </c>
      <c r="J22" s="16">
        <v>1654</v>
      </c>
      <c r="K22" s="16">
        <v>1917</v>
      </c>
      <c r="L22" s="16">
        <v>1965</v>
      </c>
      <c r="M22" s="16">
        <v>435790</v>
      </c>
      <c r="N22" s="16">
        <v>491883</v>
      </c>
      <c r="O22" s="16">
        <v>480928</v>
      </c>
      <c r="P22" s="16">
        <v>1520.1614851102599</v>
      </c>
      <c r="Q22" s="16">
        <v>-133.83851488973801</v>
      </c>
      <c r="R22" s="16">
        <v>17912.748067890599</v>
      </c>
      <c r="S22" s="16">
        <v>2011.43861893545</v>
      </c>
      <c r="T22" s="16">
        <v>46.438618935446101</v>
      </c>
      <c r="U22" s="16">
        <v>2156.5453286315801</v>
      </c>
    </row>
    <row r="23" spans="3:21" x14ac:dyDescent="0.2">
      <c r="C23" s="16" t="s">
        <v>137</v>
      </c>
      <c r="D23" s="16">
        <v>136</v>
      </c>
      <c r="E23" s="16">
        <v>108</v>
      </c>
      <c r="F23" s="16">
        <v>136</v>
      </c>
      <c r="G23" s="16">
        <v>84717</v>
      </c>
      <c r="H23" s="16">
        <v>88016</v>
      </c>
      <c r="I23" s="16">
        <v>90337</v>
      </c>
      <c r="J23" s="16">
        <v>280</v>
      </c>
      <c r="K23" s="16">
        <v>332</v>
      </c>
      <c r="L23" s="16">
        <v>369</v>
      </c>
      <c r="M23" s="16">
        <v>86256</v>
      </c>
      <c r="N23" s="16">
        <v>101012</v>
      </c>
      <c r="O23" s="16">
        <v>105036</v>
      </c>
      <c r="P23" s="16">
        <v>265.27742577287501</v>
      </c>
      <c r="Q23" s="16">
        <v>-14.722574227124699</v>
      </c>
      <c r="R23" s="16">
        <v>216.75419187319699</v>
      </c>
      <c r="S23" s="16">
        <v>299.64480008030699</v>
      </c>
      <c r="T23" s="16">
        <v>-69.355199919693007</v>
      </c>
      <c r="U23" s="16">
        <v>4810.1437559005799</v>
      </c>
    </row>
    <row r="24" spans="3:21" x14ac:dyDescent="0.2">
      <c r="C24" s="16" t="s">
        <v>159</v>
      </c>
      <c r="D24" s="16">
        <v>88</v>
      </c>
      <c r="E24" s="16">
        <v>80</v>
      </c>
      <c r="F24" s="16">
        <v>100</v>
      </c>
      <c r="G24" s="16">
        <v>80323</v>
      </c>
      <c r="H24" s="16">
        <v>84457</v>
      </c>
      <c r="I24" s="16">
        <v>91118</v>
      </c>
      <c r="J24" s="16">
        <v>206</v>
      </c>
      <c r="K24" s="16">
        <v>239</v>
      </c>
      <c r="L24" s="16">
        <v>271</v>
      </c>
      <c r="M24" s="16">
        <v>83903</v>
      </c>
      <c r="N24" s="16">
        <v>90227</v>
      </c>
      <c r="O24" s="16">
        <v>99066</v>
      </c>
      <c r="P24" s="16">
        <v>178.359049368554</v>
      </c>
      <c r="Q24" s="16">
        <v>-27.6409506314459</v>
      </c>
      <c r="R24" s="16">
        <v>764.02215181002998</v>
      </c>
      <c r="S24" s="16">
        <v>235.25130219233901</v>
      </c>
      <c r="T24" s="16">
        <v>-35.748697807660598</v>
      </c>
      <c r="U24" s="16">
        <v>1277.96939494344</v>
      </c>
    </row>
    <row r="25" spans="3:21" x14ac:dyDescent="0.2">
      <c r="C25" s="16" t="s">
        <v>166</v>
      </c>
      <c r="D25" s="16">
        <v>841</v>
      </c>
      <c r="E25" s="16">
        <v>989</v>
      </c>
      <c r="F25" s="16">
        <v>1033</v>
      </c>
      <c r="G25" s="16">
        <v>349024</v>
      </c>
      <c r="H25" s="16">
        <v>394758</v>
      </c>
      <c r="I25" s="16">
        <v>410409</v>
      </c>
      <c r="J25" s="16">
        <v>1595</v>
      </c>
      <c r="K25" s="16">
        <v>1519</v>
      </c>
      <c r="L25" s="16">
        <v>1771</v>
      </c>
      <c r="M25" s="16">
        <v>366483</v>
      </c>
      <c r="N25" s="16">
        <v>357087</v>
      </c>
      <c r="O25" s="16">
        <v>398554</v>
      </c>
      <c r="P25" s="16">
        <v>1541.89107921134</v>
      </c>
      <c r="Q25" s="16">
        <v>-53.1089207886575</v>
      </c>
      <c r="R25" s="16">
        <v>2820.5574673359001</v>
      </c>
      <c r="S25" s="16">
        <v>1904.1161224555001</v>
      </c>
      <c r="T25" s="16">
        <v>133.1161224555</v>
      </c>
      <c r="U25" s="16">
        <v>17719.9020575877</v>
      </c>
    </row>
    <row r="26" spans="3:21" x14ac:dyDescent="0.2">
      <c r="C26" s="16" t="s">
        <v>173</v>
      </c>
      <c r="D26" s="16">
        <v>108</v>
      </c>
      <c r="E26" s="16">
        <v>116</v>
      </c>
      <c r="F26" s="16">
        <v>122</v>
      </c>
      <c r="G26" s="16">
        <v>77620</v>
      </c>
      <c r="H26" s="16">
        <v>77699</v>
      </c>
      <c r="I26" s="16">
        <v>76297</v>
      </c>
      <c r="J26" s="16">
        <v>142</v>
      </c>
      <c r="K26" s="16">
        <v>160</v>
      </c>
      <c r="L26" s="16">
        <v>159</v>
      </c>
      <c r="M26" s="16">
        <v>78652</v>
      </c>
      <c r="N26" s="16">
        <v>81016</v>
      </c>
      <c r="O26" s="16">
        <v>85360</v>
      </c>
      <c r="P26" s="16">
        <v>214.57503953702101</v>
      </c>
      <c r="Q26" s="16">
        <v>72.575039537021198</v>
      </c>
      <c r="R26" s="16">
        <v>5267.1363638002003</v>
      </c>
      <c r="S26" s="16">
        <v>274.60288423498599</v>
      </c>
      <c r="T26" s="16">
        <v>115.60288423498601</v>
      </c>
      <c r="U26" s="16">
        <v>13364.0268434476</v>
      </c>
    </row>
    <row r="27" spans="3:21" x14ac:dyDescent="0.2">
      <c r="C27" s="16" t="s">
        <v>28</v>
      </c>
      <c r="D27" s="16">
        <v>187</v>
      </c>
      <c r="E27" s="16">
        <v>190</v>
      </c>
      <c r="F27" s="16">
        <v>230</v>
      </c>
      <c r="G27" s="16">
        <v>83890</v>
      </c>
      <c r="H27" s="16">
        <v>81915</v>
      </c>
      <c r="I27" s="16">
        <v>77983</v>
      </c>
      <c r="J27" s="16">
        <v>406</v>
      </c>
      <c r="K27" s="16">
        <v>429</v>
      </c>
      <c r="L27" s="16">
        <v>533</v>
      </c>
      <c r="M27" s="16">
        <v>88794</v>
      </c>
      <c r="N27" s="16">
        <v>97115</v>
      </c>
      <c r="O27" s="16">
        <v>103796</v>
      </c>
      <c r="P27" s="16">
        <v>357.62820070246698</v>
      </c>
      <c r="Q27" s="16">
        <v>-48.371799297533499</v>
      </c>
      <c r="R27" s="16">
        <v>2339.83096728086</v>
      </c>
      <c r="S27" s="16">
        <v>467.783377898889</v>
      </c>
      <c r="T27" s="16">
        <v>-65.2166221011109</v>
      </c>
      <c r="U27" s="16">
        <v>4253.2077982791097</v>
      </c>
    </row>
    <row r="28" spans="3:21" x14ac:dyDescent="0.2">
      <c r="C28" s="16" t="s">
        <v>31</v>
      </c>
      <c r="D28" s="16">
        <v>212</v>
      </c>
      <c r="E28" s="16">
        <v>204</v>
      </c>
      <c r="F28" s="16">
        <v>292</v>
      </c>
      <c r="G28" s="16">
        <v>169060</v>
      </c>
      <c r="H28" s="16">
        <v>161533</v>
      </c>
      <c r="I28" s="16">
        <v>161769</v>
      </c>
      <c r="J28" s="16">
        <v>327</v>
      </c>
      <c r="K28" s="16">
        <v>390</v>
      </c>
      <c r="L28" s="16">
        <v>481</v>
      </c>
      <c r="M28" s="16">
        <v>171375</v>
      </c>
      <c r="N28" s="16">
        <v>182529</v>
      </c>
      <c r="O28" s="16">
        <v>194186</v>
      </c>
      <c r="P28" s="16">
        <v>402.89818841304998</v>
      </c>
      <c r="Q28" s="16">
        <v>75.898188413050406</v>
      </c>
      <c r="R28" s="16">
        <v>5760.5350043829003</v>
      </c>
      <c r="S28" s="16">
        <v>578.68329092816703</v>
      </c>
      <c r="T28" s="16">
        <v>97.683290928166699</v>
      </c>
      <c r="U28" s="16">
        <v>9542.0253265568499</v>
      </c>
    </row>
    <row r="29" spans="3:21" x14ac:dyDescent="0.2">
      <c r="C29" s="16" t="s">
        <v>40</v>
      </c>
      <c r="D29" s="16">
        <v>210</v>
      </c>
      <c r="E29" s="16">
        <v>217</v>
      </c>
      <c r="F29" s="16">
        <v>266</v>
      </c>
      <c r="G29" s="16">
        <v>109743</v>
      </c>
      <c r="H29" s="16">
        <v>115236</v>
      </c>
      <c r="I29" s="16">
        <v>112259</v>
      </c>
      <c r="J29" s="16">
        <v>309</v>
      </c>
      <c r="K29" s="16">
        <v>384</v>
      </c>
      <c r="L29" s="16">
        <v>441</v>
      </c>
      <c r="M29" s="16">
        <v>116811</v>
      </c>
      <c r="N29" s="16">
        <v>127494</v>
      </c>
      <c r="O29" s="16">
        <v>133621</v>
      </c>
      <c r="P29" s="16">
        <v>399.27658939620397</v>
      </c>
      <c r="Q29" s="16">
        <v>90.276589396203704</v>
      </c>
      <c r="R29" s="16">
        <v>8149.8625930107701</v>
      </c>
      <c r="S29" s="16">
        <v>532.17687578685695</v>
      </c>
      <c r="T29" s="16">
        <v>91.176875786856698</v>
      </c>
      <c r="U29" s="16">
        <v>8313.2226782518992</v>
      </c>
    </row>
    <row r="30" spans="3:21" x14ac:dyDescent="0.2">
      <c r="C30" s="16" t="s">
        <v>51</v>
      </c>
      <c r="D30" s="16">
        <v>321</v>
      </c>
      <c r="E30" s="16">
        <v>389</v>
      </c>
      <c r="F30" s="16">
        <v>421</v>
      </c>
      <c r="G30" s="16">
        <v>123773</v>
      </c>
      <c r="H30" s="16">
        <v>136295</v>
      </c>
      <c r="I30" s="16">
        <v>136029</v>
      </c>
      <c r="J30" s="16">
        <v>612</v>
      </c>
      <c r="K30" s="16">
        <v>685</v>
      </c>
      <c r="L30" s="16">
        <v>788</v>
      </c>
      <c r="M30" s="16">
        <v>132485</v>
      </c>
      <c r="N30" s="16">
        <v>138572</v>
      </c>
      <c r="O30" s="16">
        <v>158154</v>
      </c>
      <c r="P30" s="16">
        <v>600.27533483119601</v>
      </c>
      <c r="Q30" s="16">
        <v>-11.724665168803501</v>
      </c>
      <c r="R30" s="16">
        <v>137.46777332055501</v>
      </c>
      <c r="S30" s="16">
        <v>809.42665836005096</v>
      </c>
      <c r="T30" s="16">
        <v>21.426658360050599</v>
      </c>
      <c r="U30" s="16">
        <v>459.10168847832699</v>
      </c>
    </row>
    <row r="31" spans="3:21" x14ac:dyDescent="0.2">
      <c r="C31" s="16" t="s">
        <v>54</v>
      </c>
      <c r="D31" s="16">
        <v>178</v>
      </c>
      <c r="E31" s="16">
        <v>159</v>
      </c>
      <c r="F31" s="16">
        <v>260</v>
      </c>
      <c r="G31" s="16">
        <v>153234</v>
      </c>
      <c r="H31" s="16">
        <v>148378</v>
      </c>
      <c r="I31" s="16">
        <v>154644</v>
      </c>
      <c r="J31" s="16">
        <v>433</v>
      </c>
      <c r="K31" s="16">
        <v>578</v>
      </c>
      <c r="L31" s="16">
        <v>675</v>
      </c>
      <c r="M31" s="16">
        <v>156893</v>
      </c>
      <c r="N31" s="16">
        <v>173309</v>
      </c>
      <c r="O31" s="16">
        <v>182180</v>
      </c>
      <c r="P31" s="16">
        <v>341.33100512665601</v>
      </c>
      <c r="Q31" s="16">
        <v>-91.668994873343706</v>
      </c>
      <c r="R31" s="16">
        <v>8403.2046210891094</v>
      </c>
      <c r="S31" s="16">
        <v>521.44462613886196</v>
      </c>
      <c r="T31" s="16">
        <v>-153.55537386113801</v>
      </c>
      <c r="U31" s="16">
        <v>23579.252841633799</v>
      </c>
    </row>
    <row r="32" spans="3:21" x14ac:dyDescent="0.2">
      <c r="C32" s="16" t="s">
        <v>60</v>
      </c>
      <c r="D32" s="16">
        <v>141</v>
      </c>
      <c r="E32" s="16">
        <v>136</v>
      </c>
      <c r="F32" s="16">
        <v>135</v>
      </c>
      <c r="G32" s="16">
        <v>112800</v>
      </c>
      <c r="H32" s="16">
        <v>101661</v>
      </c>
      <c r="I32" s="16">
        <v>95456</v>
      </c>
      <c r="J32" s="16">
        <v>198</v>
      </c>
      <c r="K32" s="16">
        <v>194</v>
      </c>
      <c r="L32" s="16">
        <v>236</v>
      </c>
      <c r="M32" s="16">
        <v>115264</v>
      </c>
      <c r="N32" s="16">
        <v>109195</v>
      </c>
      <c r="O32" s="16">
        <v>114671</v>
      </c>
      <c r="P32" s="16">
        <v>274.33142331499198</v>
      </c>
      <c r="Q32" s="16">
        <v>76.331423314991994</v>
      </c>
      <c r="R32" s="16">
        <v>5826.4861852925096</v>
      </c>
      <c r="S32" s="16">
        <v>297.85609180564097</v>
      </c>
      <c r="T32" s="16">
        <v>61.856091805641299</v>
      </c>
      <c r="U32" s="16">
        <v>3826.1760934679201</v>
      </c>
    </row>
    <row r="33" spans="3:21" x14ac:dyDescent="0.2">
      <c r="C33" s="16" t="s">
        <v>64</v>
      </c>
      <c r="D33" s="16">
        <v>5</v>
      </c>
      <c r="E33" s="16">
        <v>3</v>
      </c>
      <c r="F33" s="16">
        <v>3</v>
      </c>
      <c r="G33" s="16">
        <v>5653</v>
      </c>
      <c r="H33" s="16">
        <v>4728</v>
      </c>
      <c r="I33" s="16">
        <v>4396</v>
      </c>
      <c r="J33" s="16">
        <v>11</v>
      </c>
      <c r="K33" s="16">
        <v>11</v>
      </c>
      <c r="L33" s="16">
        <v>9</v>
      </c>
      <c r="M33" s="16">
        <v>5725</v>
      </c>
      <c r="N33" s="16">
        <v>5110</v>
      </c>
      <c r="O33" s="16">
        <v>3711</v>
      </c>
      <c r="P33" s="16">
        <v>28.062690169415401</v>
      </c>
      <c r="Q33" s="16">
        <v>17.062690169415401</v>
      </c>
      <c r="R33" s="16">
        <v>291.135395817465</v>
      </c>
      <c r="S33" s="16">
        <v>61.746599549759999</v>
      </c>
      <c r="T33" s="16">
        <v>52.746599549759999</v>
      </c>
      <c r="U33" s="16">
        <v>2782.20376406274</v>
      </c>
    </row>
    <row r="34" spans="3:21" x14ac:dyDescent="0.2">
      <c r="C34" s="16" t="s">
        <v>68</v>
      </c>
      <c r="D34" s="16">
        <v>223</v>
      </c>
      <c r="E34" s="16">
        <v>238</v>
      </c>
      <c r="F34" s="16">
        <v>317</v>
      </c>
      <c r="G34" s="16">
        <v>169201</v>
      </c>
      <c r="H34" s="16">
        <v>167813</v>
      </c>
      <c r="I34" s="16">
        <v>167602</v>
      </c>
      <c r="J34" s="16">
        <v>462</v>
      </c>
      <c r="K34" s="16">
        <v>544</v>
      </c>
      <c r="L34" s="16">
        <v>688</v>
      </c>
      <c r="M34" s="16">
        <v>174355</v>
      </c>
      <c r="N34" s="16">
        <v>186328</v>
      </c>
      <c r="O34" s="16">
        <v>207012</v>
      </c>
      <c r="P34" s="16">
        <v>422.81698300570702</v>
      </c>
      <c r="Q34" s="16">
        <v>-39.183016994292601</v>
      </c>
      <c r="R34" s="16">
        <v>1535.30882077503</v>
      </c>
      <c r="S34" s="16">
        <v>623.40099779481102</v>
      </c>
      <c r="T34" s="16">
        <v>-64.599002205189095</v>
      </c>
      <c r="U34" s="16">
        <v>4173.0310859060301</v>
      </c>
    </row>
    <row r="35" spans="3:21" x14ac:dyDescent="0.2">
      <c r="C35" s="16" t="s">
        <v>80</v>
      </c>
      <c r="D35" s="16">
        <v>422</v>
      </c>
      <c r="E35" s="16">
        <v>461</v>
      </c>
      <c r="F35" s="16">
        <v>461</v>
      </c>
      <c r="G35" s="16">
        <v>153042</v>
      </c>
      <c r="H35" s="16">
        <v>148034</v>
      </c>
      <c r="I35" s="16">
        <v>140954</v>
      </c>
      <c r="J35" s="16">
        <v>734</v>
      </c>
      <c r="K35" s="16">
        <v>797</v>
      </c>
      <c r="L35" s="16">
        <v>898</v>
      </c>
      <c r="M35" s="16">
        <v>161213</v>
      </c>
      <c r="N35" s="16">
        <v>167846</v>
      </c>
      <c r="O35" s="16">
        <v>165800</v>
      </c>
      <c r="P35" s="16">
        <v>783.16608518195596</v>
      </c>
      <c r="Q35" s="16">
        <v>49.166085181955502</v>
      </c>
      <c r="R35" s="16">
        <v>2417.30393211931</v>
      </c>
      <c r="S35" s="16">
        <v>880.97498934668101</v>
      </c>
      <c r="T35" s="16">
        <v>-17.025010653318599</v>
      </c>
      <c r="U35" s="16">
        <v>289.850987745613</v>
      </c>
    </row>
    <row r="36" spans="3:21" x14ac:dyDescent="0.2">
      <c r="C36" s="16" t="s">
        <v>83</v>
      </c>
      <c r="D36" s="16">
        <v>249</v>
      </c>
      <c r="E36" s="16">
        <v>257</v>
      </c>
      <c r="F36" s="16">
        <v>302</v>
      </c>
      <c r="G36" s="16">
        <v>145120</v>
      </c>
      <c r="H36" s="16">
        <v>136309</v>
      </c>
      <c r="I36" s="16">
        <v>135599</v>
      </c>
      <c r="J36" s="16">
        <v>409</v>
      </c>
      <c r="K36" s="16">
        <v>439</v>
      </c>
      <c r="L36" s="16">
        <v>578</v>
      </c>
      <c r="M36" s="16">
        <v>145876</v>
      </c>
      <c r="N36" s="16">
        <v>145738</v>
      </c>
      <c r="O36" s="16">
        <v>164606</v>
      </c>
      <c r="P36" s="16">
        <v>469.89777022471498</v>
      </c>
      <c r="Q36" s="16">
        <v>60.897770224714698</v>
      </c>
      <c r="R36" s="16">
        <v>3708.5384183421502</v>
      </c>
      <c r="S36" s="16">
        <v>596.57037367482405</v>
      </c>
      <c r="T36" s="16">
        <v>18.570373674824399</v>
      </c>
      <c r="U36" s="16">
        <v>344.85877842261101</v>
      </c>
    </row>
    <row r="37" spans="3:21" x14ac:dyDescent="0.2">
      <c r="C37" s="16" t="s">
        <v>87</v>
      </c>
      <c r="D37" s="16">
        <v>151</v>
      </c>
      <c r="E37" s="16">
        <v>178</v>
      </c>
      <c r="F37" s="16">
        <v>199</v>
      </c>
      <c r="G37" s="16">
        <v>110640</v>
      </c>
      <c r="H37" s="16">
        <v>113216</v>
      </c>
      <c r="I37" s="16">
        <v>116730</v>
      </c>
      <c r="J37" s="16">
        <v>341</v>
      </c>
      <c r="K37" s="16">
        <v>467</v>
      </c>
      <c r="L37" s="16">
        <v>561</v>
      </c>
      <c r="M37" s="16">
        <v>114605</v>
      </c>
      <c r="N37" s="16">
        <v>141494</v>
      </c>
      <c r="O37" s="16">
        <v>155204</v>
      </c>
      <c r="P37" s="16">
        <v>292.43941839922599</v>
      </c>
      <c r="Q37" s="16">
        <v>-48.560581600774398</v>
      </c>
      <c r="R37" s="16">
        <v>2358.1300854054598</v>
      </c>
      <c r="S37" s="16">
        <v>412.33342138425002</v>
      </c>
      <c r="T37" s="16">
        <v>-148.66657861575001</v>
      </c>
      <c r="U37" s="16">
        <v>22101.751597312901</v>
      </c>
    </row>
    <row r="38" spans="3:21" x14ac:dyDescent="0.2">
      <c r="C38" s="16" t="s">
        <v>88</v>
      </c>
      <c r="D38" s="16">
        <v>275</v>
      </c>
      <c r="E38" s="16">
        <v>275</v>
      </c>
      <c r="F38" s="16">
        <v>262</v>
      </c>
      <c r="G38" s="16">
        <v>104864</v>
      </c>
      <c r="H38" s="16">
        <v>93998</v>
      </c>
      <c r="I38" s="16">
        <v>82260</v>
      </c>
      <c r="J38" s="16">
        <v>641</v>
      </c>
      <c r="K38" s="16">
        <v>663</v>
      </c>
      <c r="L38" s="16">
        <v>810</v>
      </c>
      <c r="M38" s="16">
        <v>109406</v>
      </c>
      <c r="N38" s="16">
        <v>111975</v>
      </c>
      <c r="O38" s="16">
        <v>120407</v>
      </c>
      <c r="P38" s="16">
        <v>516.97855744372202</v>
      </c>
      <c r="Q38" s="16">
        <v>-124.021442556278</v>
      </c>
      <c r="R38" s="16">
        <v>15381.3182137402</v>
      </c>
      <c r="S38" s="16">
        <v>525.02204268819401</v>
      </c>
      <c r="T38" s="16">
        <v>-284.97795731180599</v>
      </c>
      <c r="U38" s="16">
        <v>81212.436153609699</v>
      </c>
    </row>
    <row r="39" spans="3:21" x14ac:dyDescent="0.2">
      <c r="C39" s="16" t="s">
        <v>90</v>
      </c>
      <c r="D39" s="16">
        <v>228</v>
      </c>
      <c r="E39" s="16">
        <v>213</v>
      </c>
      <c r="F39" s="16">
        <v>174</v>
      </c>
      <c r="G39" s="16">
        <v>82403</v>
      </c>
      <c r="H39" s="16">
        <v>77765</v>
      </c>
      <c r="I39" s="16">
        <v>61189</v>
      </c>
      <c r="J39" s="16">
        <v>290</v>
      </c>
      <c r="K39" s="16">
        <v>319</v>
      </c>
      <c r="L39" s="16">
        <v>319</v>
      </c>
      <c r="M39" s="16">
        <v>87361</v>
      </c>
      <c r="N39" s="16">
        <v>91155</v>
      </c>
      <c r="O39" s="16">
        <v>85479</v>
      </c>
      <c r="P39" s="16">
        <v>431.87098054782399</v>
      </c>
      <c r="Q39" s="16">
        <v>141.87098054782399</v>
      </c>
      <c r="R39" s="16">
        <v>20127.375121601101</v>
      </c>
      <c r="S39" s="16">
        <v>367.61571451760602</v>
      </c>
      <c r="T39" s="16">
        <v>48.6157145176062</v>
      </c>
      <c r="U39" s="16">
        <v>2363.4876980573899</v>
      </c>
    </row>
    <row r="40" spans="3:21" x14ac:dyDescent="0.2">
      <c r="C40" s="16" t="s">
        <v>92</v>
      </c>
      <c r="D40" s="16">
        <v>189</v>
      </c>
      <c r="E40" s="16">
        <v>213</v>
      </c>
      <c r="F40" s="16">
        <v>216</v>
      </c>
      <c r="G40" s="16">
        <v>109798</v>
      </c>
      <c r="H40" s="16">
        <v>106317</v>
      </c>
      <c r="I40" s="16">
        <v>98261</v>
      </c>
      <c r="J40" s="16">
        <v>325</v>
      </c>
      <c r="K40" s="16">
        <v>391</v>
      </c>
      <c r="L40" s="16">
        <v>446</v>
      </c>
      <c r="M40" s="16">
        <v>117058</v>
      </c>
      <c r="N40" s="16">
        <v>123795</v>
      </c>
      <c r="O40" s="16">
        <v>128054</v>
      </c>
      <c r="P40" s="16">
        <v>361.24979971931299</v>
      </c>
      <c r="Q40" s="16">
        <v>36.249799719313202</v>
      </c>
      <c r="R40" s="16">
        <v>1314.0479796903201</v>
      </c>
      <c r="S40" s="16">
        <v>442.741462053568</v>
      </c>
      <c r="T40" s="16">
        <v>-3.2585379464316002</v>
      </c>
      <c r="U40" s="16">
        <v>10.618069548334701</v>
      </c>
    </row>
    <row r="41" spans="3:21" x14ac:dyDescent="0.2">
      <c r="C41" s="16" t="s">
        <v>93</v>
      </c>
      <c r="D41" s="16">
        <v>299</v>
      </c>
      <c r="E41" s="16">
        <v>300</v>
      </c>
      <c r="F41" s="16">
        <v>384</v>
      </c>
      <c r="G41" s="16">
        <v>111549</v>
      </c>
      <c r="H41" s="16">
        <v>110654</v>
      </c>
      <c r="I41" s="16">
        <v>112364</v>
      </c>
      <c r="J41" s="16">
        <v>448</v>
      </c>
      <c r="K41" s="16">
        <v>534</v>
      </c>
      <c r="L41" s="16">
        <v>570</v>
      </c>
      <c r="M41" s="16">
        <v>115408</v>
      </c>
      <c r="N41" s="16">
        <v>124271</v>
      </c>
      <c r="O41" s="16">
        <v>124584</v>
      </c>
      <c r="P41" s="16">
        <v>560.43774564588296</v>
      </c>
      <c r="Q41" s="16">
        <v>112.437745645883</v>
      </c>
      <c r="R41" s="16">
        <v>12642.2466459282</v>
      </c>
      <c r="S41" s="16">
        <v>743.24445219741699</v>
      </c>
      <c r="T41" s="16">
        <v>173.24445219741699</v>
      </c>
      <c r="U41" s="16">
        <v>30013.640217183201</v>
      </c>
    </row>
    <row r="42" spans="3:21" x14ac:dyDescent="0.2">
      <c r="C42" s="16" t="s">
        <v>95</v>
      </c>
      <c r="D42" s="16">
        <v>241</v>
      </c>
      <c r="E42" s="16">
        <v>277</v>
      </c>
      <c r="F42" s="16">
        <v>307</v>
      </c>
      <c r="G42" s="16">
        <v>113373</v>
      </c>
      <c r="H42" s="16">
        <v>122292</v>
      </c>
      <c r="I42" s="16">
        <v>120303</v>
      </c>
      <c r="J42" s="16">
        <v>420</v>
      </c>
      <c r="K42" s="16">
        <v>473</v>
      </c>
      <c r="L42" s="16">
        <v>547</v>
      </c>
      <c r="M42" s="16">
        <v>120531</v>
      </c>
      <c r="N42" s="16">
        <v>136143</v>
      </c>
      <c r="O42" s="16">
        <v>140195</v>
      </c>
      <c r="P42" s="16">
        <v>455.411374157328</v>
      </c>
      <c r="Q42" s="16">
        <v>35.411374157327799</v>
      </c>
      <c r="R42" s="16">
        <v>1253.96541971026</v>
      </c>
      <c r="S42" s="16">
        <v>605.51391504815297</v>
      </c>
      <c r="T42" s="16">
        <v>58.513915048153201</v>
      </c>
      <c r="U42" s="16">
        <v>3423.8782542624899</v>
      </c>
    </row>
    <row r="43" spans="3:21" x14ac:dyDescent="0.2">
      <c r="C43" s="16" t="s">
        <v>98</v>
      </c>
      <c r="D43" s="16">
        <v>204</v>
      </c>
      <c r="E43" s="16">
        <v>241</v>
      </c>
      <c r="F43" s="16">
        <v>266</v>
      </c>
      <c r="G43" s="16">
        <v>124951</v>
      </c>
      <c r="H43" s="16">
        <v>119047</v>
      </c>
      <c r="I43" s="16">
        <v>132039</v>
      </c>
      <c r="J43" s="16">
        <v>398</v>
      </c>
      <c r="K43" s="16">
        <v>470</v>
      </c>
      <c r="L43" s="16">
        <v>546</v>
      </c>
      <c r="M43" s="16">
        <v>134931</v>
      </c>
      <c r="N43" s="16">
        <v>141951</v>
      </c>
      <c r="O43" s="16">
        <v>160902</v>
      </c>
      <c r="P43" s="16">
        <v>388.41179234566403</v>
      </c>
      <c r="Q43" s="16">
        <v>-9.5882076543364292</v>
      </c>
      <c r="R43" s="16">
        <v>91.9337260226757</v>
      </c>
      <c r="S43" s="16">
        <v>532.17687578685695</v>
      </c>
      <c r="T43" s="16">
        <v>-13.8231242131433</v>
      </c>
      <c r="U43" s="16">
        <v>191.078763011988</v>
      </c>
    </row>
    <row r="44" spans="3:21" x14ac:dyDescent="0.2">
      <c r="C44" s="16" t="s">
        <v>99</v>
      </c>
      <c r="D44" s="16">
        <v>202</v>
      </c>
      <c r="E44" s="16">
        <v>228</v>
      </c>
      <c r="F44" s="16">
        <v>269</v>
      </c>
      <c r="G44" s="16">
        <v>112465</v>
      </c>
      <c r="H44" s="16">
        <v>120963</v>
      </c>
      <c r="I44" s="16">
        <v>111903</v>
      </c>
      <c r="J44" s="16">
        <v>284</v>
      </c>
      <c r="K44" s="16">
        <v>345</v>
      </c>
      <c r="L44" s="16">
        <v>349</v>
      </c>
      <c r="M44" s="16">
        <v>119325</v>
      </c>
      <c r="N44" s="16">
        <v>131529</v>
      </c>
      <c r="O44" s="16">
        <v>128794</v>
      </c>
      <c r="P44" s="16">
        <v>384.790193328817</v>
      </c>
      <c r="Q44" s="16">
        <v>100.790193328817</v>
      </c>
      <c r="R44" s="16">
        <v>10158.6630712603</v>
      </c>
      <c r="S44" s="16">
        <v>537.54300061085405</v>
      </c>
      <c r="T44" s="16">
        <v>188.54300061085399</v>
      </c>
      <c r="U44" s="16">
        <v>35548.463079344503</v>
      </c>
    </row>
    <row r="45" spans="3:21" x14ac:dyDescent="0.2">
      <c r="C45" s="16" t="s">
        <v>102</v>
      </c>
      <c r="D45" s="16">
        <v>183</v>
      </c>
      <c r="E45" s="16">
        <v>191</v>
      </c>
      <c r="F45" s="16">
        <v>192</v>
      </c>
      <c r="G45" s="16">
        <v>93591</v>
      </c>
      <c r="H45" s="16">
        <v>84403</v>
      </c>
      <c r="I45" s="16">
        <v>75678</v>
      </c>
      <c r="J45" s="16">
        <v>326</v>
      </c>
      <c r="K45" s="16">
        <v>318</v>
      </c>
      <c r="L45" s="16">
        <v>388</v>
      </c>
      <c r="M45" s="16">
        <v>96211</v>
      </c>
      <c r="N45" s="16">
        <v>93480</v>
      </c>
      <c r="O45" s="16">
        <v>95427</v>
      </c>
      <c r="P45" s="16">
        <v>350.38500266877298</v>
      </c>
      <c r="Q45" s="16">
        <v>24.385002668773101</v>
      </c>
      <c r="R45" s="16">
        <v>594.62835515607105</v>
      </c>
      <c r="S45" s="16">
        <v>399.81246346159003</v>
      </c>
      <c r="T45" s="16">
        <v>11.812463461589999</v>
      </c>
      <c r="U45" s="16">
        <v>139.53429303139799</v>
      </c>
    </row>
    <row r="46" spans="3:21" x14ac:dyDescent="0.2">
      <c r="C46" s="16" t="s">
        <v>103</v>
      </c>
      <c r="D46" s="16">
        <v>126</v>
      </c>
      <c r="E46" s="16">
        <v>110</v>
      </c>
      <c r="F46" s="16">
        <v>154</v>
      </c>
      <c r="G46" s="16">
        <v>83884</v>
      </c>
      <c r="H46" s="16">
        <v>72527</v>
      </c>
      <c r="I46" s="16">
        <v>69749</v>
      </c>
      <c r="J46" s="16">
        <v>172</v>
      </c>
      <c r="K46" s="16">
        <v>177</v>
      </c>
      <c r="L46" s="16">
        <v>232</v>
      </c>
      <c r="M46" s="16">
        <v>88398</v>
      </c>
      <c r="N46" s="16">
        <v>81191</v>
      </c>
      <c r="O46" s="16">
        <v>81846</v>
      </c>
      <c r="P46" s="16">
        <v>247.169430688642</v>
      </c>
      <c r="Q46" s="16">
        <v>75.169430688641697</v>
      </c>
      <c r="R46" s="16">
        <v>5650.4433100545102</v>
      </c>
      <c r="S46" s="16">
        <v>331.841549024291</v>
      </c>
      <c r="T46" s="16">
        <v>99.841549024290799</v>
      </c>
      <c r="U46" s="16">
        <v>9968.3349115698693</v>
      </c>
    </row>
    <row r="47" spans="3:21" x14ac:dyDescent="0.2">
      <c r="C47" s="16" t="s">
        <v>106</v>
      </c>
      <c r="D47" s="16">
        <v>105</v>
      </c>
      <c r="E47" s="16">
        <v>93</v>
      </c>
      <c r="F47" s="16">
        <v>139</v>
      </c>
      <c r="G47" s="16">
        <v>80979</v>
      </c>
      <c r="H47" s="16">
        <v>73361</v>
      </c>
      <c r="I47" s="16">
        <v>71727</v>
      </c>
      <c r="J47" s="16">
        <v>164</v>
      </c>
      <c r="K47" s="16">
        <v>178</v>
      </c>
      <c r="L47" s="16">
        <v>255</v>
      </c>
      <c r="M47" s="16">
        <v>84758</v>
      </c>
      <c r="N47" s="16">
        <v>89877</v>
      </c>
      <c r="O47" s="16">
        <v>92895</v>
      </c>
      <c r="P47" s="16">
        <v>209.14264101175101</v>
      </c>
      <c r="Q47" s="16">
        <v>45.142641011751202</v>
      </c>
      <c r="R47" s="16">
        <v>2037.8580375158399</v>
      </c>
      <c r="S47" s="16">
        <v>305.01092490430398</v>
      </c>
      <c r="T47" s="16">
        <v>50.010924904304403</v>
      </c>
      <c r="U47" s="16">
        <v>2501.0926097839701</v>
      </c>
    </row>
    <row r="48" spans="3:21" x14ac:dyDescent="0.2">
      <c r="C48" s="16" t="s">
        <v>109</v>
      </c>
      <c r="D48" s="16">
        <v>274</v>
      </c>
      <c r="E48" s="16">
        <v>257</v>
      </c>
      <c r="F48" s="16">
        <v>237</v>
      </c>
      <c r="G48" s="16">
        <v>138583</v>
      </c>
      <c r="H48" s="16">
        <v>124895</v>
      </c>
      <c r="I48" s="16">
        <v>101791</v>
      </c>
      <c r="J48" s="16">
        <v>571</v>
      </c>
      <c r="K48" s="16">
        <v>582</v>
      </c>
      <c r="L48" s="16">
        <v>755</v>
      </c>
      <c r="M48" s="16">
        <v>144760</v>
      </c>
      <c r="N48" s="16">
        <v>144083</v>
      </c>
      <c r="O48" s="16">
        <v>163025</v>
      </c>
      <c r="P48" s="16">
        <v>515.16775793529905</v>
      </c>
      <c r="Q48" s="16">
        <v>-55.832242064701397</v>
      </c>
      <c r="R48" s="16">
        <v>3117.2392539714101</v>
      </c>
      <c r="S48" s="16">
        <v>480.30433582155001</v>
      </c>
      <c r="T48" s="16">
        <v>-274.69566417844999</v>
      </c>
      <c r="U48" s="16">
        <v>75457.707918440006</v>
      </c>
    </row>
    <row r="49" spans="3:21" x14ac:dyDescent="0.2">
      <c r="C49" s="16" t="s">
        <v>114</v>
      </c>
      <c r="D49" s="16">
        <v>153</v>
      </c>
      <c r="E49" s="16">
        <v>150</v>
      </c>
      <c r="F49" s="16">
        <v>177</v>
      </c>
      <c r="G49" s="16">
        <v>127182</v>
      </c>
      <c r="H49" s="16">
        <v>123486</v>
      </c>
      <c r="I49" s="16">
        <v>110434</v>
      </c>
      <c r="J49" s="16">
        <v>361</v>
      </c>
      <c r="K49" s="16">
        <v>406</v>
      </c>
      <c r="L49" s="16">
        <v>565</v>
      </c>
      <c r="M49" s="16">
        <v>136627</v>
      </c>
      <c r="N49" s="16">
        <v>150918</v>
      </c>
      <c r="O49" s="16">
        <v>172580</v>
      </c>
      <c r="P49" s="16">
        <v>296.06101741607199</v>
      </c>
      <c r="Q49" s="16">
        <v>-64.938982583927697</v>
      </c>
      <c r="R49" s="16">
        <v>4217.0714590356602</v>
      </c>
      <c r="S49" s="16">
        <v>372.98183934160301</v>
      </c>
      <c r="T49" s="16">
        <v>-192.01816065839699</v>
      </c>
      <c r="U49" s="16">
        <v>36870.974022633804</v>
      </c>
    </row>
    <row r="50" spans="3:21" x14ac:dyDescent="0.2">
      <c r="C50" s="16" t="s">
        <v>120</v>
      </c>
      <c r="D50" s="16">
        <v>151</v>
      </c>
      <c r="E50" s="16">
        <v>158</v>
      </c>
      <c r="F50" s="16">
        <v>184</v>
      </c>
      <c r="G50" s="16">
        <v>100426</v>
      </c>
      <c r="H50" s="16">
        <v>83819</v>
      </c>
      <c r="I50" s="16">
        <v>78619</v>
      </c>
      <c r="J50" s="16">
        <v>181</v>
      </c>
      <c r="K50" s="16">
        <v>160</v>
      </c>
      <c r="L50" s="16">
        <v>228</v>
      </c>
      <c r="M50" s="16">
        <v>103774</v>
      </c>
      <c r="N50" s="16">
        <v>98765</v>
      </c>
      <c r="O50" s="16">
        <v>100114</v>
      </c>
      <c r="P50" s="16">
        <v>292.43941839922599</v>
      </c>
      <c r="Q50" s="16">
        <v>111.439418399226</v>
      </c>
      <c r="R50" s="16">
        <v>12418.7439731577</v>
      </c>
      <c r="S50" s="16">
        <v>385.50279726426402</v>
      </c>
      <c r="T50" s="16">
        <v>157.50279726426399</v>
      </c>
      <c r="U50" s="16">
        <v>24807.131146067801</v>
      </c>
    </row>
    <row r="51" spans="3:21" x14ac:dyDescent="0.2">
      <c r="C51" s="16" t="s">
        <v>124</v>
      </c>
      <c r="D51" s="16">
        <v>192</v>
      </c>
      <c r="E51" s="16">
        <v>210</v>
      </c>
      <c r="F51" s="16">
        <v>206</v>
      </c>
      <c r="G51" s="16">
        <v>119621</v>
      </c>
      <c r="H51" s="16">
        <v>108593</v>
      </c>
      <c r="I51" s="16">
        <v>111074</v>
      </c>
      <c r="J51" s="16">
        <v>376</v>
      </c>
      <c r="K51" s="16">
        <v>459</v>
      </c>
      <c r="L51" s="16">
        <v>504</v>
      </c>
      <c r="M51" s="16">
        <v>124453</v>
      </c>
      <c r="N51" s="16">
        <v>132506</v>
      </c>
      <c r="O51" s="16">
        <v>126187</v>
      </c>
      <c r="P51" s="16">
        <v>366.68219824458299</v>
      </c>
      <c r="Q51" s="16">
        <v>-9.3178017554167205</v>
      </c>
      <c r="R51" s="16">
        <v>86.821429553247</v>
      </c>
      <c r="S51" s="16">
        <v>424.85437930691103</v>
      </c>
      <c r="T51" s="16">
        <v>-79.145620693089299</v>
      </c>
      <c r="U51" s="16">
        <v>6264.0292748943602</v>
      </c>
    </row>
    <row r="52" spans="3:21" x14ac:dyDescent="0.2">
      <c r="C52" s="16" t="s">
        <v>142</v>
      </c>
      <c r="D52" s="16">
        <v>209</v>
      </c>
      <c r="E52" s="16">
        <v>215</v>
      </c>
      <c r="F52" s="16">
        <v>262</v>
      </c>
      <c r="G52" s="16">
        <v>132359</v>
      </c>
      <c r="H52" s="16">
        <v>130903</v>
      </c>
      <c r="I52" s="16">
        <v>124384</v>
      </c>
      <c r="J52" s="16">
        <v>366</v>
      </c>
      <c r="K52" s="16">
        <v>367</v>
      </c>
      <c r="L52" s="16">
        <v>512</v>
      </c>
      <c r="M52" s="16">
        <v>133263</v>
      </c>
      <c r="N52" s="16">
        <v>134791</v>
      </c>
      <c r="O52" s="16">
        <v>150265</v>
      </c>
      <c r="P52" s="16">
        <v>397.46578988777998</v>
      </c>
      <c r="Q52" s="16">
        <v>31.465789887780399</v>
      </c>
      <c r="R52" s="16">
        <v>990.09593326194204</v>
      </c>
      <c r="S52" s="16">
        <v>525.02204268819401</v>
      </c>
      <c r="T52" s="16">
        <v>13.0220426881937</v>
      </c>
      <c r="U52" s="16">
        <v>169.57359577313801</v>
      </c>
    </row>
    <row r="53" spans="3:21" x14ac:dyDescent="0.2">
      <c r="C53" s="16" t="s">
        <v>144</v>
      </c>
      <c r="D53" s="16">
        <v>101</v>
      </c>
      <c r="E53" s="16">
        <v>118</v>
      </c>
      <c r="F53" s="16">
        <v>146</v>
      </c>
      <c r="G53" s="16">
        <v>93191</v>
      </c>
      <c r="H53" s="16">
        <v>83747</v>
      </c>
      <c r="I53" s="16">
        <v>84215</v>
      </c>
      <c r="J53" s="16">
        <v>116</v>
      </c>
      <c r="K53" s="16">
        <v>140</v>
      </c>
      <c r="L53" s="16">
        <v>211</v>
      </c>
      <c r="M53" s="16">
        <v>95302</v>
      </c>
      <c r="N53" s="16">
        <v>91525</v>
      </c>
      <c r="O53" s="16">
        <v>102280</v>
      </c>
      <c r="P53" s="16">
        <v>201.899442978058</v>
      </c>
      <c r="Q53" s="16">
        <v>85.899442978057706</v>
      </c>
      <c r="R53" s="16">
        <v>7378.7143039405901</v>
      </c>
      <c r="S53" s="16">
        <v>317.53188282696499</v>
      </c>
      <c r="T53" s="16">
        <v>106.531882826965</v>
      </c>
      <c r="U53" s="16">
        <v>11349.0420586581</v>
      </c>
    </row>
    <row r="54" spans="3:21" x14ac:dyDescent="0.2">
      <c r="C54" s="16" t="s">
        <v>160</v>
      </c>
      <c r="D54" s="16">
        <v>299</v>
      </c>
      <c r="E54" s="16">
        <v>282</v>
      </c>
      <c r="F54" s="16">
        <v>302</v>
      </c>
      <c r="G54" s="16">
        <v>137918</v>
      </c>
      <c r="H54" s="16">
        <v>123629</v>
      </c>
      <c r="I54" s="16">
        <v>107593</v>
      </c>
      <c r="J54" s="16">
        <v>623</v>
      </c>
      <c r="K54" s="16">
        <v>649</v>
      </c>
      <c r="L54" s="16">
        <v>793</v>
      </c>
      <c r="M54" s="16">
        <v>147036</v>
      </c>
      <c r="N54" s="16">
        <v>143851</v>
      </c>
      <c r="O54" s="16">
        <v>162810</v>
      </c>
      <c r="P54" s="16">
        <v>560.43774564588296</v>
      </c>
      <c r="Q54" s="16">
        <v>-62.5622543541174</v>
      </c>
      <c r="R54" s="16">
        <v>3914.0356698692799</v>
      </c>
      <c r="S54" s="16">
        <v>596.57037367482405</v>
      </c>
      <c r="T54" s="16">
        <v>-196.429626325176</v>
      </c>
      <c r="U54" s="16">
        <v>38584.598098248098</v>
      </c>
    </row>
    <row r="55" spans="3:21" x14ac:dyDescent="0.2">
      <c r="C55" s="16" t="s">
        <v>169</v>
      </c>
      <c r="D55" s="16">
        <v>114</v>
      </c>
      <c r="E55" s="16">
        <v>152</v>
      </c>
      <c r="F55" s="16">
        <v>158</v>
      </c>
      <c r="G55" s="16">
        <v>92428</v>
      </c>
      <c r="H55" s="16">
        <v>93455</v>
      </c>
      <c r="I55" s="16">
        <v>93749</v>
      </c>
      <c r="J55" s="16">
        <v>184</v>
      </c>
      <c r="K55" s="16">
        <v>246</v>
      </c>
      <c r="L55" s="16">
        <v>282</v>
      </c>
      <c r="M55" s="16">
        <v>98381</v>
      </c>
      <c r="N55" s="16">
        <v>110919</v>
      </c>
      <c r="O55" s="16">
        <v>109062</v>
      </c>
      <c r="P55" s="16">
        <v>225.43983658756099</v>
      </c>
      <c r="Q55" s="16">
        <v>41.439836587561402</v>
      </c>
      <c r="R55" s="16">
        <v>1717.26005640379</v>
      </c>
      <c r="S55" s="16">
        <v>338.996382122954</v>
      </c>
      <c r="T55" s="16">
        <v>56.996382122953896</v>
      </c>
      <c r="U55" s="16">
        <v>3248.5875751057802</v>
      </c>
    </row>
    <row r="56" spans="3:21" x14ac:dyDescent="0.2">
      <c r="C56" s="16" t="s">
        <v>175</v>
      </c>
      <c r="D56" s="16">
        <v>191</v>
      </c>
      <c r="E56" s="16">
        <v>159</v>
      </c>
      <c r="F56" s="16">
        <v>199</v>
      </c>
      <c r="G56" s="16">
        <v>110483</v>
      </c>
      <c r="H56" s="16">
        <v>92800</v>
      </c>
      <c r="I56" s="16">
        <v>89013</v>
      </c>
      <c r="J56" s="16">
        <v>378</v>
      </c>
      <c r="K56" s="16">
        <v>346</v>
      </c>
      <c r="L56" s="16">
        <v>406</v>
      </c>
      <c r="M56" s="16">
        <v>117883</v>
      </c>
      <c r="N56" s="16">
        <v>101035</v>
      </c>
      <c r="O56" s="16">
        <v>98269</v>
      </c>
      <c r="P56" s="16">
        <v>364.87139873616002</v>
      </c>
      <c r="Q56" s="16">
        <v>-13.12860126384</v>
      </c>
      <c r="R56" s="16">
        <v>172.36017114490201</v>
      </c>
      <c r="S56" s="16">
        <v>412.33342138425002</v>
      </c>
      <c r="T56" s="16">
        <v>6.3334213842503599</v>
      </c>
      <c r="U56" s="16">
        <v>40.112226430479701</v>
      </c>
    </row>
    <row r="57" spans="3:21" x14ac:dyDescent="0.2">
      <c r="C57" s="16" t="s">
        <v>179</v>
      </c>
      <c r="D57" s="16">
        <v>168</v>
      </c>
      <c r="E57" s="16">
        <v>174</v>
      </c>
      <c r="F57" s="16">
        <v>213</v>
      </c>
      <c r="G57" s="16">
        <v>108968</v>
      </c>
      <c r="H57" s="16">
        <v>104704</v>
      </c>
      <c r="I57" s="16">
        <v>106795</v>
      </c>
      <c r="J57" s="16">
        <v>282</v>
      </c>
      <c r="K57" s="16">
        <v>357</v>
      </c>
      <c r="L57" s="16">
        <v>405</v>
      </c>
      <c r="M57" s="16">
        <v>113961</v>
      </c>
      <c r="N57" s="16">
        <v>125785</v>
      </c>
      <c r="O57" s="16">
        <v>133654</v>
      </c>
      <c r="P57" s="16">
        <v>323.22301004242303</v>
      </c>
      <c r="Q57" s="16">
        <v>41.2230100424227</v>
      </c>
      <c r="R57" s="16">
        <v>1699.3365569576799</v>
      </c>
      <c r="S57" s="16">
        <v>437.37533722957102</v>
      </c>
      <c r="T57" s="16">
        <v>32.375337229571102</v>
      </c>
      <c r="U57" s="16">
        <v>1048.16246072845</v>
      </c>
    </row>
    <row r="58" spans="3:21" x14ac:dyDescent="0.2">
      <c r="C58" s="16" t="s">
        <v>180</v>
      </c>
      <c r="D58" s="16">
        <v>221</v>
      </c>
      <c r="E58" s="16">
        <v>198</v>
      </c>
      <c r="F58" s="16">
        <v>180</v>
      </c>
      <c r="G58" s="16">
        <v>137259</v>
      </c>
      <c r="H58" s="16">
        <v>113940</v>
      </c>
      <c r="I58" s="16">
        <v>95213</v>
      </c>
      <c r="J58" s="16">
        <v>300</v>
      </c>
      <c r="K58" s="16">
        <v>277</v>
      </c>
      <c r="L58" s="16">
        <v>358</v>
      </c>
      <c r="M58" s="16">
        <v>148400</v>
      </c>
      <c r="N58" s="16">
        <v>134651</v>
      </c>
      <c r="O58" s="16">
        <v>136138</v>
      </c>
      <c r="P58" s="16">
        <v>419.19538398886101</v>
      </c>
      <c r="Q58" s="16">
        <v>119.195383988861</v>
      </c>
      <c r="R58" s="16">
        <v>14207.5395642519</v>
      </c>
      <c r="S58" s="16">
        <v>378.34796416560101</v>
      </c>
      <c r="T58" s="16">
        <v>20.3479641656008</v>
      </c>
      <c r="U58" s="16">
        <v>414.039645684574</v>
      </c>
    </row>
    <row r="59" spans="3:21" x14ac:dyDescent="0.2">
      <c r="C59" s="16" t="s">
        <v>185</v>
      </c>
      <c r="D59" s="16">
        <v>212</v>
      </c>
      <c r="E59" s="16">
        <v>212</v>
      </c>
      <c r="F59" s="16">
        <v>251</v>
      </c>
      <c r="G59" s="16">
        <v>122587</v>
      </c>
      <c r="H59" s="16">
        <v>114633</v>
      </c>
      <c r="I59" s="16">
        <v>103658</v>
      </c>
      <c r="J59" s="16">
        <v>302</v>
      </c>
      <c r="K59" s="16">
        <v>336</v>
      </c>
      <c r="L59" s="16">
        <v>368</v>
      </c>
      <c r="M59" s="16">
        <v>125716</v>
      </c>
      <c r="N59" s="16">
        <v>124676</v>
      </c>
      <c r="O59" s="16">
        <v>120313</v>
      </c>
      <c r="P59" s="16">
        <v>402.89818841304998</v>
      </c>
      <c r="Q59" s="16">
        <v>100.89818841304999</v>
      </c>
      <c r="R59" s="16">
        <v>10180.444425035401</v>
      </c>
      <c r="S59" s="16">
        <v>505.34625166686999</v>
      </c>
      <c r="T59" s="16">
        <v>137.34625166686999</v>
      </c>
      <c r="U59" s="16">
        <v>18863.992846939302</v>
      </c>
    </row>
    <row r="60" spans="3:21" x14ac:dyDescent="0.2">
      <c r="C60" s="16" t="s">
        <v>70</v>
      </c>
      <c r="D60" s="16">
        <v>68</v>
      </c>
      <c r="E60" s="16">
        <v>76</v>
      </c>
      <c r="F60" s="16">
        <v>80</v>
      </c>
      <c r="G60" s="16">
        <v>49589</v>
      </c>
      <c r="H60" s="16">
        <v>55452</v>
      </c>
      <c r="I60" s="16">
        <v>54043</v>
      </c>
      <c r="J60" s="16">
        <v>77</v>
      </c>
      <c r="K60" s="16">
        <v>91</v>
      </c>
      <c r="L60" s="16">
        <v>91</v>
      </c>
      <c r="M60" s="16">
        <v>51202</v>
      </c>
      <c r="N60" s="16">
        <v>53841</v>
      </c>
      <c r="O60" s="16">
        <v>57809</v>
      </c>
      <c r="P60" s="16">
        <v>142.14305920008701</v>
      </c>
      <c r="Q60" s="16">
        <v>65.143059200086995</v>
      </c>
      <c r="R60" s="16">
        <v>4243.6181619460303</v>
      </c>
      <c r="S60" s="16">
        <v>199.47713669902399</v>
      </c>
      <c r="T60" s="16">
        <v>108.477136699024</v>
      </c>
      <c r="U60" s="16">
        <v>11767.2891864188</v>
      </c>
    </row>
    <row r="61" spans="3:21" x14ac:dyDescent="0.2">
      <c r="C61" s="16" t="s">
        <v>79</v>
      </c>
      <c r="D61" s="16">
        <v>340</v>
      </c>
      <c r="E61" s="16">
        <v>373</v>
      </c>
      <c r="F61" s="16">
        <v>467</v>
      </c>
      <c r="G61" s="16">
        <v>250837</v>
      </c>
      <c r="H61" s="16">
        <v>263464</v>
      </c>
      <c r="I61" s="16">
        <v>275832</v>
      </c>
      <c r="J61" s="16">
        <v>497</v>
      </c>
      <c r="K61" s="16">
        <v>578</v>
      </c>
      <c r="L61" s="16">
        <v>684</v>
      </c>
      <c r="M61" s="16">
        <v>257650</v>
      </c>
      <c r="N61" s="16">
        <v>276177</v>
      </c>
      <c r="O61" s="16">
        <v>285365</v>
      </c>
      <c r="P61" s="16">
        <v>634.68052549124002</v>
      </c>
      <c r="Q61" s="16">
        <v>137.68052549123999</v>
      </c>
      <c r="R61" s="16">
        <v>18955.9270995441</v>
      </c>
      <c r="S61" s="16">
        <v>891.707238994676</v>
      </c>
      <c r="T61" s="16">
        <v>207.707238994676</v>
      </c>
      <c r="U61" s="16">
        <v>43142.297130791398</v>
      </c>
    </row>
    <row r="62" spans="3:21" x14ac:dyDescent="0.2">
      <c r="C62" s="16" t="s">
        <v>85</v>
      </c>
      <c r="D62" s="16">
        <v>112</v>
      </c>
      <c r="E62" s="16">
        <v>148</v>
      </c>
      <c r="F62" s="16">
        <v>191</v>
      </c>
      <c r="G62" s="16">
        <v>94267</v>
      </c>
      <c r="H62" s="16">
        <v>103105</v>
      </c>
      <c r="I62" s="16">
        <v>103913</v>
      </c>
      <c r="J62" s="16">
        <v>306</v>
      </c>
      <c r="K62" s="16">
        <v>322</v>
      </c>
      <c r="L62" s="16">
        <v>432</v>
      </c>
      <c r="M62" s="16">
        <v>96944</v>
      </c>
      <c r="N62" s="16">
        <v>99364</v>
      </c>
      <c r="O62" s="16">
        <v>112773</v>
      </c>
      <c r="P62" s="16">
        <v>221.81823757071501</v>
      </c>
      <c r="Q62" s="16">
        <v>-84.1817624292853</v>
      </c>
      <c r="R62" s="16">
        <v>7086.5691257006301</v>
      </c>
      <c r="S62" s="16">
        <v>398.02375518692401</v>
      </c>
      <c r="T62" s="16">
        <v>-33.976244813075802</v>
      </c>
      <c r="U62" s="16">
        <v>1154.3852115980601</v>
      </c>
    </row>
    <row r="63" spans="3:21" x14ac:dyDescent="0.2">
      <c r="C63" s="16" t="s">
        <v>94</v>
      </c>
      <c r="D63" s="16">
        <v>100</v>
      </c>
      <c r="E63" s="16">
        <v>120</v>
      </c>
      <c r="F63" s="16">
        <v>117</v>
      </c>
      <c r="G63" s="16">
        <v>44854</v>
      </c>
      <c r="H63" s="16">
        <v>46835</v>
      </c>
      <c r="I63" s="16">
        <v>46775</v>
      </c>
      <c r="J63" s="16">
        <v>190</v>
      </c>
      <c r="K63" s="16">
        <v>197</v>
      </c>
      <c r="L63" s="16">
        <v>212</v>
      </c>
      <c r="M63" s="16">
        <v>46573</v>
      </c>
      <c r="N63" s="16">
        <v>49358</v>
      </c>
      <c r="O63" s="16">
        <v>49376</v>
      </c>
      <c r="P63" s="16">
        <v>200.08864346963401</v>
      </c>
      <c r="Q63" s="16">
        <v>10.0886434696344</v>
      </c>
      <c r="R63" s="16">
        <v>101.78072705739601</v>
      </c>
      <c r="S63" s="16">
        <v>265.65934286165702</v>
      </c>
      <c r="T63" s="16">
        <v>53.6593428616575</v>
      </c>
      <c r="U63" s="16">
        <v>2879.32507634491</v>
      </c>
    </row>
    <row r="64" spans="3:21" x14ac:dyDescent="0.2">
      <c r="C64" s="16" t="s">
        <v>121</v>
      </c>
      <c r="D64" s="16">
        <v>99</v>
      </c>
      <c r="E64" s="16">
        <v>100</v>
      </c>
      <c r="F64" s="16">
        <v>113</v>
      </c>
      <c r="G64" s="16">
        <v>68375</v>
      </c>
      <c r="H64" s="16">
        <v>65051</v>
      </c>
      <c r="I64" s="16">
        <v>64752</v>
      </c>
      <c r="J64" s="16">
        <v>130</v>
      </c>
      <c r="K64" s="16">
        <v>130</v>
      </c>
      <c r="L64" s="16">
        <v>140</v>
      </c>
      <c r="M64" s="16">
        <v>72692</v>
      </c>
      <c r="N64" s="16">
        <v>70975</v>
      </c>
      <c r="O64" s="16">
        <v>70650</v>
      </c>
      <c r="P64" s="16">
        <v>198.277843961211</v>
      </c>
      <c r="Q64" s="16">
        <v>68.277843961211005</v>
      </c>
      <c r="R64" s="16">
        <v>4661.8639759914804</v>
      </c>
      <c r="S64" s="16">
        <v>258.50450976299402</v>
      </c>
      <c r="T64" s="16">
        <v>118.504509762994</v>
      </c>
      <c r="U64" s="16">
        <v>14043.3188341676</v>
      </c>
    </row>
    <row r="65" spans="3:21" x14ac:dyDescent="0.2">
      <c r="C65" s="16" t="s">
        <v>123</v>
      </c>
      <c r="D65" s="16">
        <v>177</v>
      </c>
      <c r="E65" s="16">
        <v>171</v>
      </c>
      <c r="F65" s="16">
        <v>193</v>
      </c>
      <c r="G65" s="16">
        <v>138544</v>
      </c>
      <c r="H65" s="16">
        <v>126093</v>
      </c>
      <c r="I65" s="16">
        <v>125862</v>
      </c>
      <c r="J65" s="16">
        <v>306</v>
      </c>
      <c r="K65" s="16">
        <v>320</v>
      </c>
      <c r="L65" s="16">
        <v>387</v>
      </c>
      <c r="M65" s="16">
        <v>141174</v>
      </c>
      <c r="N65" s="16">
        <v>144835</v>
      </c>
      <c r="O65" s="16">
        <v>154449</v>
      </c>
      <c r="P65" s="16">
        <v>339.52020561823298</v>
      </c>
      <c r="Q65" s="16">
        <v>33.5202056182329</v>
      </c>
      <c r="R65" s="16">
        <v>1123.6041846886101</v>
      </c>
      <c r="S65" s="16">
        <v>401.60117173625599</v>
      </c>
      <c r="T65" s="16">
        <v>14.6011717362558</v>
      </c>
      <c r="U65" s="16">
        <v>213.194216071634</v>
      </c>
    </row>
    <row r="66" spans="3:21" x14ac:dyDescent="0.2">
      <c r="C66" s="16" t="s">
        <v>129</v>
      </c>
      <c r="D66" s="16">
        <v>221</v>
      </c>
      <c r="E66" s="16">
        <v>254</v>
      </c>
      <c r="F66" s="16">
        <v>280</v>
      </c>
      <c r="G66" s="16">
        <v>95697</v>
      </c>
      <c r="H66" s="16">
        <v>97691</v>
      </c>
      <c r="I66" s="16">
        <v>105804</v>
      </c>
      <c r="J66" s="16">
        <v>398</v>
      </c>
      <c r="K66" s="16">
        <v>449</v>
      </c>
      <c r="L66" s="16">
        <v>491</v>
      </c>
      <c r="M66" s="16">
        <v>101657</v>
      </c>
      <c r="N66" s="16">
        <v>109109</v>
      </c>
      <c r="O66" s="16">
        <v>112965</v>
      </c>
      <c r="P66" s="16">
        <v>419.19538398886101</v>
      </c>
      <c r="Q66" s="16">
        <v>21.195383988860701</v>
      </c>
      <c r="R66" s="16">
        <v>449.24430243525097</v>
      </c>
      <c r="S66" s="16">
        <v>557.21879163217704</v>
      </c>
      <c r="T66" s="16">
        <v>66.218791632177499</v>
      </c>
      <c r="U66" s="16">
        <v>4384.92836522574</v>
      </c>
    </row>
    <row r="67" spans="3:21" x14ac:dyDescent="0.2">
      <c r="C67" s="16" t="s">
        <v>132</v>
      </c>
      <c r="D67" s="16">
        <v>344</v>
      </c>
      <c r="E67" s="16">
        <v>435</v>
      </c>
      <c r="F67" s="16">
        <v>482</v>
      </c>
      <c r="G67" s="16">
        <v>154113</v>
      </c>
      <c r="H67" s="16">
        <v>166259</v>
      </c>
      <c r="I67" s="16">
        <v>179122</v>
      </c>
      <c r="J67" s="16">
        <v>667</v>
      </c>
      <c r="K67" s="16">
        <v>647</v>
      </c>
      <c r="L67" s="16">
        <v>804</v>
      </c>
      <c r="M67" s="16">
        <v>158934</v>
      </c>
      <c r="N67" s="16">
        <v>161275</v>
      </c>
      <c r="O67" s="16">
        <v>172670</v>
      </c>
      <c r="P67" s="16">
        <v>641.92372352493396</v>
      </c>
      <c r="Q67" s="16">
        <v>-25.0762764750664</v>
      </c>
      <c r="R67" s="16">
        <v>628.81964185396703</v>
      </c>
      <c r="S67" s="16">
        <v>918.53786311466195</v>
      </c>
      <c r="T67" s="16">
        <v>114.537863114662</v>
      </c>
      <c r="U67" s="16">
        <v>13118.922086873101</v>
      </c>
    </row>
    <row r="68" spans="3:21" x14ac:dyDescent="0.2">
      <c r="C68" s="16" t="s">
        <v>143</v>
      </c>
      <c r="D68" s="16">
        <v>87</v>
      </c>
      <c r="E68" s="16">
        <v>83</v>
      </c>
      <c r="F68" s="16">
        <v>101</v>
      </c>
      <c r="G68" s="16">
        <v>68807</v>
      </c>
      <c r="H68" s="16">
        <v>65002</v>
      </c>
      <c r="I68" s="16">
        <v>70932</v>
      </c>
      <c r="J68" s="16">
        <v>121</v>
      </c>
      <c r="K68" s="16">
        <v>152</v>
      </c>
      <c r="L68" s="16">
        <v>148</v>
      </c>
      <c r="M68" s="16">
        <v>69945</v>
      </c>
      <c r="N68" s="16">
        <v>71683</v>
      </c>
      <c r="O68" s="16">
        <v>74413</v>
      </c>
      <c r="P68" s="16">
        <v>176.54824986013099</v>
      </c>
      <c r="Q68" s="16">
        <v>55.548249860130703</v>
      </c>
      <c r="R68" s="16">
        <v>3085.6080625235099</v>
      </c>
      <c r="S68" s="16">
        <v>237.040010467005</v>
      </c>
      <c r="T68" s="16">
        <v>89.040010467005203</v>
      </c>
      <c r="U68" s="16">
        <v>7928.1234639643999</v>
      </c>
    </row>
    <row r="69" spans="3:21" x14ac:dyDescent="0.2">
      <c r="C69" s="16" t="s">
        <v>157</v>
      </c>
      <c r="D69" s="16">
        <v>83</v>
      </c>
      <c r="E69" s="16">
        <v>84</v>
      </c>
      <c r="F69" s="16">
        <v>105</v>
      </c>
      <c r="G69" s="16">
        <v>74470</v>
      </c>
      <c r="H69" s="16">
        <v>77767</v>
      </c>
      <c r="I69" s="16">
        <v>77284</v>
      </c>
      <c r="J69" s="16">
        <v>161</v>
      </c>
      <c r="K69" s="16">
        <v>167</v>
      </c>
      <c r="L69" s="16">
        <v>205</v>
      </c>
      <c r="M69" s="16">
        <v>77976</v>
      </c>
      <c r="N69" s="16">
        <v>78792</v>
      </c>
      <c r="O69" s="16">
        <v>82274</v>
      </c>
      <c r="P69" s="16">
        <v>169.30505182643699</v>
      </c>
      <c r="Q69" s="16">
        <v>8.3050518264373103</v>
      </c>
      <c r="R69" s="16">
        <v>68.973885839809597</v>
      </c>
      <c r="S69" s="16">
        <v>244.19484356566801</v>
      </c>
      <c r="T69" s="16">
        <v>39.1948435656683</v>
      </c>
      <c r="U69" s="16">
        <v>1536.23576213721</v>
      </c>
    </row>
    <row r="70" spans="3:21" x14ac:dyDescent="0.2">
      <c r="C70" s="16" t="s">
        <v>164</v>
      </c>
      <c r="D70" s="16">
        <v>184</v>
      </c>
      <c r="E70" s="16">
        <v>199</v>
      </c>
      <c r="F70" s="16">
        <v>209</v>
      </c>
      <c r="G70" s="16">
        <v>94485</v>
      </c>
      <c r="H70" s="16">
        <v>93727</v>
      </c>
      <c r="I70" s="16">
        <v>97231</v>
      </c>
      <c r="J70" s="16">
        <v>315</v>
      </c>
      <c r="K70" s="16">
        <v>376</v>
      </c>
      <c r="L70" s="16">
        <v>387</v>
      </c>
      <c r="M70" s="16">
        <v>96626</v>
      </c>
      <c r="N70" s="16">
        <v>109314</v>
      </c>
      <c r="O70" s="16">
        <v>104492</v>
      </c>
      <c r="P70" s="16">
        <v>352.19580217719601</v>
      </c>
      <c r="Q70" s="16">
        <v>37.195802177196398</v>
      </c>
      <c r="R70" s="16">
        <v>1383.52769960513</v>
      </c>
      <c r="S70" s="16">
        <v>430.22050413090801</v>
      </c>
      <c r="T70" s="16">
        <v>43.220504130907997</v>
      </c>
      <c r="U70" s="16">
        <v>1868.01197732984</v>
      </c>
    </row>
    <row r="71" spans="3:21" x14ac:dyDescent="0.2">
      <c r="C71" s="16" t="s">
        <v>167</v>
      </c>
      <c r="D71" s="16">
        <v>215</v>
      </c>
      <c r="E71" s="16">
        <v>253</v>
      </c>
      <c r="F71" s="16">
        <v>281</v>
      </c>
      <c r="G71" s="16">
        <v>138818</v>
      </c>
      <c r="H71" s="16">
        <v>137506</v>
      </c>
      <c r="I71" s="16">
        <v>142810</v>
      </c>
      <c r="J71" s="16">
        <v>444</v>
      </c>
      <c r="K71" s="16">
        <v>514</v>
      </c>
      <c r="L71" s="16">
        <v>524</v>
      </c>
      <c r="M71" s="16">
        <v>144022</v>
      </c>
      <c r="N71" s="16">
        <v>153404</v>
      </c>
      <c r="O71" s="16">
        <v>155322</v>
      </c>
      <c r="P71" s="16">
        <v>408.33058693831998</v>
      </c>
      <c r="Q71" s="16">
        <v>-35.669413061679499</v>
      </c>
      <c r="R71" s="16">
        <v>1272.3070281647099</v>
      </c>
      <c r="S71" s="16">
        <v>559.00749990684301</v>
      </c>
      <c r="T71" s="16">
        <v>35.007499906843201</v>
      </c>
      <c r="U71" s="16">
        <v>1225.5250497276299</v>
      </c>
    </row>
    <row r="72" spans="3:21" x14ac:dyDescent="0.2">
      <c r="C72" s="16" t="s">
        <v>43</v>
      </c>
      <c r="D72" s="16">
        <v>265</v>
      </c>
      <c r="E72" s="16">
        <v>265</v>
      </c>
      <c r="F72" s="16">
        <v>291</v>
      </c>
      <c r="G72" s="16">
        <v>69016</v>
      </c>
      <c r="H72" s="16">
        <v>67214</v>
      </c>
      <c r="I72" s="16">
        <v>68412</v>
      </c>
      <c r="J72" s="16">
        <v>566</v>
      </c>
      <c r="K72" s="16">
        <v>553</v>
      </c>
      <c r="L72" s="16">
        <v>671</v>
      </c>
      <c r="M72" s="16">
        <v>71347</v>
      </c>
      <c r="N72" s="16">
        <v>67014</v>
      </c>
      <c r="O72" s="16">
        <v>73807</v>
      </c>
      <c r="P72" s="16">
        <v>498.87056235948802</v>
      </c>
      <c r="Q72" s="16">
        <v>-67.129437640511597</v>
      </c>
      <c r="R72" s="16">
        <v>4506.3613979313304</v>
      </c>
      <c r="S72" s="16">
        <v>576.89458265350095</v>
      </c>
      <c r="T72" s="16">
        <v>-94.105417346499095</v>
      </c>
      <c r="U72" s="16">
        <v>8855.8295739587593</v>
      </c>
    </row>
    <row r="73" spans="3:21" x14ac:dyDescent="0.2">
      <c r="C73" s="16" t="s">
        <v>45</v>
      </c>
      <c r="D73" s="16">
        <v>190</v>
      </c>
      <c r="E73" s="16">
        <v>173</v>
      </c>
      <c r="F73" s="16">
        <v>196</v>
      </c>
      <c r="G73" s="16">
        <v>69950</v>
      </c>
      <c r="H73" s="16">
        <v>67665</v>
      </c>
      <c r="I73" s="16">
        <v>73828</v>
      </c>
      <c r="J73" s="16">
        <v>393</v>
      </c>
      <c r="K73" s="16">
        <v>415</v>
      </c>
      <c r="L73" s="16">
        <v>427</v>
      </c>
      <c r="M73" s="16">
        <v>71621</v>
      </c>
      <c r="N73" s="16">
        <v>75773</v>
      </c>
      <c r="O73" s="16">
        <v>73717</v>
      </c>
      <c r="P73" s="16">
        <v>363.06059922773699</v>
      </c>
      <c r="Q73" s="16">
        <v>-29.939400772263401</v>
      </c>
      <c r="R73" s="16">
        <v>896.36771860220699</v>
      </c>
      <c r="S73" s="16">
        <v>406.96729656025298</v>
      </c>
      <c r="T73" s="16">
        <v>-20.032703439746999</v>
      </c>
      <c r="U73" s="16">
        <v>401.30920710484997</v>
      </c>
    </row>
    <row r="74" spans="3:21" x14ac:dyDescent="0.2">
      <c r="C74" s="16" t="s">
        <v>46</v>
      </c>
      <c r="D74" s="16">
        <v>225</v>
      </c>
      <c r="E74" s="16">
        <v>234</v>
      </c>
      <c r="F74" s="16">
        <v>288</v>
      </c>
      <c r="G74" s="16">
        <v>131220</v>
      </c>
      <c r="H74" s="16">
        <v>135642</v>
      </c>
      <c r="I74" s="16">
        <v>138840</v>
      </c>
      <c r="J74" s="16">
        <v>280</v>
      </c>
      <c r="K74" s="16">
        <v>353</v>
      </c>
      <c r="L74" s="16">
        <v>398</v>
      </c>
      <c r="M74" s="16">
        <v>134301</v>
      </c>
      <c r="N74" s="16">
        <v>144363</v>
      </c>
      <c r="O74" s="16">
        <v>146410</v>
      </c>
      <c r="P74" s="16">
        <v>426.43858202255399</v>
      </c>
      <c r="Q74" s="16">
        <v>146.43858202255399</v>
      </c>
      <c r="R74" s="16">
        <v>21444.2583047763</v>
      </c>
      <c r="S74" s="16">
        <v>571.52845782950396</v>
      </c>
      <c r="T74" s="16">
        <v>173.52845782950399</v>
      </c>
      <c r="U74" s="16">
        <v>30112.125676685799</v>
      </c>
    </row>
    <row r="75" spans="3:21" x14ac:dyDescent="0.2">
      <c r="C75" s="16" t="s">
        <v>57</v>
      </c>
      <c r="D75" s="16">
        <v>189</v>
      </c>
      <c r="E75" s="16">
        <v>203</v>
      </c>
      <c r="F75" s="16">
        <v>244</v>
      </c>
      <c r="G75" s="16">
        <v>89946</v>
      </c>
      <c r="H75" s="16">
        <v>91748</v>
      </c>
      <c r="I75" s="16">
        <v>93390</v>
      </c>
      <c r="J75" s="16">
        <v>284</v>
      </c>
      <c r="K75" s="16">
        <v>283</v>
      </c>
      <c r="L75" s="16">
        <v>338</v>
      </c>
      <c r="M75" s="16">
        <v>92908</v>
      </c>
      <c r="N75" s="16">
        <v>101024</v>
      </c>
      <c r="O75" s="16">
        <v>100771</v>
      </c>
      <c r="P75" s="16">
        <v>361.24979971931299</v>
      </c>
      <c r="Q75" s="16">
        <v>77.249799719313202</v>
      </c>
      <c r="R75" s="16">
        <v>5967.5315566740001</v>
      </c>
      <c r="S75" s="16">
        <v>492.82529374421</v>
      </c>
      <c r="T75" s="16">
        <v>154.82529374421</v>
      </c>
      <c r="U75" s="16">
        <v>23970.871582980901</v>
      </c>
    </row>
    <row r="76" spans="3:21" x14ac:dyDescent="0.2">
      <c r="C76" s="16" t="s">
        <v>62</v>
      </c>
      <c r="D76" s="16">
        <v>426</v>
      </c>
      <c r="E76" s="16">
        <v>542</v>
      </c>
      <c r="F76" s="16">
        <v>600</v>
      </c>
      <c r="G76" s="16">
        <v>178193</v>
      </c>
      <c r="H76" s="16">
        <v>201756</v>
      </c>
      <c r="I76" s="16">
        <v>204317</v>
      </c>
      <c r="J76" s="16">
        <v>882</v>
      </c>
      <c r="K76" s="16">
        <v>927</v>
      </c>
      <c r="L76" s="16">
        <v>1022</v>
      </c>
      <c r="M76" s="16">
        <v>186508</v>
      </c>
      <c r="N76" s="16">
        <v>190611</v>
      </c>
      <c r="O76" s="16">
        <v>193017</v>
      </c>
      <c r="P76" s="16">
        <v>790.409283215649</v>
      </c>
      <c r="Q76" s="16">
        <v>-91.590716784351002</v>
      </c>
      <c r="R76" s="16">
        <v>8388.8594010712004</v>
      </c>
      <c r="S76" s="16">
        <v>1129.6054395252199</v>
      </c>
      <c r="T76" s="16">
        <v>107.60543952522301</v>
      </c>
      <c r="U76" s="16">
        <v>11578.930615416401</v>
      </c>
    </row>
    <row r="77" spans="3:21" x14ac:dyDescent="0.2">
      <c r="C77" s="16" t="s">
        <v>63</v>
      </c>
      <c r="D77" s="16">
        <v>357</v>
      </c>
      <c r="E77" s="16">
        <v>356</v>
      </c>
      <c r="F77" s="16">
        <v>479</v>
      </c>
      <c r="G77" s="16">
        <v>159333</v>
      </c>
      <c r="H77" s="16">
        <v>155573</v>
      </c>
      <c r="I77" s="16">
        <v>177874</v>
      </c>
      <c r="J77" s="16">
        <v>834</v>
      </c>
      <c r="K77" s="16">
        <v>866</v>
      </c>
      <c r="L77" s="16">
        <v>1007</v>
      </c>
      <c r="M77" s="16">
        <v>168918</v>
      </c>
      <c r="N77" s="16">
        <v>168505</v>
      </c>
      <c r="O77" s="16">
        <v>176580</v>
      </c>
      <c r="P77" s="16">
        <v>665.46411713443695</v>
      </c>
      <c r="Q77" s="16">
        <v>-168.535882865563</v>
      </c>
      <c r="R77" s="16">
        <v>28404.3438132747</v>
      </c>
      <c r="S77" s="16">
        <v>913.17173829066496</v>
      </c>
      <c r="T77" s="16">
        <v>-93.828261709334896</v>
      </c>
      <c r="U77" s="16">
        <v>8803.7426953954491</v>
      </c>
    </row>
    <row r="78" spans="3:21" x14ac:dyDescent="0.2">
      <c r="C78" s="16" t="s">
        <v>69</v>
      </c>
      <c r="D78" s="16">
        <v>399</v>
      </c>
      <c r="E78" s="16">
        <v>440</v>
      </c>
      <c r="F78" s="16">
        <v>510</v>
      </c>
      <c r="G78" s="16">
        <v>244120</v>
      </c>
      <c r="H78" s="16">
        <v>263234</v>
      </c>
      <c r="I78" s="16">
        <v>282272</v>
      </c>
      <c r="J78" s="16">
        <v>841</v>
      </c>
      <c r="K78" s="16">
        <v>885</v>
      </c>
      <c r="L78" s="16">
        <v>962</v>
      </c>
      <c r="M78" s="16">
        <v>255205</v>
      </c>
      <c r="N78" s="16">
        <v>254109</v>
      </c>
      <c r="O78" s="16">
        <v>257829</v>
      </c>
      <c r="P78" s="16">
        <v>741.51769648821801</v>
      </c>
      <c r="Q78" s="16">
        <v>-99.482303511781694</v>
      </c>
      <c r="R78" s="16">
        <v>9896.7287120102392</v>
      </c>
      <c r="S78" s="16">
        <v>968.62169480530395</v>
      </c>
      <c r="T78" s="16">
        <v>6.6216948053038296</v>
      </c>
      <c r="U78" s="16">
        <v>43.846842094587799</v>
      </c>
    </row>
    <row r="79" spans="3:21" x14ac:dyDescent="0.2">
      <c r="C79" s="16" t="s">
        <v>89</v>
      </c>
      <c r="D79" s="16">
        <v>151</v>
      </c>
      <c r="E79" s="16">
        <v>154</v>
      </c>
      <c r="F79" s="16">
        <v>183</v>
      </c>
      <c r="G79" s="16">
        <v>58084</v>
      </c>
      <c r="H79" s="16">
        <v>59766</v>
      </c>
      <c r="I79" s="16">
        <v>64769</v>
      </c>
      <c r="J79" s="16">
        <v>254</v>
      </c>
      <c r="K79" s="16">
        <v>287</v>
      </c>
      <c r="L79" s="16">
        <v>303</v>
      </c>
      <c r="M79" s="16">
        <v>61234</v>
      </c>
      <c r="N79" s="16">
        <v>64941</v>
      </c>
      <c r="O79" s="16">
        <v>69063</v>
      </c>
      <c r="P79" s="16">
        <v>292.43941839922599</v>
      </c>
      <c r="Q79" s="16">
        <v>38.439418399225602</v>
      </c>
      <c r="R79" s="16">
        <v>1477.58888687073</v>
      </c>
      <c r="S79" s="16">
        <v>383.714088989598</v>
      </c>
      <c r="T79" s="16">
        <v>80.714088989598096</v>
      </c>
      <c r="U79" s="16">
        <v>6514.7641614207596</v>
      </c>
    </row>
    <row r="80" spans="3:21" x14ac:dyDescent="0.2">
      <c r="C80" s="16" t="s">
        <v>108</v>
      </c>
      <c r="D80" s="16">
        <v>199</v>
      </c>
      <c r="E80" s="16">
        <v>198</v>
      </c>
      <c r="F80" s="16">
        <v>227</v>
      </c>
      <c r="G80" s="16">
        <v>73905</v>
      </c>
      <c r="H80" s="16">
        <v>67716</v>
      </c>
      <c r="I80" s="16">
        <v>70929</v>
      </c>
      <c r="J80" s="16">
        <v>318</v>
      </c>
      <c r="K80" s="16">
        <v>361</v>
      </c>
      <c r="L80" s="16">
        <v>380</v>
      </c>
      <c r="M80" s="16">
        <v>76829</v>
      </c>
      <c r="N80" s="16">
        <v>77446</v>
      </c>
      <c r="O80" s="16">
        <v>82982</v>
      </c>
      <c r="P80" s="16">
        <v>379.35779480354699</v>
      </c>
      <c r="Q80" s="16">
        <v>61.357794803546803</v>
      </c>
      <c r="R80" s="16">
        <v>3764.77898315415</v>
      </c>
      <c r="S80" s="16">
        <v>462.41725307489202</v>
      </c>
      <c r="T80" s="16">
        <v>82.417253074891804</v>
      </c>
      <c r="U80" s="16">
        <v>6792.6036044107695</v>
      </c>
    </row>
    <row r="81" spans="3:21" x14ac:dyDescent="0.2">
      <c r="C81" s="16" t="s">
        <v>110</v>
      </c>
      <c r="D81" s="16">
        <v>1582</v>
      </c>
      <c r="E81" s="16">
        <v>1699</v>
      </c>
      <c r="F81" s="16">
        <v>1907</v>
      </c>
      <c r="G81" s="16">
        <v>582467</v>
      </c>
      <c r="H81" s="16">
        <v>616044</v>
      </c>
      <c r="I81" s="16">
        <v>623507</v>
      </c>
      <c r="J81" s="16">
        <v>2617</v>
      </c>
      <c r="K81" s="16">
        <v>2720</v>
      </c>
      <c r="L81" s="16">
        <v>3125</v>
      </c>
      <c r="M81" s="16">
        <v>590679</v>
      </c>
      <c r="N81" s="16">
        <v>592765</v>
      </c>
      <c r="O81" s="16">
        <v>643680</v>
      </c>
      <c r="P81" s="16">
        <v>2883.69351495305</v>
      </c>
      <c r="Q81" s="16">
        <v>266.69351495305102</v>
      </c>
      <c r="R81" s="16">
        <v>71125.430918013197</v>
      </c>
      <c r="S81" s="16">
        <v>3467.4471545133802</v>
      </c>
      <c r="T81" s="16">
        <v>342.44715451337999</v>
      </c>
      <c r="U81" s="16">
        <v>117270.053634311</v>
      </c>
    </row>
    <row r="82" spans="3:21" x14ac:dyDescent="0.2">
      <c r="C82" s="16" t="s">
        <v>116</v>
      </c>
      <c r="D82" s="16">
        <v>535</v>
      </c>
      <c r="E82" s="16">
        <v>565</v>
      </c>
      <c r="F82" s="16">
        <v>654</v>
      </c>
      <c r="G82" s="16">
        <v>215944</v>
      </c>
      <c r="H82" s="16">
        <v>201148</v>
      </c>
      <c r="I82" s="16">
        <v>214481</v>
      </c>
      <c r="J82" s="16">
        <v>837</v>
      </c>
      <c r="K82" s="16">
        <v>1036</v>
      </c>
      <c r="L82" s="16">
        <v>1158</v>
      </c>
      <c r="M82" s="16">
        <v>228202</v>
      </c>
      <c r="N82" s="16">
        <v>262784</v>
      </c>
      <c r="O82" s="16">
        <v>263622</v>
      </c>
      <c r="P82" s="16">
        <v>987.78642963379502</v>
      </c>
      <c r="Q82" s="16">
        <v>150.786429633795</v>
      </c>
      <c r="R82" s="16">
        <v>22736.547361707399</v>
      </c>
      <c r="S82" s="16">
        <v>1226.19568635717</v>
      </c>
      <c r="T82" s="16">
        <v>68.195686357174296</v>
      </c>
      <c r="U82" s="16">
        <v>4650.6516377260896</v>
      </c>
    </row>
    <row r="83" spans="3:21" x14ac:dyDescent="0.2">
      <c r="C83" s="16" t="s">
        <v>118</v>
      </c>
      <c r="D83" s="16">
        <v>636</v>
      </c>
      <c r="E83" s="16">
        <v>639</v>
      </c>
      <c r="F83" s="16">
        <v>569</v>
      </c>
      <c r="G83" s="16">
        <v>234518</v>
      </c>
      <c r="H83" s="16">
        <v>220737</v>
      </c>
      <c r="I83" s="16">
        <v>194804</v>
      </c>
      <c r="J83" s="16">
        <v>1142</v>
      </c>
      <c r="K83" s="16">
        <v>1206</v>
      </c>
      <c r="L83" s="16">
        <v>1301</v>
      </c>
      <c r="M83" s="16">
        <v>241950</v>
      </c>
      <c r="N83" s="16">
        <v>247275</v>
      </c>
      <c r="O83" s="16">
        <v>261844</v>
      </c>
      <c r="P83" s="16">
        <v>1170.6771799845501</v>
      </c>
      <c r="Q83" s="16">
        <v>28.677179984554201</v>
      </c>
      <c r="R83" s="16">
        <v>822.380651866515</v>
      </c>
      <c r="S83" s="16">
        <v>1074.1554830105799</v>
      </c>
      <c r="T83" s="16">
        <v>-226.84451698941601</v>
      </c>
      <c r="U83" s="16">
        <v>51458.434888161297</v>
      </c>
    </row>
    <row r="84" spans="3:21" x14ac:dyDescent="0.2">
      <c r="C84" s="16" t="s">
        <v>135</v>
      </c>
      <c r="D84" s="16">
        <v>291</v>
      </c>
      <c r="E84" s="16">
        <v>300</v>
      </c>
      <c r="F84" s="16">
        <v>352</v>
      </c>
      <c r="G84" s="16">
        <v>107437</v>
      </c>
      <c r="H84" s="16">
        <v>99406</v>
      </c>
      <c r="I84" s="16">
        <v>106394</v>
      </c>
      <c r="J84" s="16">
        <v>389</v>
      </c>
      <c r="K84" s="16">
        <v>421</v>
      </c>
      <c r="L84" s="16">
        <v>492</v>
      </c>
      <c r="M84" s="16">
        <v>112270</v>
      </c>
      <c r="N84" s="16">
        <v>114358</v>
      </c>
      <c r="O84" s="16">
        <v>118317</v>
      </c>
      <c r="P84" s="16">
        <v>545.95134957849598</v>
      </c>
      <c r="Q84" s="16">
        <v>156.95134957849601</v>
      </c>
      <c r="R84" s="16">
        <v>24633.726134511198</v>
      </c>
      <c r="S84" s="16">
        <v>686.00578740811295</v>
      </c>
      <c r="T84" s="16">
        <v>194.00578740811301</v>
      </c>
      <c r="U84" s="16">
        <v>37638.245547841798</v>
      </c>
    </row>
    <row r="85" spans="3:21" x14ac:dyDescent="0.2">
      <c r="C85" s="16" t="s">
        <v>145</v>
      </c>
      <c r="D85" s="16">
        <v>240</v>
      </c>
      <c r="E85" s="16">
        <v>259</v>
      </c>
      <c r="F85" s="16">
        <v>332</v>
      </c>
      <c r="G85" s="16">
        <v>99243</v>
      </c>
      <c r="H85" s="16">
        <v>100591</v>
      </c>
      <c r="I85" s="16">
        <v>102472</v>
      </c>
      <c r="J85" s="16">
        <v>397</v>
      </c>
      <c r="K85" s="16">
        <v>416</v>
      </c>
      <c r="L85" s="16">
        <v>492</v>
      </c>
      <c r="M85" s="16">
        <v>106569</v>
      </c>
      <c r="N85" s="16">
        <v>106370</v>
      </c>
      <c r="O85" s="16">
        <v>112736</v>
      </c>
      <c r="P85" s="16">
        <v>453.600574648904</v>
      </c>
      <c r="Q85" s="16">
        <v>56.600574648904498</v>
      </c>
      <c r="R85" s="16">
        <v>3203.6250505862099</v>
      </c>
      <c r="S85" s="16">
        <v>650.23162191479696</v>
      </c>
      <c r="T85" s="16">
        <v>158.23162191479699</v>
      </c>
      <c r="U85" s="16">
        <v>25037.2461737874</v>
      </c>
    </row>
    <row r="86" spans="3:21" x14ac:dyDescent="0.2">
      <c r="C86" s="16" t="s">
        <v>148</v>
      </c>
      <c r="D86" s="16">
        <v>546</v>
      </c>
      <c r="E86" s="16">
        <v>530</v>
      </c>
      <c r="F86" s="16">
        <v>554</v>
      </c>
      <c r="G86" s="16">
        <v>110676</v>
      </c>
      <c r="H86" s="16">
        <v>107129</v>
      </c>
      <c r="I86" s="16">
        <v>110012</v>
      </c>
      <c r="J86" s="16">
        <v>923</v>
      </c>
      <c r="K86" s="16">
        <v>912</v>
      </c>
      <c r="L86" s="16">
        <v>1064</v>
      </c>
      <c r="M86" s="16">
        <v>113864</v>
      </c>
      <c r="N86" s="16">
        <v>112851</v>
      </c>
      <c r="O86" s="16">
        <v>124733</v>
      </c>
      <c r="P86" s="16">
        <v>1007.70522422645</v>
      </c>
      <c r="Q86" s="16">
        <v>84.705224226451904</v>
      </c>
      <c r="R86" s="16">
        <v>7174.9750112535003</v>
      </c>
      <c r="S86" s="16">
        <v>1047.3248588905999</v>
      </c>
      <c r="T86" s="16">
        <v>-16.6751411094024</v>
      </c>
      <c r="U86" s="16">
        <v>278.06033101848101</v>
      </c>
    </row>
    <row r="87" spans="3:21" x14ac:dyDescent="0.2">
      <c r="C87" s="16" t="s">
        <v>150</v>
      </c>
      <c r="D87" s="16">
        <v>271</v>
      </c>
      <c r="E87" s="16">
        <v>328</v>
      </c>
      <c r="F87" s="16">
        <v>378</v>
      </c>
      <c r="G87" s="16">
        <v>136059</v>
      </c>
      <c r="H87" s="16">
        <v>151601</v>
      </c>
      <c r="I87" s="16">
        <v>148441</v>
      </c>
      <c r="J87" s="16">
        <v>452</v>
      </c>
      <c r="K87" s="16">
        <v>479</v>
      </c>
      <c r="L87" s="16">
        <v>531</v>
      </c>
      <c r="M87" s="16">
        <v>140035</v>
      </c>
      <c r="N87" s="16">
        <v>147312</v>
      </c>
      <c r="O87" s="16">
        <v>148600</v>
      </c>
      <c r="P87" s="16">
        <v>509.73535941002899</v>
      </c>
      <c r="Q87" s="16">
        <v>57.735359410028501</v>
      </c>
      <c r="R87" s="16">
        <v>3333.37172620517</v>
      </c>
      <c r="S87" s="16">
        <v>732.51220254942302</v>
      </c>
      <c r="T87" s="16">
        <v>201.51220254942299</v>
      </c>
      <c r="U87" s="16">
        <v>40607.167776319598</v>
      </c>
    </row>
    <row r="88" spans="3:21" x14ac:dyDescent="0.2">
      <c r="C88" s="16" t="s">
        <v>161</v>
      </c>
      <c r="D88" s="16">
        <v>226</v>
      </c>
      <c r="E88" s="16">
        <v>216</v>
      </c>
      <c r="F88" s="16">
        <v>269</v>
      </c>
      <c r="G88" s="16">
        <v>87786</v>
      </c>
      <c r="H88" s="16">
        <v>84404</v>
      </c>
      <c r="I88" s="16">
        <v>94583</v>
      </c>
      <c r="J88" s="16">
        <v>339</v>
      </c>
      <c r="K88" s="16">
        <v>355</v>
      </c>
      <c r="L88" s="16">
        <v>373</v>
      </c>
      <c r="M88" s="16">
        <v>90134</v>
      </c>
      <c r="N88" s="16">
        <v>100781</v>
      </c>
      <c r="O88" s="16">
        <v>96648</v>
      </c>
      <c r="P88" s="16">
        <v>428.24938153097702</v>
      </c>
      <c r="Q88" s="16">
        <v>89.249381530977502</v>
      </c>
      <c r="R88" s="16">
        <v>7965.4521036619799</v>
      </c>
      <c r="S88" s="16">
        <v>537.54300061085405</v>
      </c>
      <c r="T88" s="16">
        <v>164.54300061085399</v>
      </c>
      <c r="U88" s="16">
        <v>27074.399050023501</v>
      </c>
    </row>
    <row r="89" spans="3:21" x14ac:dyDescent="0.2">
      <c r="C89" s="16" t="s">
        <v>163</v>
      </c>
      <c r="D89" s="16">
        <v>579</v>
      </c>
      <c r="E89" s="16">
        <v>626</v>
      </c>
      <c r="F89" s="16">
        <v>678</v>
      </c>
      <c r="G89" s="16">
        <v>139210</v>
      </c>
      <c r="H89" s="16">
        <v>148567</v>
      </c>
      <c r="I89" s="16">
        <v>148638</v>
      </c>
      <c r="J89" s="16">
        <v>870</v>
      </c>
      <c r="K89" s="16">
        <v>940</v>
      </c>
      <c r="L89" s="16">
        <v>1022</v>
      </c>
      <c r="M89" s="16">
        <v>145241</v>
      </c>
      <c r="N89" s="16">
        <v>153248</v>
      </c>
      <c r="O89" s="16">
        <v>156665</v>
      </c>
      <c r="P89" s="16">
        <v>1067.46160800442</v>
      </c>
      <c r="Q89" s="16">
        <v>197.461608004423</v>
      </c>
      <c r="R89" s="16">
        <v>38991.0866356923</v>
      </c>
      <c r="S89" s="16">
        <v>1269.1246849491499</v>
      </c>
      <c r="T89" s="16">
        <v>247.12468494915299</v>
      </c>
      <c r="U89" s="16">
        <v>61070.609911218002</v>
      </c>
    </row>
    <row r="90" spans="3:21" x14ac:dyDescent="0.2">
      <c r="C90" s="16" t="s">
        <v>171</v>
      </c>
      <c r="D90" s="16">
        <v>238</v>
      </c>
      <c r="E90" s="16">
        <v>295</v>
      </c>
      <c r="F90" s="16">
        <v>310</v>
      </c>
      <c r="G90" s="16">
        <v>107314</v>
      </c>
      <c r="H90" s="16">
        <v>112174</v>
      </c>
      <c r="I90" s="16">
        <v>112053</v>
      </c>
      <c r="J90" s="16">
        <v>318</v>
      </c>
      <c r="K90" s="16">
        <v>319</v>
      </c>
      <c r="L90" s="16">
        <v>432</v>
      </c>
      <c r="M90" s="16">
        <v>108567</v>
      </c>
      <c r="N90" s="16">
        <v>112023</v>
      </c>
      <c r="O90" s="16">
        <v>119080</v>
      </c>
      <c r="P90" s="16">
        <v>449.978975632058</v>
      </c>
      <c r="Q90" s="16">
        <v>131.978975632058</v>
      </c>
      <c r="R90" s="16">
        <v>17418.450008887299</v>
      </c>
      <c r="S90" s="16">
        <v>610.88003987215097</v>
      </c>
      <c r="T90" s="16">
        <v>178.880039872151</v>
      </c>
      <c r="U90" s="16">
        <v>31998.068664662202</v>
      </c>
    </row>
    <row r="91" spans="3:21" x14ac:dyDescent="0.2">
      <c r="C91" s="16" t="s">
        <v>176</v>
      </c>
      <c r="D91" s="16">
        <v>276</v>
      </c>
      <c r="E91" s="16">
        <v>305</v>
      </c>
      <c r="F91" s="16">
        <v>345</v>
      </c>
      <c r="G91" s="16">
        <v>104941</v>
      </c>
      <c r="H91" s="16">
        <v>109459</v>
      </c>
      <c r="I91" s="16">
        <v>111356</v>
      </c>
      <c r="J91" s="16">
        <v>459</v>
      </c>
      <c r="K91" s="16">
        <v>530</v>
      </c>
      <c r="L91" s="16">
        <v>544</v>
      </c>
      <c r="M91" s="16">
        <v>110235</v>
      </c>
      <c r="N91" s="16">
        <v>118333</v>
      </c>
      <c r="O91" s="16">
        <v>123196</v>
      </c>
      <c r="P91" s="16">
        <v>518.789356952145</v>
      </c>
      <c r="Q91" s="16">
        <v>59.789356952145297</v>
      </c>
      <c r="R91" s="16">
        <v>3574.76720475105</v>
      </c>
      <c r="S91" s="16">
        <v>673.484829485452</v>
      </c>
      <c r="T91" s="16">
        <v>129.484829485452</v>
      </c>
      <c r="U91" s="16">
        <v>16766.321066876699</v>
      </c>
    </row>
    <row r="92" spans="3:21" x14ac:dyDescent="0.2">
      <c r="C92" s="16" t="s">
        <v>181</v>
      </c>
      <c r="D92" s="16">
        <v>205</v>
      </c>
      <c r="E92" s="16">
        <v>214</v>
      </c>
      <c r="F92" s="16">
        <v>282</v>
      </c>
      <c r="G92" s="16">
        <v>97395</v>
      </c>
      <c r="H92" s="16">
        <v>98351</v>
      </c>
      <c r="I92" s="16">
        <v>106859</v>
      </c>
      <c r="J92" s="16">
        <v>245</v>
      </c>
      <c r="K92" s="16">
        <v>252</v>
      </c>
      <c r="L92" s="16">
        <v>295</v>
      </c>
      <c r="M92" s="16">
        <v>100160</v>
      </c>
      <c r="N92" s="16">
        <v>103570</v>
      </c>
      <c r="O92" s="16">
        <v>112453</v>
      </c>
      <c r="P92" s="16">
        <v>390.222591854087</v>
      </c>
      <c r="Q92" s="16">
        <v>145.222591854087</v>
      </c>
      <c r="R92" s="16">
        <v>21089.601184818701</v>
      </c>
      <c r="S92" s="16">
        <v>560.79620818150897</v>
      </c>
      <c r="T92" s="16">
        <v>265.79620818150897</v>
      </c>
      <c r="U92" s="16">
        <v>70647.624283668105</v>
      </c>
    </row>
    <row r="93" spans="3:21" x14ac:dyDescent="0.2">
      <c r="C93" s="16" t="s">
        <v>186</v>
      </c>
      <c r="D93" s="16">
        <v>844</v>
      </c>
      <c r="E93" s="16">
        <v>938</v>
      </c>
      <c r="F93" s="16">
        <v>978</v>
      </c>
      <c r="G93" s="16">
        <v>151479</v>
      </c>
      <c r="H93" s="16">
        <v>167770</v>
      </c>
      <c r="I93" s="16">
        <v>167003</v>
      </c>
      <c r="J93" s="16">
        <v>1173</v>
      </c>
      <c r="K93" s="16">
        <v>1313</v>
      </c>
      <c r="L93" s="16">
        <v>1437</v>
      </c>
      <c r="M93" s="16">
        <v>156030</v>
      </c>
      <c r="N93" s="16">
        <v>174289</v>
      </c>
      <c r="O93" s="16">
        <v>172858</v>
      </c>
      <c r="P93" s="16">
        <v>1547.3234777366099</v>
      </c>
      <c r="Q93" s="16">
        <v>374.32347773661201</v>
      </c>
      <c r="R93" s="16">
        <v>140118.06598483201</v>
      </c>
      <c r="S93" s="16">
        <v>1805.7371673488799</v>
      </c>
      <c r="T93" s="16">
        <v>368.73716734888302</v>
      </c>
      <c r="U93" s="16">
        <v>135967.09858447799</v>
      </c>
    </row>
    <row r="94" spans="3:21" x14ac:dyDescent="0.2">
      <c r="C94" s="16" t="s">
        <v>189</v>
      </c>
      <c r="D94" s="16">
        <v>965</v>
      </c>
      <c r="E94" s="16">
        <v>1044</v>
      </c>
      <c r="F94" s="16">
        <v>1103</v>
      </c>
      <c r="G94" s="16">
        <v>153296</v>
      </c>
      <c r="H94" s="16">
        <v>152969</v>
      </c>
      <c r="I94" s="16">
        <v>167467</v>
      </c>
      <c r="J94" s="16">
        <v>1595</v>
      </c>
      <c r="K94" s="16">
        <v>1608</v>
      </c>
      <c r="L94" s="16">
        <v>1884</v>
      </c>
      <c r="M94" s="16">
        <v>157334</v>
      </c>
      <c r="N94" s="16">
        <v>159173</v>
      </c>
      <c r="O94" s="16">
        <v>174733</v>
      </c>
      <c r="P94" s="16">
        <v>1766.4302182558399</v>
      </c>
      <c r="Q94" s="16">
        <v>171.43021825583901</v>
      </c>
      <c r="R94" s="16">
        <v>29388.319731244501</v>
      </c>
      <c r="S94" s="16">
        <v>2029.3257016821001</v>
      </c>
      <c r="T94" s="16">
        <v>145.32570168210401</v>
      </c>
      <c r="U94" s="16">
        <v>21119.559569395798</v>
      </c>
    </row>
    <row r="95" spans="3:21" x14ac:dyDescent="0.2">
      <c r="C95" s="16" t="s">
        <v>48</v>
      </c>
      <c r="D95" s="16">
        <v>74</v>
      </c>
      <c r="E95" s="16">
        <v>78</v>
      </c>
      <c r="F95" s="16">
        <v>99</v>
      </c>
      <c r="G95" s="16">
        <v>56269</v>
      </c>
      <c r="H95" s="16">
        <v>56136</v>
      </c>
      <c r="I95" s="16">
        <v>55491</v>
      </c>
      <c r="J95" s="16">
        <v>111</v>
      </c>
      <c r="K95" s="16">
        <v>128</v>
      </c>
      <c r="L95" s="16">
        <v>155</v>
      </c>
      <c r="M95" s="16">
        <v>58518</v>
      </c>
      <c r="N95" s="16">
        <v>59522</v>
      </c>
      <c r="O95" s="16">
        <v>62217</v>
      </c>
      <c r="P95" s="16">
        <v>153.00785625062699</v>
      </c>
      <c r="Q95" s="16">
        <v>42.0078562506271</v>
      </c>
      <c r="R95" s="16">
        <v>1764.6599867733501</v>
      </c>
      <c r="S95" s="16">
        <v>233.46259391767401</v>
      </c>
      <c r="T95" s="16">
        <v>78.462593917673601</v>
      </c>
      <c r="U95" s="16">
        <v>6156.3786442897599</v>
      </c>
    </row>
    <row r="96" spans="3:21" x14ac:dyDescent="0.2">
      <c r="C96" s="16" t="s">
        <v>52</v>
      </c>
      <c r="D96" s="16">
        <v>235</v>
      </c>
      <c r="E96" s="16">
        <v>234</v>
      </c>
      <c r="F96" s="16">
        <v>216</v>
      </c>
      <c r="G96" s="16">
        <v>125681</v>
      </c>
      <c r="H96" s="16">
        <v>129141</v>
      </c>
      <c r="I96" s="16">
        <v>124766</v>
      </c>
      <c r="J96" s="16">
        <v>357</v>
      </c>
      <c r="K96" s="16">
        <v>337</v>
      </c>
      <c r="L96" s="16">
        <v>393</v>
      </c>
      <c r="M96" s="16">
        <v>129872</v>
      </c>
      <c r="N96" s="16">
        <v>122702</v>
      </c>
      <c r="O96" s="16">
        <v>136593</v>
      </c>
      <c r="P96" s="16">
        <v>444.54657710678799</v>
      </c>
      <c r="Q96" s="16">
        <v>87.546577106787694</v>
      </c>
      <c r="R96" s="16">
        <v>7664.40316311472</v>
      </c>
      <c r="S96" s="16">
        <v>442.741462053568</v>
      </c>
      <c r="T96" s="16">
        <v>49.741462053568398</v>
      </c>
      <c r="U96" s="16">
        <v>2474.2130472265799</v>
      </c>
    </row>
    <row r="97" spans="3:21" x14ac:dyDescent="0.2">
      <c r="C97" s="16" t="s">
        <v>55</v>
      </c>
      <c r="D97" s="16">
        <v>404</v>
      </c>
      <c r="E97" s="16">
        <v>388</v>
      </c>
      <c r="F97" s="16">
        <v>469</v>
      </c>
      <c r="G97" s="16">
        <v>242201</v>
      </c>
      <c r="H97" s="16">
        <v>238001</v>
      </c>
      <c r="I97" s="16">
        <v>264262</v>
      </c>
      <c r="J97" s="16">
        <v>635</v>
      </c>
      <c r="K97" s="16">
        <v>702</v>
      </c>
      <c r="L97" s="16">
        <v>830</v>
      </c>
      <c r="M97" s="16">
        <v>252693</v>
      </c>
      <c r="N97" s="16">
        <v>275159</v>
      </c>
      <c r="O97" s="16">
        <v>281189</v>
      </c>
      <c r="P97" s="16">
        <v>750.57169403033504</v>
      </c>
      <c r="Q97" s="16">
        <v>115.571694030335</v>
      </c>
      <c r="R97" s="16">
        <v>13356.816461041401</v>
      </c>
      <c r="S97" s="16">
        <v>895.28465554400702</v>
      </c>
      <c r="T97" s="16">
        <v>65.284655544007506</v>
      </c>
      <c r="U97" s="16">
        <v>4262.08624949971</v>
      </c>
    </row>
    <row r="98" spans="3:21" x14ac:dyDescent="0.2">
      <c r="C98" s="16" t="s">
        <v>82</v>
      </c>
      <c r="D98" s="16">
        <v>562</v>
      </c>
      <c r="E98" s="16">
        <v>676</v>
      </c>
      <c r="F98" s="16">
        <v>705</v>
      </c>
      <c r="G98" s="16">
        <v>250625</v>
      </c>
      <c r="H98" s="16">
        <v>295226</v>
      </c>
      <c r="I98" s="16">
        <v>302716</v>
      </c>
      <c r="J98" s="16">
        <v>971</v>
      </c>
      <c r="K98" s="16">
        <v>1037</v>
      </c>
      <c r="L98" s="16">
        <v>1233</v>
      </c>
      <c r="M98" s="16">
        <v>264005</v>
      </c>
      <c r="N98" s="16">
        <v>270150</v>
      </c>
      <c r="O98" s="16">
        <v>301914</v>
      </c>
      <c r="P98" s="16">
        <v>1036.67801636123</v>
      </c>
      <c r="Q98" s="16">
        <v>65.678016361225701</v>
      </c>
      <c r="R98" s="16">
        <v>4313.6018331454297</v>
      </c>
      <c r="S98" s="16">
        <v>1317.4198083651299</v>
      </c>
      <c r="T98" s="16">
        <v>84.419808365128304</v>
      </c>
      <c r="U98" s="16">
        <v>7126.7040444049899</v>
      </c>
    </row>
    <row r="99" spans="3:21" x14ac:dyDescent="0.2">
      <c r="C99" s="16" t="s">
        <v>91</v>
      </c>
      <c r="D99" s="16">
        <v>1065</v>
      </c>
      <c r="E99" s="16">
        <v>1079</v>
      </c>
      <c r="F99" s="16">
        <v>1256</v>
      </c>
      <c r="G99" s="16">
        <v>631498</v>
      </c>
      <c r="H99" s="16">
        <v>647773</v>
      </c>
      <c r="I99" s="16">
        <v>720391</v>
      </c>
      <c r="J99" s="16">
        <v>1881</v>
      </c>
      <c r="K99" s="16">
        <v>2168</v>
      </c>
      <c r="L99" s="16">
        <v>2280</v>
      </c>
      <c r="M99" s="16">
        <v>660966</v>
      </c>
      <c r="N99" s="16">
        <v>751016</v>
      </c>
      <c r="O99" s="16">
        <v>737600</v>
      </c>
      <c r="P99" s="16">
        <v>1947.5101690981701</v>
      </c>
      <c r="Q99" s="16">
        <v>66.5101690981746</v>
      </c>
      <c r="R99" s="16">
        <v>4423.60259346778</v>
      </c>
      <c r="S99" s="16">
        <v>2302.9980677059698</v>
      </c>
      <c r="T99" s="16">
        <v>22.9980677059662</v>
      </c>
      <c r="U99" s="16">
        <v>528.91111820820299</v>
      </c>
    </row>
    <row r="100" spans="3:21" x14ac:dyDescent="0.2">
      <c r="C100" s="16" t="s">
        <v>100</v>
      </c>
      <c r="D100" s="16">
        <v>167</v>
      </c>
      <c r="E100" s="16">
        <v>208</v>
      </c>
      <c r="F100" s="16">
        <v>248</v>
      </c>
      <c r="G100" s="16">
        <v>71078</v>
      </c>
      <c r="H100" s="16">
        <v>80824</v>
      </c>
      <c r="I100" s="16">
        <v>85067</v>
      </c>
      <c r="J100" s="16">
        <v>189</v>
      </c>
      <c r="K100" s="16">
        <v>207</v>
      </c>
      <c r="L100" s="16">
        <v>262</v>
      </c>
      <c r="M100" s="16">
        <v>70090</v>
      </c>
      <c r="N100" s="16">
        <v>76253</v>
      </c>
      <c r="O100" s="16">
        <v>85472</v>
      </c>
      <c r="P100" s="16">
        <v>321.41221053399897</v>
      </c>
      <c r="Q100" s="16">
        <v>132.412210533999</v>
      </c>
      <c r="R100" s="16">
        <v>17532.9934985002</v>
      </c>
      <c r="S100" s="16">
        <v>499.98012684287301</v>
      </c>
      <c r="T100" s="16">
        <v>237.98012684287301</v>
      </c>
      <c r="U100" s="16">
        <v>56634.5407721499</v>
      </c>
    </row>
    <row r="101" spans="3:21" x14ac:dyDescent="0.2">
      <c r="C101" s="16" t="s">
        <v>104</v>
      </c>
      <c r="D101" s="16">
        <v>1398</v>
      </c>
      <c r="E101" s="16">
        <v>1569</v>
      </c>
      <c r="F101" s="16">
        <v>1621</v>
      </c>
      <c r="G101" s="16">
        <v>694681</v>
      </c>
      <c r="H101" s="16">
        <v>754646</v>
      </c>
      <c r="I101" s="16">
        <v>790860</v>
      </c>
      <c r="J101" s="16">
        <v>1958</v>
      </c>
      <c r="K101" s="16">
        <v>2134</v>
      </c>
      <c r="L101" s="16">
        <v>2442</v>
      </c>
      <c r="M101" s="16">
        <v>716699</v>
      </c>
      <c r="N101" s="16">
        <v>773508</v>
      </c>
      <c r="O101" s="16">
        <v>832527</v>
      </c>
      <c r="P101" s="16">
        <v>2550.50640540315</v>
      </c>
      <c r="Q101" s="16">
        <v>592.50640540315305</v>
      </c>
      <c r="R101" s="16">
        <v>351063.84044376499</v>
      </c>
      <c r="S101" s="16">
        <v>2955.87658795897</v>
      </c>
      <c r="T101" s="16">
        <v>513.87658795897096</v>
      </c>
      <c r="U101" s="16">
        <v>264069.14765235397</v>
      </c>
    </row>
    <row r="102" spans="3:21" x14ac:dyDescent="0.2">
      <c r="C102" s="16" t="s">
        <v>119</v>
      </c>
      <c r="D102" s="16">
        <v>340</v>
      </c>
      <c r="E102" s="16">
        <v>388</v>
      </c>
      <c r="F102" s="16">
        <v>376</v>
      </c>
      <c r="G102" s="16">
        <v>122623</v>
      </c>
      <c r="H102" s="16">
        <v>139584</v>
      </c>
      <c r="I102" s="16">
        <v>132628</v>
      </c>
      <c r="J102" s="16">
        <v>642</v>
      </c>
      <c r="K102" s="16">
        <v>693</v>
      </c>
      <c r="L102" s="16">
        <v>744</v>
      </c>
      <c r="M102" s="16">
        <v>132628</v>
      </c>
      <c r="N102" s="16">
        <v>144274</v>
      </c>
      <c r="O102" s="16">
        <v>146992</v>
      </c>
      <c r="P102" s="16">
        <v>634.68052549124002</v>
      </c>
      <c r="Q102" s="16">
        <v>-7.3194745087597504</v>
      </c>
      <c r="R102" s="16">
        <v>53.574707084383803</v>
      </c>
      <c r="S102" s="16">
        <v>728.93478600009098</v>
      </c>
      <c r="T102" s="16">
        <v>-15.065213999908901</v>
      </c>
      <c r="U102" s="16">
        <v>226.960672863051</v>
      </c>
    </row>
    <row r="103" spans="3:21" x14ac:dyDescent="0.2">
      <c r="C103" s="16" t="s">
        <v>122</v>
      </c>
      <c r="D103" s="16">
        <v>314</v>
      </c>
      <c r="E103" s="16">
        <v>327</v>
      </c>
      <c r="F103" s="16">
        <v>295</v>
      </c>
      <c r="G103" s="16">
        <v>114628</v>
      </c>
      <c r="H103" s="16">
        <v>117924</v>
      </c>
      <c r="I103" s="16">
        <v>117803</v>
      </c>
      <c r="J103" s="16">
        <v>525</v>
      </c>
      <c r="K103" s="16">
        <v>542</v>
      </c>
      <c r="L103" s="16">
        <v>572</v>
      </c>
      <c r="M103" s="16">
        <v>119880</v>
      </c>
      <c r="N103" s="16">
        <v>128676</v>
      </c>
      <c r="O103" s="16">
        <v>134213</v>
      </c>
      <c r="P103" s="16">
        <v>587.59973827223303</v>
      </c>
      <c r="Q103" s="16">
        <v>62.599738272232898</v>
      </c>
      <c r="R103" s="16">
        <v>3918.7272317520601</v>
      </c>
      <c r="S103" s="16">
        <v>584.04941575216401</v>
      </c>
      <c r="T103" s="16">
        <v>12.049415752164</v>
      </c>
      <c r="U103" s="16">
        <v>145.18841996849801</v>
      </c>
    </row>
    <row r="104" spans="3:21" x14ac:dyDescent="0.2">
      <c r="C104" s="16" t="s">
        <v>136</v>
      </c>
      <c r="D104" s="16">
        <v>305</v>
      </c>
      <c r="E104" s="16">
        <v>310</v>
      </c>
      <c r="F104" s="16">
        <v>402</v>
      </c>
      <c r="G104" s="16">
        <v>308043</v>
      </c>
      <c r="H104" s="16">
        <v>304690</v>
      </c>
      <c r="I104" s="16">
        <v>336128</v>
      </c>
      <c r="J104" s="16">
        <v>682</v>
      </c>
      <c r="K104" s="16">
        <v>704</v>
      </c>
      <c r="L104" s="16">
        <v>891</v>
      </c>
      <c r="M104" s="16">
        <v>331846</v>
      </c>
      <c r="N104" s="16">
        <v>336756</v>
      </c>
      <c r="O104" s="16">
        <v>360184</v>
      </c>
      <c r="P104" s="16">
        <v>571.30254269642296</v>
      </c>
      <c r="Q104" s="16">
        <v>-110.697457303577</v>
      </c>
      <c r="R104" s="16">
        <v>12253.9270534773</v>
      </c>
      <c r="S104" s="16">
        <v>775.44120114140105</v>
      </c>
      <c r="T104" s="16">
        <v>-115.558798858599</v>
      </c>
      <c r="U104" s="16">
        <v>13353.8359936421</v>
      </c>
    </row>
    <row r="105" spans="3:21" x14ac:dyDescent="0.2">
      <c r="C105" s="16" t="s">
        <v>140</v>
      </c>
      <c r="D105" s="16">
        <v>198</v>
      </c>
      <c r="E105" s="16">
        <v>192</v>
      </c>
      <c r="F105" s="16">
        <v>221</v>
      </c>
      <c r="G105" s="16">
        <v>98521</v>
      </c>
      <c r="H105" s="16">
        <v>95982</v>
      </c>
      <c r="I105" s="16">
        <v>94742</v>
      </c>
      <c r="J105" s="16">
        <v>388</v>
      </c>
      <c r="K105" s="16">
        <v>397</v>
      </c>
      <c r="L105" s="16">
        <v>418</v>
      </c>
      <c r="M105" s="16">
        <v>102256</v>
      </c>
      <c r="N105" s="16">
        <v>101475</v>
      </c>
      <c r="O105" s="16">
        <v>107545</v>
      </c>
      <c r="P105" s="16">
        <v>377.546995295123</v>
      </c>
      <c r="Q105" s="16">
        <v>-10.4530047048765</v>
      </c>
      <c r="R105" s="16">
        <v>109.26530736017099</v>
      </c>
      <c r="S105" s="16">
        <v>451.68500342689703</v>
      </c>
      <c r="T105" s="16">
        <v>33.685003426897303</v>
      </c>
      <c r="U105" s="16">
        <v>1134.6794558700799</v>
      </c>
    </row>
    <row r="106" spans="3:21" x14ac:dyDescent="0.2">
      <c r="C106" s="16" t="s">
        <v>141</v>
      </c>
      <c r="D106" s="16">
        <v>61</v>
      </c>
      <c r="E106" s="16">
        <v>61</v>
      </c>
      <c r="F106" s="16">
        <v>51</v>
      </c>
      <c r="G106" s="16">
        <v>74364</v>
      </c>
      <c r="H106" s="16">
        <v>72584</v>
      </c>
      <c r="I106" s="16">
        <v>68686</v>
      </c>
      <c r="J106" s="16">
        <v>89</v>
      </c>
      <c r="K106" s="16">
        <v>81</v>
      </c>
      <c r="L106" s="16">
        <v>105</v>
      </c>
      <c r="M106" s="16">
        <v>75866</v>
      </c>
      <c r="N106" s="16">
        <v>69109</v>
      </c>
      <c r="O106" s="16">
        <v>72864</v>
      </c>
      <c r="P106" s="16">
        <v>129.46746264112301</v>
      </c>
      <c r="Q106" s="16">
        <v>40.467462641123397</v>
      </c>
      <c r="R106" s="16">
        <v>1637.61553261072</v>
      </c>
      <c r="S106" s="16">
        <v>147.60459673371699</v>
      </c>
      <c r="T106" s="16">
        <v>42.604596733716797</v>
      </c>
      <c r="U106" s="16">
        <v>1815.15166284264</v>
      </c>
    </row>
    <row r="107" spans="3:21" x14ac:dyDescent="0.2">
      <c r="C107" s="16" t="s">
        <v>153</v>
      </c>
      <c r="D107" s="16">
        <v>282</v>
      </c>
      <c r="E107" s="16">
        <v>244</v>
      </c>
      <c r="F107" s="16">
        <v>254</v>
      </c>
      <c r="G107" s="16">
        <v>60826</v>
      </c>
      <c r="H107" s="16">
        <v>54710</v>
      </c>
      <c r="I107" s="16">
        <v>53960</v>
      </c>
      <c r="J107" s="16">
        <v>495</v>
      </c>
      <c r="K107" s="16">
        <v>529</v>
      </c>
      <c r="L107" s="16">
        <v>525</v>
      </c>
      <c r="M107" s="16">
        <v>65843</v>
      </c>
      <c r="N107" s="16">
        <v>65242</v>
      </c>
      <c r="O107" s="16">
        <v>65241</v>
      </c>
      <c r="P107" s="16">
        <v>529.654154002685</v>
      </c>
      <c r="Q107" s="16">
        <v>34.654154002685502</v>
      </c>
      <c r="R107" s="16">
        <v>1200.9103896418401</v>
      </c>
      <c r="S107" s="16">
        <v>510.712376490868</v>
      </c>
      <c r="T107" s="16">
        <v>-14.2876235091325</v>
      </c>
      <c r="U107" s="16">
        <v>204.13618553871501</v>
      </c>
    </row>
    <row r="108" spans="3:21" x14ac:dyDescent="0.2">
      <c r="C108" s="16" t="s">
        <v>158</v>
      </c>
      <c r="D108" s="16">
        <v>500</v>
      </c>
      <c r="E108" s="16">
        <v>495</v>
      </c>
      <c r="F108" s="16">
        <v>439</v>
      </c>
      <c r="G108" s="16">
        <v>114936</v>
      </c>
      <c r="H108" s="16">
        <v>118308</v>
      </c>
      <c r="I108" s="16">
        <v>104156</v>
      </c>
      <c r="J108" s="16">
        <v>844</v>
      </c>
      <c r="K108" s="16">
        <v>783</v>
      </c>
      <c r="L108" s="16">
        <v>853</v>
      </c>
      <c r="M108" s="16">
        <v>120781</v>
      </c>
      <c r="N108" s="16">
        <v>114348</v>
      </c>
      <c r="O108" s="16">
        <v>121190</v>
      </c>
      <c r="P108" s="16">
        <v>924.40844683897797</v>
      </c>
      <c r="Q108" s="16">
        <v>80.408446838977497</v>
      </c>
      <c r="R108" s="16">
        <v>6465.5183230566699</v>
      </c>
      <c r="S108" s="16">
        <v>841.623407304034</v>
      </c>
      <c r="T108" s="16">
        <v>-11.376592695965501</v>
      </c>
      <c r="U108" s="16">
        <v>129.42686136989599</v>
      </c>
    </row>
    <row r="109" spans="3:21" x14ac:dyDescent="0.2">
      <c r="C109" s="16" t="s">
        <v>168</v>
      </c>
      <c r="D109" s="16">
        <v>583</v>
      </c>
      <c r="E109" s="16">
        <v>596</v>
      </c>
      <c r="F109" s="16">
        <v>614</v>
      </c>
      <c r="G109" s="16">
        <v>551491</v>
      </c>
      <c r="H109" s="16">
        <v>556618</v>
      </c>
      <c r="I109" s="16">
        <v>588827</v>
      </c>
      <c r="J109" s="16">
        <v>1137</v>
      </c>
      <c r="K109" s="16">
        <v>1116</v>
      </c>
      <c r="L109" s="16">
        <v>1272</v>
      </c>
      <c r="M109" s="16">
        <v>556810</v>
      </c>
      <c r="N109" s="16">
        <v>541277</v>
      </c>
      <c r="O109" s="16">
        <v>612233</v>
      </c>
      <c r="P109" s="16">
        <v>1074.7048060381201</v>
      </c>
      <c r="Q109" s="16">
        <v>-62.295193961883797</v>
      </c>
      <c r="R109" s="16">
        <v>3880.6911907487201</v>
      </c>
      <c r="S109" s="16">
        <v>1154.64735537054</v>
      </c>
      <c r="T109" s="16">
        <v>-117.35264462945599</v>
      </c>
      <c r="U109" s="16">
        <v>13771.6432015275</v>
      </c>
    </row>
    <row r="110" spans="3:21" x14ac:dyDescent="0.2">
      <c r="C110" s="16" t="s">
        <v>183</v>
      </c>
      <c r="D110" s="16">
        <v>59</v>
      </c>
      <c r="E110" s="16">
        <v>55</v>
      </c>
      <c r="F110" s="16">
        <v>62</v>
      </c>
      <c r="G110" s="16">
        <v>73982</v>
      </c>
      <c r="H110" s="16">
        <v>73305</v>
      </c>
      <c r="I110" s="16">
        <v>82728</v>
      </c>
      <c r="J110" s="16">
        <v>97</v>
      </c>
      <c r="K110" s="16">
        <v>117</v>
      </c>
      <c r="L110" s="16">
        <v>122</v>
      </c>
      <c r="M110" s="16">
        <v>78464</v>
      </c>
      <c r="N110" s="16">
        <v>78140</v>
      </c>
      <c r="O110" s="16">
        <v>83640</v>
      </c>
      <c r="P110" s="16">
        <v>125.845863624277</v>
      </c>
      <c r="Q110" s="16">
        <v>28.845863624276699</v>
      </c>
      <c r="R110" s="16">
        <v>832.08384823037102</v>
      </c>
      <c r="S110" s="16">
        <v>167.28038775504001</v>
      </c>
      <c r="T110" s="16">
        <v>45.280387755040302</v>
      </c>
      <c r="U110" s="16">
        <v>2050.3135152467999</v>
      </c>
    </row>
    <row r="111" spans="3:21" x14ac:dyDescent="0.2">
      <c r="C111" s="16" t="s">
        <v>184</v>
      </c>
      <c r="D111" s="16">
        <v>824</v>
      </c>
      <c r="E111" s="16">
        <v>907</v>
      </c>
      <c r="F111" s="16">
        <v>969</v>
      </c>
      <c r="G111" s="16">
        <v>384001</v>
      </c>
      <c r="H111" s="16">
        <v>421850</v>
      </c>
      <c r="I111" s="16">
        <v>448651</v>
      </c>
      <c r="J111" s="16">
        <v>1536</v>
      </c>
      <c r="K111" s="16">
        <v>1584</v>
      </c>
      <c r="L111" s="16">
        <v>1788</v>
      </c>
      <c r="M111" s="16">
        <v>410045</v>
      </c>
      <c r="N111" s="16">
        <v>426712</v>
      </c>
      <c r="O111" s="16">
        <v>455165</v>
      </c>
      <c r="P111" s="16">
        <v>1511.10748756815</v>
      </c>
      <c r="Q111" s="16">
        <v>-24.892512431854598</v>
      </c>
      <c r="R111" s="16">
        <v>619.63717517003499</v>
      </c>
      <c r="S111" s="16">
        <v>1789.63879287689</v>
      </c>
      <c r="T111" s="16">
        <v>1.6387928768908799</v>
      </c>
      <c r="U111" s="16">
        <v>2.6856420933482701</v>
      </c>
    </row>
    <row r="112" spans="3:21" x14ac:dyDescent="0.2">
      <c r="C112" s="16" t="s">
        <v>188</v>
      </c>
      <c r="D112" s="16">
        <v>191</v>
      </c>
      <c r="E112" s="16">
        <v>191</v>
      </c>
      <c r="F112" s="16">
        <v>195</v>
      </c>
      <c r="G112" s="16">
        <v>70469</v>
      </c>
      <c r="H112" s="16">
        <v>70403</v>
      </c>
      <c r="I112" s="16">
        <v>73984</v>
      </c>
      <c r="J112" s="16">
        <v>264</v>
      </c>
      <c r="K112" s="16">
        <v>294</v>
      </c>
      <c r="L112" s="16">
        <v>332</v>
      </c>
      <c r="M112" s="16">
        <v>72210</v>
      </c>
      <c r="N112" s="16">
        <v>74271</v>
      </c>
      <c r="O112" s="16">
        <v>78626</v>
      </c>
      <c r="P112" s="16">
        <v>364.87139873616002</v>
      </c>
      <c r="Q112" s="16">
        <v>100.87139873616</v>
      </c>
      <c r="R112" s="16">
        <v>10175.0390829894</v>
      </c>
      <c r="S112" s="16">
        <v>405.17858828558701</v>
      </c>
      <c r="T112" s="16">
        <v>73.178588285587296</v>
      </c>
      <c r="U112" s="16">
        <v>5355.1057834714902</v>
      </c>
    </row>
    <row r="113" spans="3:21" x14ac:dyDescent="0.2">
      <c r="C113" s="16" t="s">
        <v>190</v>
      </c>
      <c r="D113" s="16">
        <v>50</v>
      </c>
      <c r="E113" s="16">
        <v>70</v>
      </c>
      <c r="F113" s="16">
        <v>67</v>
      </c>
      <c r="G113" s="16">
        <v>78263</v>
      </c>
      <c r="H113" s="16">
        <v>85007</v>
      </c>
      <c r="I113" s="16">
        <v>80477</v>
      </c>
      <c r="J113" s="16">
        <v>69</v>
      </c>
      <c r="K113" s="16">
        <v>76</v>
      </c>
      <c r="L113" s="16">
        <v>102</v>
      </c>
      <c r="M113" s="16">
        <v>82540</v>
      </c>
      <c r="N113" s="16">
        <v>80778</v>
      </c>
      <c r="O113" s="16">
        <v>86210</v>
      </c>
      <c r="P113" s="16">
        <v>109.548668048466</v>
      </c>
      <c r="Q113" s="16">
        <v>40.548668048466503</v>
      </c>
      <c r="R113" s="16">
        <v>1644.1944805047301</v>
      </c>
      <c r="S113" s="16">
        <v>176.22392912836901</v>
      </c>
      <c r="T113" s="16">
        <v>74.223929128369093</v>
      </c>
      <c r="U113" s="16">
        <v>5509.1916552531602</v>
      </c>
    </row>
    <row r="114" spans="3:21" x14ac:dyDescent="0.2">
      <c r="C114" s="16" t="s">
        <v>35</v>
      </c>
      <c r="D114" s="16">
        <v>157</v>
      </c>
      <c r="E114" s="16">
        <v>129</v>
      </c>
      <c r="F114" s="16">
        <v>156</v>
      </c>
      <c r="G114" s="16">
        <v>87026</v>
      </c>
      <c r="H114" s="16">
        <v>84077</v>
      </c>
      <c r="I114" s="16">
        <v>90890</v>
      </c>
      <c r="J114" s="16">
        <v>299</v>
      </c>
      <c r="K114" s="16">
        <v>292</v>
      </c>
      <c r="L114" s="16">
        <v>338</v>
      </c>
      <c r="M114" s="16">
        <v>91599</v>
      </c>
      <c r="N114" s="16">
        <v>88898</v>
      </c>
      <c r="O114" s="16">
        <v>98444</v>
      </c>
      <c r="P114" s="16">
        <v>303.30421544976599</v>
      </c>
      <c r="Q114" s="16">
        <v>4.3042154497657599</v>
      </c>
      <c r="R114" s="16">
        <v>18.526270638002298</v>
      </c>
      <c r="S114" s="16">
        <v>335.41896557362202</v>
      </c>
      <c r="T114" s="16">
        <v>-2.5810344263776401</v>
      </c>
      <c r="U114" s="16">
        <v>6.6617387101465599</v>
      </c>
    </row>
    <row r="115" spans="3:21" x14ac:dyDescent="0.2">
      <c r="C115" s="16" t="s">
        <v>47</v>
      </c>
      <c r="D115" s="16">
        <v>381</v>
      </c>
      <c r="E115" s="16">
        <v>372</v>
      </c>
      <c r="F115" s="16">
        <v>420</v>
      </c>
      <c r="G115" s="16">
        <v>80648</v>
      </c>
      <c r="H115" s="16">
        <v>84082</v>
      </c>
      <c r="I115" s="16">
        <v>90513</v>
      </c>
      <c r="J115" s="16">
        <v>483</v>
      </c>
      <c r="K115" s="16">
        <v>546</v>
      </c>
      <c r="L115" s="16">
        <v>578</v>
      </c>
      <c r="M115" s="16">
        <v>85089</v>
      </c>
      <c r="N115" s="16">
        <v>95737</v>
      </c>
      <c r="O115" s="16">
        <v>99794</v>
      </c>
      <c r="P115" s="16">
        <v>708.92330533659799</v>
      </c>
      <c r="Q115" s="16">
        <v>225.92330533659799</v>
      </c>
      <c r="R115" s="16">
        <v>51041.339894213597</v>
      </c>
      <c r="S115" s="16">
        <v>807.637950085385</v>
      </c>
      <c r="T115" s="16">
        <v>229.637950085385</v>
      </c>
      <c r="U115" s="16">
        <v>52733.588119417698</v>
      </c>
    </row>
    <row r="116" spans="3:21" x14ac:dyDescent="0.2">
      <c r="C116" s="16" t="s">
        <v>53</v>
      </c>
      <c r="D116" s="16">
        <v>609</v>
      </c>
      <c r="E116" s="16">
        <v>520</v>
      </c>
      <c r="F116" s="16">
        <v>611</v>
      </c>
      <c r="G116" s="16">
        <v>207700</v>
      </c>
      <c r="H116" s="16">
        <v>186052</v>
      </c>
      <c r="I116" s="16">
        <v>190155</v>
      </c>
      <c r="J116" s="16">
        <v>1335</v>
      </c>
      <c r="K116" s="16">
        <v>1488</v>
      </c>
      <c r="L116" s="16">
        <v>1562</v>
      </c>
      <c r="M116" s="16">
        <v>221343</v>
      </c>
      <c r="N116" s="16">
        <v>246843</v>
      </c>
      <c r="O116" s="16">
        <v>258220</v>
      </c>
      <c r="P116" s="16">
        <v>1121.7855932571199</v>
      </c>
      <c r="Q116" s="16">
        <v>-213.21440674287601</v>
      </c>
      <c r="R116" s="16">
        <v>45460.383242716802</v>
      </c>
      <c r="S116" s="16">
        <v>1149.28123054655</v>
      </c>
      <c r="T116" s="16">
        <v>-412.718769453454</v>
      </c>
      <c r="U116" s="16">
        <v>170336.78265917301</v>
      </c>
    </row>
    <row r="117" spans="3:21" x14ac:dyDescent="0.2">
      <c r="C117" s="16" t="s">
        <v>66</v>
      </c>
      <c r="D117" s="16">
        <v>933</v>
      </c>
      <c r="E117" s="16">
        <v>1118</v>
      </c>
      <c r="F117" s="16">
        <v>1187</v>
      </c>
      <c r="G117" s="16">
        <v>260459</v>
      </c>
      <c r="H117" s="16">
        <v>293692</v>
      </c>
      <c r="I117" s="16">
        <v>309726</v>
      </c>
      <c r="J117" s="16">
        <v>2069</v>
      </c>
      <c r="K117" s="16">
        <v>2181</v>
      </c>
      <c r="L117" s="16">
        <v>2370</v>
      </c>
      <c r="M117" s="16">
        <v>272395</v>
      </c>
      <c r="N117" s="16">
        <v>277473</v>
      </c>
      <c r="O117" s="16">
        <v>288804</v>
      </c>
      <c r="P117" s="16">
        <v>1708.48463398629</v>
      </c>
      <c r="Q117" s="16">
        <v>-360.51536601370901</v>
      </c>
      <c r="R117" s="16">
        <v>129971.32913199801</v>
      </c>
      <c r="S117" s="16">
        <v>2179.57719675403</v>
      </c>
      <c r="T117" s="16">
        <v>-190.42280324597201</v>
      </c>
      <c r="U117" s="16">
        <v>36260.8439960541</v>
      </c>
    </row>
    <row r="118" spans="3:21" x14ac:dyDescent="0.2">
      <c r="C118" s="16" t="s">
        <v>75</v>
      </c>
      <c r="D118" s="16">
        <v>499</v>
      </c>
      <c r="E118" s="16">
        <v>565</v>
      </c>
      <c r="F118" s="16">
        <v>651</v>
      </c>
      <c r="G118" s="16">
        <v>369136</v>
      </c>
      <c r="H118" s="16">
        <v>410872</v>
      </c>
      <c r="I118" s="16">
        <v>442047</v>
      </c>
      <c r="J118" s="16">
        <v>929</v>
      </c>
      <c r="K118" s="16">
        <v>971</v>
      </c>
      <c r="L118" s="16">
        <v>1138</v>
      </c>
      <c r="M118" s="16">
        <v>382821</v>
      </c>
      <c r="N118" s="16">
        <v>403415</v>
      </c>
      <c r="O118" s="16">
        <v>423734</v>
      </c>
      <c r="P118" s="16">
        <v>922.59764733055397</v>
      </c>
      <c r="Q118" s="16">
        <v>-6.4023526694459196</v>
      </c>
      <c r="R118" s="16">
        <v>40.990119703961298</v>
      </c>
      <c r="S118" s="16">
        <v>1220.8295615331799</v>
      </c>
      <c r="T118" s="16">
        <v>82.829561533176999</v>
      </c>
      <c r="U118" s="16">
        <v>6860.7362637783499</v>
      </c>
    </row>
    <row r="119" spans="3:21" x14ac:dyDescent="0.2">
      <c r="C119" s="16" t="s">
        <v>77</v>
      </c>
      <c r="D119" s="16">
        <v>448</v>
      </c>
      <c r="E119" s="16">
        <v>511</v>
      </c>
      <c r="F119" s="16">
        <v>595</v>
      </c>
      <c r="G119" s="16">
        <v>202544</v>
      </c>
      <c r="H119" s="16">
        <v>221786</v>
      </c>
      <c r="I119" s="16">
        <v>261782</v>
      </c>
      <c r="J119" s="16">
        <v>670</v>
      </c>
      <c r="K119" s="16">
        <v>747</v>
      </c>
      <c r="L119" s="16">
        <v>929</v>
      </c>
      <c r="M119" s="16">
        <v>206058</v>
      </c>
      <c r="N119" s="16">
        <v>218158</v>
      </c>
      <c r="O119" s="16">
        <v>243402</v>
      </c>
      <c r="P119" s="16">
        <v>830.24687240096296</v>
      </c>
      <c r="Q119" s="16">
        <v>160.24687240096301</v>
      </c>
      <c r="R119" s="16">
        <v>25679.0601142905</v>
      </c>
      <c r="S119" s="16">
        <v>1120.66189815189</v>
      </c>
      <c r="T119" s="16">
        <v>191.66189815189401</v>
      </c>
      <c r="U119" s="16">
        <v>36734.283203186998</v>
      </c>
    </row>
    <row r="120" spans="3:21" x14ac:dyDescent="0.2">
      <c r="C120" s="16" t="s">
        <v>86</v>
      </c>
      <c r="D120" s="16">
        <v>487</v>
      </c>
      <c r="E120" s="16">
        <v>557</v>
      </c>
      <c r="F120" s="16">
        <v>647</v>
      </c>
      <c r="G120" s="16">
        <v>287746</v>
      </c>
      <c r="H120" s="16">
        <v>315179</v>
      </c>
      <c r="I120" s="16">
        <v>332820</v>
      </c>
      <c r="J120" s="16">
        <v>631</v>
      </c>
      <c r="K120" s="16">
        <v>696</v>
      </c>
      <c r="L120" s="16">
        <v>814</v>
      </c>
      <c r="M120" s="16">
        <v>302502</v>
      </c>
      <c r="N120" s="16">
        <v>325142</v>
      </c>
      <c r="O120" s="16">
        <v>346194</v>
      </c>
      <c r="P120" s="16">
        <v>900.86805322947396</v>
      </c>
      <c r="Q120" s="16">
        <v>269.86805322947401</v>
      </c>
      <c r="R120" s="16">
        <v>72828.766153866105</v>
      </c>
      <c r="S120" s="16">
        <v>1213.6747284345099</v>
      </c>
      <c r="T120" s="16">
        <v>399.67472843451401</v>
      </c>
      <c r="U120" s="16">
        <v>159739.88854920299</v>
      </c>
    </row>
    <row r="121" spans="3:21" x14ac:dyDescent="0.2">
      <c r="C121" s="16" t="s">
        <v>101</v>
      </c>
      <c r="D121" s="16">
        <v>2</v>
      </c>
      <c r="E121" s="16">
        <v>0</v>
      </c>
      <c r="F121" s="16">
        <v>1</v>
      </c>
      <c r="G121" s="16">
        <v>1085</v>
      </c>
      <c r="H121" s="16">
        <v>1305</v>
      </c>
      <c r="I121" s="16">
        <v>1426</v>
      </c>
      <c r="J121" s="16">
        <v>3</v>
      </c>
      <c r="K121" s="16">
        <v>1</v>
      </c>
      <c r="L121" s="16">
        <v>3</v>
      </c>
      <c r="M121" s="16">
        <v>1115</v>
      </c>
      <c r="N121" s="16">
        <v>1080</v>
      </c>
      <c r="O121" s="16">
        <v>1014</v>
      </c>
      <c r="P121" s="16">
        <v>22.630291644145299</v>
      </c>
      <c r="Q121" s="16">
        <v>19.630291644145299</v>
      </c>
      <c r="R121" s="16">
        <v>385.34835003420199</v>
      </c>
      <c r="S121" s="16">
        <v>58.169183000428497</v>
      </c>
      <c r="T121" s="16">
        <v>55.169183000428497</v>
      </c>
      <c r="U121" s="16">
        <v>3043.6387529347699</v>
      </c>
    </row>
    <row r="122" spans="3:21" x14ac:dyDescent="0.2">
      <c r="C122" s="16" t="s">
        <v>128</v>
      </c>
      <c r="D122" s="16">
        <v>221</v>
      </c>
      <c r="E122" s="16">
        <v>270</v>
      </c>
      <c r="F122" s="16">
        <v>262</v>
      </c>
      <c r="G122" s="16">
        <v>102443</v>
      </c>
      <c r="H122" s="16">
        <v>111927</v>
      </c>
      <c r="I122" s="16">
        <v>114101</v>
      </c>
      <c r="J122" s="16">
        <v>552</v>
      </c>
      <c r="K122" s="16">
        <v>554</v>
      </c>
      <c r="L122" s="16">
        <v>571</v>
      </c>
      <c r="M122" s="16">
        <v>105986</v>
      </c>
      <c r="N122" s="16">
        <v>105863</v>
      </c>
      <c r="O122" s="16">
        <v>104523</v>
      </c>
      <c r="P122" s="16">
        <v>419.19538398886101</v>
      </c>
      <c r="Q122" s="16">
        <v>-132.80461601113899</v>
      </c>
      <c r="R122" s="16">
        <v>17637.066033866198</v>
      </c>
      <c r="S122" s="16">
        <v>525.02204268819401</v>
      </c>
      <c r="T122" s="16">
        <v>-45.9779573118063</v>
      </c>
      <c r="U122" s="16">
        <v>2113.97255856629</v>
      </c>
    </row>
    <row r="123" spans="3:21" x14ac:dyDescent="0.2">
      <c r="C123" s="16" t="s">
        <v>138</v>
      </c>
      <c r="D123" s="16">
        <v>274</v>
      </c>
      <c r="E123" s="16">
        <v>284</v>
      </c>
      <c r="F123" s="16">
        <v>316</v>
      </c>
      <c r="G123" s="16">
        <v>125285</v>
      </c>
      <c r="H123" s="16">
        <v>121218</v>
      </c>
      <c r="I123" s="16">
        <v>127746</v>
      </c>
      <c r="J123" s="16">
        <v>432</v>
      </c>
      <c r="K123" s="16">
        <v>468</v>
      </c>
      <c r="L123" s="16">
        <v>445</v>
      </c>
      <c r="M123" s="16">
        <v>132080</v>
      </c>
      <c r="N123" s="16">
        <v>132009</v>
      </c>
      <c r="O123" s="16">
        <v>136624</v>
      </c>
      <c r="P123" s="16">
        <v>515.16775793529905</v>
      </c>
      <c r="Q123" s="16">
        <v>83.167757935298596</v>
      </c>
      <c r="R123" s="16">
        <v>6916.8759599844198</v>
      </c>
      <c r="S123" s="16">
        <v>621.61228952014505</v>
      </c>
      <c r="T123" s="16">
        <v>176.612289520145</v>
      </c>
      <c r="U123" s="16">
        <v>31191.9008095475</v>
      </c>
    </row>
    <row r="124" spans="3:21" x14ac:dyDescent="0.2">
      <c r="C124" s="16" t="s">
        <v>139</v>
      </c>
      <c r="D124" s="16">
        <v>172</v>
      </c>
      <c r="E124" s="16">
        <v>217</v>
      </c>
      <c r="F124" s="16">
        <v>216</v>
      </c>
      <c r="G124" s="16">
        <v>69122</v>
      </c>
      <c r="H124" s="16">
        <v>77907</v>
      </c>
      <c r="I124" s="16">
        <v>80842</v>
      </c>
      <c r="J124" s="16">
        <v>306</v>
      </c>
      <c r="K124" s="16">
        <v>316</v>
      </c>
      <c r="L124" s="16">
        <v>362</v>
      </c>
      <c r="M124" s="16">
        <v>72550</v>
      </c>
      <c r="N124" s="16">
        <v>74338</v>
      </c>
      <c r="O124" s="16">
        <v>80960</v>
      </c>
      <c r="P124" s="16">
        <v>330.466208076116</v>
      </c>
      <c r="Q124" s="16">
        <v>24.4662080761161</v>
      </c>
      <c r="R124" s="16">
        <v>598.59533762381</v>
      </c>
      <c r="S124" s="16">
        <v>442.741462053568</v>
      </c>
      <c r="T124" s="16">
        <v>80.741462053568398</v>
      </c>
      <c r="U124" s="16">
        <v>6519.1836945478299</v>
      </c>
    </row>
    <row r="125" spans="3:21" x14ac:dyDescent="0.2">
      <c r="C125" s="16" t="s">
        <v>155</v>
      </c>
      <c r="D125" s="16">
        <v>479</v>
      </c>
      <c r="E125" s="16">
        <v>519</v>
      </c>
      <c r="F125" s="16">
        <v>586</v>
      </c>
      <c r="G125" s="16">
        <v>255940</v>
      </c>
      <c r="H125" s="16">
        <v>259669</v>
      </c>
      <c r="I125" s="16">
        <v>303940</v>
      </c>
      <c r="J125" s="16">
        <v>1165</v>
      </c>
      <c r="K125" s="16">
        <v>1304</v>
      </c>
      <c r="L125" s="16">
        <v>1341</v>
      </c>
      <c r="M125" s="16">
        <v>271880</v>
      </c>
      <c r="N125" s="16">
        <v>286691</v>
      </c>
      <c r="O125" s="16">
        <v>280026</v>
      </c>
      <c r="P125" s="16">
        <v>886.38165716208698</v>
      </c>
      <c r="Q125" s="16">
        <v>-278.61834283791302</v>
      </c>
      <c r="R125" s="16">
        <v>77628.180965744803</v>
      </c>
      <c r="S125" s="16">
        <v>1104.5635236799001</v>
      </c>
      <c r="T125" s="16">
        <v>-236.436476320098</v>
      </c>
      <c r="U125" s="16">
        <v>55902.207334664199</v>
      </c>
    </row>
    <row r="126" spans="3:21" x14ac:dyDescent="0.2">
      <c r="C126" s="16" t="s">
        <v>156</v>
      </c>
      <c r="D126" s="16">
        <v>332</v>
      </c>
      <c r="E126" s="16">
        <v>344</v>
      </c>
      <c r="F126" s="16">
        <v>342</v>
      </c>
      <c r="G126" s="16">
        <v>129237</v>
      </c>
      <c r="H126" s="16">
        <v>136040</v>
      </c>
      <c r="I126" s="16">
        <v>141353</v>
      </c>
      <c r="J126" s="16">
        <v>819</v>
      </c>
      <c r="K126" s="16">
        <v>966</v>
      </c>
      <c r="L126" s="16">
        <v>989</v>
      </c>
      <c r="M126" s="16">
        <v>132961</v>
      </c>
      <c r="N126" s="16">
        <v>152426</v>
      </c>
      <c r="O126" s="16">
        <v>149601</v>
      </c>
      <c r="P126" s="16">
        <v>620.19412942385304</v>
      </c>
      <c r="Q126" s="16">
        <v>-198.80587057614699</v>
      </c>
      <c r="R126" s="16">
        <v>39523.774175539598</v>
      </c>
      <c r="S126" s="16">
        <v>668.11870466145501</v>
      </c>
      <c r="T126" s="16">
        <v>-320.88129533854499</v>
      </c>
      <c r="U126" s="16">
        <v>102964.805698143</v>
      </c>
    </row>
    <row r="127" spans="3:21" x14ac:dyDescent="0.2">
      <c r="C127" s="16" t="s">
        <v>170</v>
      </c>
      <c r="D127" s="16">
        <v>202</v>
      </c>
      <c r="E127" s="16">
        <v>205</v>
      </c>
      <c r="F127" s="16">
        <v>231</v>
      </c>
      <c r="G127" s="16">
        <v>98263</v>
      </c>
      <c r="H127" s="16">
        <v>100030</v>
      </c>
      <c r="I127" s="16">
        <v>107465</v>
      </c>
      <c r="J127" s="16">
        <v>410</v>
      </c>
      <c r="K127" s="16">
        <v>496</v>
      </c>
      <c r="L127" s="16">
        <v>501</v>
      </c>
      <c r="M127" s="16">
        <v>99091</v>
      </c>
      <c r="N127" s="16">
        <v>115007</v>
      </c>
      <c r="O127" s="16">
        <v>115919</v>
      </c>
      <c r="P127" s="16">
        <v>384.790193328817</v>
      </c>
      <c r="Q127" s="16">
        <v>-25.209806671183099</v>
      </c>
      <c r="R127" s="16">
        <v>635.53435239842895</v>
      </c>
      <c r="S127" s="16">
        <v>469.57208617355502</v>
      </c>
      <c r="T127" s="16">
        <v>-31.427913826445099</v>
      </c>
      <c r="U127" s="16">
        <v>987.71376748245905</v>
      </c>
    </row>
    <row r="128" spans="3:21" x14ac:dyDescent="0.2">
      <c r="C128" s="16" t="s">
        <v>174</v>
      </c>
      <c r="D128" s="16">
        <v>169</v>
      </c>
      <c r="E128" s="16">
        <v>173</v>
      </c>
      <c r="F128" s="16">
        <v>200</v>
      </c>
      <c r="G128" s="16">
        <v>65236</v>
      </c>
      <c r="H128" s="16">
        <v>69610</v>
      </c>
      <c r="I128" s="16">
        <v>75083</v>
      </c>
      <c r="J128" s="16">
        <v>446</v>
      </c>
      <c r="K128" s="16">
        <v>449</v>
      </c>
      <c r="L128" s="16">
        <v>433</v>
      </c>
      <c r="M128" s="16">
        <v>69689</v>
      </c>
      <c r="N128" s="16">
        <v>67326</v>
      </c>
      <c r="O128" s="16">
        <v>66790</v>
      </c>
      <c r="P128" s="16">
        <v>325.033809550846</v>
      </c>
      <c r="Q128" s="16">
        <v>-120.966190449154</v>
      </c>
      <c r="R128" s="16">
        <v>14632.819231781001</v>
      </c>
      <c r="S128" s="16">
        <v>414.12212965891598</v>
      </c>
      <c r="T128" s="16">
        <v>-18.877870341083899</v>
      </c>
      <c r="U128" s="16">
        <v>356.37398861477499</v>
      </c>
    </row>
    <row r="129" spans="3:21" x14ac:dyDescent="0.2">
      <c r="C129" s="16" t="s">
        <v>187</v>
      </c>
      <c r="D129" s="16">
        <v>472</v>
      </c>
      <c r="E129" s="16">
        <v>520</v>
      </c>
      <c r="F129" s="16">
        <v>521</v>
      </c>
      <c r="G129" s="16">
        <v>226835</v>
      </c>
      <c r="H129" s="16">
        <v>248809</v>
      </c>
      <c r="I129" s="16">
        <v>264246</v>
      </c>
      <c r="J129" s="16">
        <v>900</v>
      </c>
      <c r="K129" s="16">
        <v>954</v>
      </c>
      <c r="L129" s="16">
        <v>995</v>
      </c>
      <c r="M129" s="16">
        <v>230401</v>
      </c>
      <c r="N129" s="16">
        <v>244706</v>
      </c>
      <c r="O129" s="16">
        <v>258072</v>
      </c>
      <c r="P129" s="16">
        <v>873.70606060312298</v>
      </c>
      <c r="Q129" s="16">
        <v>-26.293939396876599</v>
      </c>
      <c r="R129" s="16">
        <v>691.37124900661797</v>
      </c>
      <c r="S129" s="16">
        <v>988.29748582662705</v>
      </c>
      <c r="T129" s="16">
        <v>-6.7025141733727196</v>
      </c>
      <c r="U129" s="16">
        <v>44.923696244262203</v>
      </c>
    </row>
    <row r="130" spans="3:21" x14ac:dyDescent="0.2">
      <c r="C130" s="16" t="s">
        <v>41</v>
      </c>
      <c r="D130" s="16">
        <v>838</v>
      </c>
      <c r="E130" s="16">
        <v>823</v>
      </c>
      <c r="F130" s="16">
        <v>870</v>
      </c>
      <c r="G130" s="16">
        <v>500086</v>
      </c>
      <c r="H130" s="16">
        <v>481466</v>
      </c>
      <c r="I130" s="16">
        <v>469046</v>
      </c>
      <c r="J130" s="16">
        <v>2369</v>
      </c>
      <c r="K130" s="16">
        <v>2798</v>
      </c>
      <c r="L130" s="16">
        <v>3057</v>
      </c>
      <c r="M130" s="16">
        <v>526152</v>
      </c>
      <c r="N130" s="16">
        <v>601723</v>
      </c>
      <c r="O130" s="16">
        <v>617417</v>
      </c>
      <c r="P130" s="16">
        <v>1536.45868068607</v>
      </c>
      <c r="Q130" s="16">
        <v>-832.54131931392806</v>
      </c>
      <c r="R130" s="16">
        <v>693125.04836497502</v>
      </c>
      <c r="S130" s="16">
        <v>1612.5566736849801</v>
      </c>
      <c r="T130" s="16">
        <v>-1444.4433263150199</v>
      </c>
      <c r="U130" s="16">
        <v>2086416.522936</v>
      </c>
    </row>
    <row r="131" spans="3:21" x14ac:dyDescent="0.2">
      <c r="C131" s="16" t="s">
        <v>67</v>
      </c>
      <c r="D131" s="16">
        <v>574</v>
      </c>
      <c r="E131" s="16">
        <v>645</v>
      </c>
      <c r="F131" s="16">
        <v>557</v>
      </c>
      <c r="G131" s="16">
        <v>153977</v>
      </c>
      <c r="H131" s="16">
        <v>160367</v>
      </c>
      <c r="I131" s="16">
        <v>147359</v>
      </c>
      <c r="J131" s="16">
        <v>991</v>
      </c>
      <c r="K131" s="16">
        <v>1161</v>
      </c>
      <c r="L131" s="16">
        <v>1183</v>
      </c>
      <c r="M131" s="16">
        <v>158667</v>
      </c>
      <c r="N131" s="16">
        <v>171546</v>
      </c>
      <c r="O131" s="16">
        <v>172904</v>
      </c>
      <c r="P131" s="16">
        <v>1058.40761046231</v>
      </c>
      <c r="Q131" s="16">
        <v>67.407610462305897</v>
      </c>
      <c r="R131" s="16">
        <v>4543.7859482379699</v>
      </c>
      <c r="S131" s="16">
        <v>1052.6909837145899</v>
      </c>
      <c r="T131" s="16">
        <v>-130.30901628540499</v>
      </c>
      <c r="U131" s="16">
        <v>16980.43972527</v>
      </c>
    </row>
    <row r="132" spans="3:21" x14ac:dyDescent="0.2">
      <c r="C132" s="16" t="s">
        <v>78</v>
      </c>
      <c r="D132" s="16">
        <v>385</v>
      </c>
      <c r="E132" s="16">
        <v>434</v>
      </c>
      <c r="F132" s="16">
        <v>455</v>
      </c>
      <c r="G132" s="16">
        <v>153313</v>
      </c>
      <c r="H132" s="16">
        <v>166273</v>
      </c>
      <c r="I132" s="16">
        <v>163646</v>
      </c>
      <c r="J132" s="16">
        <v>1171</v>
      </c>
      <c r="K132" s="16">
        <v>1267</v>
      </c>
      <c r="L132" s="16">
        <v>1392</v>
      </c>
      <c r="M132" s="16">
        <v>155102</v>
      </c>
      <c r="N132" s="16">
        <v>160449</v>
      </c>
      <c r="O132" s="16">
        <v>166711</v>
      </c>
      <c r="P132" s="16">
        <v>716.16650337029103</v>
      </c>
      <c r="Q132" s="16">
        <v>-454.83349662970897</v>
      </c>
      <c r="R132" s="16">
        <v>206873.509656407</v>
      </c>
      <c r="S132" s="16">
        <v>870.24273969868705</v>
      </c>
      <c r="T132" s="16">
        <v>-521.75726030131295</v>
      </c>
      <c r="U132" s="16">
        <v>272230.63867713202</v>
      </c>
    </row>
    <row r="133" spans="3:21" x14ac:dyDescent="0.2">
      <c r="C133" s="16" t="s">
        <v>96</v>
      </c>
      <c r="D133" s="16">
        <v>117</v>
      </c>
      <c r="E133" s="16">
        <v>122</v>
      </c>
      <c r="F133" s="16">
        <v>178</v>
      </c>
      <c r="G133" s="16">
        <v>87752</v>
      </c>
      <c r="H133" s="16">
        <v>91022</v>
      </c>
      <c r="I133" s="16">
        <v>109125</v>
      </c>
      <c r="J133" s="16">
        <v>289</v>
      </c>
      <c r="K133" s="16">
        <v>291</v>
      </c>
      <c r="L133" s="16">
        <v>324</v>
      </c>
      <c r="M133" s="16">
        <v>92585</v>
      </c>
      <c r="N133" s="16">
        <v>93942</v>
      </c>
      <c r="O133" s="16">
        <v>96345</v>
      </c>
      <c r="P133" s="16">
        <v>230.87223511283099</v>
      </c>
      <c r="Q133" s="16">
        <v>-58.127764887168503</v>
      </c>
      <c r="R133" s="16">
        <v>3378.83705077794</v>
      </c>
      <c r="S133" s="16">
        <v>374.77054761626903</v>
      </c>
      <c r="T133" s="16">
        <v>50.770547616269297</v>
      </c>
      <c r="U133" s="16">
        <v>2577.6485052558601</v>
      </c>
    </row>
    <row r="134" spans="3:21" x14ac:dyDescent="0.2">
      <c r="C134" s="16" t="s">
        <v>149</v>
      </c>
      <c r="D134" s="16">
        <v>279</v>
      </c>
      <c r="E134" s="16">
        <v>279</v>
      </c>
      <c r="F134" s="16">
        <v>292</v>
      </c>
      <c r="G134" s="16">
        <v>145085</v>
      </c>
      <c r="H134" s="16">
        <v>148903</v>
      </c>
      <c r="I134" s="16">
        <v>150053</v>
      </c>
      <c r="J134" s="16">
        <v>579</v>
      </c>
      <c r="K134" s="16">
        <v>641</v>
      </c>
      <c r="L134" s="16">
        <v>763</v>
      </c>
      <c r="M134" s="16">
        <v>145609</v>
      </c>
      <c r="N134" s="16">
        <v>153444</v>
      </c>
      <c r="O134" s="16">
        <v>173177</v>
      </c>
      <c r="P134" s="16">
        <v>524.22175547741494</v>
      </c>
      <c r="Q134" s="16">
        <v>-54.7782445225846</v>
      </c>
      <c r="R134" s="16">
        <v>3000.6560729760699</v>
      </c>
      <c r="S134" s="16">
        <v>578.68329092816703</v>
      </c>
      <c r="T134" s="16">
        <v>-184.316709071833</v>
      </c>
      <c r="U134" s="16">
        <v>33972.649243070802</v>
      </c>
    </row>
    <row r="135" spans="3:21" x14ac:dyDescent="0.2">
      <c r="C135" s="16" t="s">
        <v>152</v>
      </c>
      <c r="D135" s="16">
        <v>383</v>
      </c>
      <c r="E135" s="16">
        <v>423</v>
      </c>
      <c r="F135" s="16">
        <v>522</v>
      </c>
      <c r="G135" s="16">
        <v>143163</v>
      </c>
      <c r="H135" s="16">
        <v>156474</v>
      </c>
      <c r="I135" s="16">
        <v>181483</v>
      </c>
      <c r="J135" s="16">
        <v>708</v>
      </c>
      <c r="K135" s="16">
        <v>748</v>
      </c>
      <c r="L135" s="16">
        <v>884</v>
      </c>
      <c r="M135" s="16">
        <v>149544</v>
      </c>
      <c r="N135" s="16">
        <v>154950</v>
      </c>
      <c r="O135" s="16">
        <v>171851</v>
      </c>
      <c r="P135" s="16">
        <v>712.54490435344496</v>
      </c>
      <c r="Q135" s="16">
        <v>4.5449043534446201</v>
      </c>
      <c r="R135" s="16">
        <v>20.656155581959901</v>
      </c>
      <c r="S135" s="16">
        <v>990.08619410129302</v>
      </c>
      <c r="T135" s="16">
        <v>106.086194101293</v>
      </c>
      <c r="U135" s="16">
        <v>11254.2805788972</v>
      </c>
    </row>
    <row r="136" spans="3:21" x14ac:dyDescent="0.2">
      <c r="C136" s="16" t="s">
        <v>154</v>
      </c>
      <c r="D136" s="16">
        <v>144</v>
      </c>
      <c r="E136" s="16">
        <v>134</v>
      </c>
      <c r="F136" s="16">
        <v>166</v>
      </c>
      <c r="G136" s="16">
        <v>103431</v>
      </c>
      <c r="H136" s="16">
        <v>101721</v>
      </c>
      <c r="I136" s="16">
        <v>108104</v>
      </c>
      <c r="J136" s="16">
        <v>457</v>
      </c>
      <c r="K136" s="16">
        <v>520</v>
      </c>
      <c r="L136" s="16">
        <v>481</v>
      </c>
      <c r="M136" s="16">
        <v>102280</v>
      </c>
      <c r="N136" s="16">
        <v>99137</v>
      </c>
      <c r="O136" s="16">
        <v>106475</v>
      </c>
      <c r="P136" s="16">
        <v>279.76382184026198</v>
      </c>
      <c r="Q136" s="16">
        <v>-177.23617815973799</v>
      </c>
      <c r="R136" s="16">
        <v>31412.662848670399</v>
      </c>
      <c r="S136" s="16">
        <v>353.30604832028001</v>
      </c>
      <c r="T136" s="16">
        <v>-127.69395167972</v>
      </c>
      <c r="U136" s="16">
        <v>16305.745295582599</v>
      </c>
    </row>
    <row r="137" spans="3:21" x14ac:dyDescent="0.2">
      <c r="C137" s="16" t="s">
        <v>162</v>
      </c>
      <c r="D137" s="16">
        <v>1352</v>
      </c>
      <c r="E137" s="16">
        <v>1469</v>
      </c>
      <c r="F137" s="16">
        <v>1668</v>
      </c>
      <c r="G137" s="16">
        <v>402283</v>
      </c>
      <c r="H137" s="16">
        <v>438324</v>
      </c>
      <c r="I137" s="16">
        <v>471250</v>
      </c>
      <c r="J137" s="16">
        <v>2692</v>
      </c>
      <c r="K137" s="16">
        <v>2888</v>
      </c>
      <c r="L137" s="16">
        <v>3094</v>
      </c>
      <c r="M137" s="16">
        <v>430428</v>
      </c>
      <c r="N137" s="16">
        <v>452573</v>
      </c>
      <c r="O137" s="16">
        <v>467247</v>
      </c>
      <c r="P137" s="16">
        <v>2467.2096280156802</v>
      </c>
      <c r="Q137" s="16">
        <v>-224.79037198432201</v>
      </c>
      <c r="R137" s="16">
        <v>50530.711336849701</v>
      </c>
      <c r="S137" s="16">
        <v>3039.9458768682598</v>
      </c>
      <c r="T137" s="16">
        <v>-54.054123131737903</v>
      </c>
      <c r="U137" s="16">
        <v>2921.8482275410802</v>
      </c>
    </row>
    <row r="138" spans="3:21" x14ac:dyDescent="0.2">
      <c r="C138" s="16" t="s">
        <v>165</v>
      </c>
      <c r="D138" s="16">
        <v>347</v>
      </c>
      <c r="E138" s="16">
        <v>347</v>
      </c>
      <c r="F138" s="16">
        <v>370</v>
      </c>
      <c r="G138" s="16">
        <v>119079</v>
      </c>
      <c r="H138" s="16">
        <v>124861</v>
      </c>
      <c r="I138" s="16">
        <v>126541</v>
      </c>
      <c r="J138" s="16">
        <v>817</v>
      </c>
      <c r="K138" s="16">
        <v>879</v>
      </c>
      <c r="L138" s="16">
        <v>903</v>
      </c>
      <c r="M138" s="16">
        <v>121874</v>
      </c>
      <c r="N138" s="16">
        <v>133438</v>
      </c>
      <c r="O138" s="16">
        <v>135545</v>
      </c>
      <c r="P138" s="16">
        <v>647.35612205020402</v>
      </c>
      <c r="Q138" s="16">
        <v>-169.64387794979601</v>
      </c>
      <c r="R138" s="16">
        <v>28779.0453258454</v>
      </c>
      <c r="S138" s="16">
        <v>718.20253635209701</v>
      </c>
      <c r="T138" s="16">
        <v>-184.79746364790299</v>
      </c>
      <c r="U138" s="16">
        <v>34150.102570698204</v>
      </c>
    </row>
    <row r="139" spans="3:21" x14ac:dyDescent="0.2">
      <c r="C139" s="16" t="s">
        <v>172</v>
      </c>
      <c r="D139" s="16">
        <v>245</v>
      </c>
      <c r="E139" s="16">
        <v>256</v>
      </c>
      <c r="F139" s="16">
        <v>279</v>
      </c>
      <c r="G139" s="16">
        <v>79520</v>
      </c>
      <c r="H139" s="16">
        <v>81789</v>
      </c>
      <c r="I139" s="16">
        <v>85994</v>
      </c>
      <c r="J139" s="16">
        <v>523</v>
      </c>
      <c r="K139" s="16">
        <v>593</v>
      </c>
      <c r="L139" s="16">
        <v>583</v>
      </c>
      <c r="M139" s="16">
        <v>83297</v>
      </c>
      <c r="N139" s="16">
        <v>89129</v>
      </c>
      <c r="O139" s="16">
        <v>92609</v>
      </c>
      <c r="P139" s="16">
        <v>462.65457219102097</v>
      </c>
      <c r="Q139" s="16">
        <v>-60.345427808978698</v>
      </c>
      <c r="R139" s="16">
        <v>3641.5706574486599</v>
      </c>
      <c r="S139" s="16">
        <v>555.43008335751199</v>
      </c>
      <c r="T139" s="16">
        <v>-27.569916642488401</v>
      </c>
      <c r="U139" s="16">
        <v>760.100303673756</v>
      </c>
    </row>
    <row r="140" spans="3:21" x14ac:dyDescent="0.2">
      <c r="C140" s="16" t="s">
        <v>178</v>
      </c>
      <c r="D140" s="16">
        <v>370</v>
      </c>
      <c r="E140" s="16">
        <v>384</v>
      </c>
      <c r="F140" s="16">
        <v>417</v>
      </c>
      <c r="G140" s="16">
        <v>125683</v>
      </c>
      <c r="H140" s="16">
        <v>123757</v>
      </c>
      <c r="I140" s="16">
        <v>133996</v>
      </c>
      <c r="J140" s="16">
        <v>814</v>
      </c>
      <c r="K140" s="16">
        <v>814</v>
      </c>
      <c r="L140" s="16">
        <v>1006</v>
      </c>
      <c r="M140" s="16">
        <v>131179</v>
      </c>
      <c r="N140" s="16">
        <v>137201</v>
      </c>
      <c r="O140" s="16">
        <v>149350</v>
      </c>
      <c r="P140" s="16">
        <v>689.00451074394095</v>
      </c>
      <c r="Q140" s="16">
        <v>-124.995489256059</v>
      </c>
      <c r="R140" s="16">
        <v>15623.8723343616</v>
      </c>
      <c r="S140" s="16">
        <v>802.27182526138802</v>
      </c>
      <c r="T140" s="16">
        <v>-203.72817473861201</v>
      </c>
      <c r="U140" s="16">
        <v>41505.169182326601</v>
      </c>
    </row>
    <row r="141" spans="3:21" x14ac:dyDescent="0.2">
      <c r="C141" s="16" t="s">
        <v>182</v>
      </c>
      <c r="D141" s="16">
        <v>872</v>
      </c>
      <c r="E141" s="16">
        <v>1001</v>
      </c>
      <c r="F141" s="16">
        <v>1035</v>
      </c>
      <c r="G141" s="16">
        <v>258777</v>
      </c>
      <c r="H141" s="16">
        <v>286328</v>
      </c>
      <c r="I141" s="16">
        <v>296972</v>
      </c>
      <c r="J141" s="16">
        <v>1681</v>
      </c>
      <c r="K141" s="16">
        <v>1737</v>
      </c>
      <c r="L141" s="16">
        <v>1897</v>
      </c>
      <c r="M141" s="16">
        <v>278105</v>
      </c>
      <c r="N141" s="16">
        <v>272934</v>
      </c>
      <c r="O141" s="16">
        <v>301656</v>
      </c>
      <c r="P141" s="16">
        <v>1598.02586397247</v>
      </c>
      <c r="Q141" s="16">
        <v>-82.974136027533405</v>
      </c>
      <c r="R141" s="16">
        <v>6884.7072495156199</v>
      </c>
      <c r="S141" s="16">
        <v>1907.69353900483</v>
      </c>
      <c r="T141" s="16">
        <v>10.693539004831599</v>
      </c>
      <c r="U141" s="16">
        <v>114.35177644785399</v>
      </c>
    </row>
    <row r="142" spans="3:21" x14ac:dyDescent="0.2">
      <c r="C142" s="16" t="s">
        <v>191</v>
      </c>
      <c r="D142" s="16">
        <v>416</v>
      </c>
      <c r="E142" s="16">
        <v>433</v>
      </c>
      <c r="F142" s="16">
        <v>492</v>
      </c>
      <c r="G142" s="16">
        <v>116300</v>
      </c>
      <c r="H142" s="16">
        <v>116700</v>
      </c>
      <c r="I142" s="16">
        <v>123433</v>
      </c>
      <c r="J142" s="16">
        <v>1026</v>
      </c>
      <c r="K142" s="16">
        <v>1138</v>
      </c>
      <c r="L142" s="16">
        <v>1236</v>
      </c>
      <c r="M142" s="16">
        <v>123444</v>
      </c>
      <c r="N142" s="16">
        <v>135417</v>
      </c>
      <c r="O142" s="16">
        <v>140604</v>
      </c>
      <c r="P142" s="16">
        <v>772.30128813141505</v>
      </c>
      <c r="Q142" s="16">
        <v>-253.69871186858501</v>
      </c>
      <c r="R142" s="16">
        <v>64363.036403779101</v>
      </c>
      <c r="S142" s="16">
        <v>936.42494586132</v>
      </c>
      <c r="T142" s="16">
        <v>-299.57505413868</v>
      </c>
      <c r="U142" s="16">
        <v>89745.213062192997</v>
      </c>
    </row>
    <row r="143" spans="3:21" x14ac:dyDescent="0.2">
      <c r="C143" s="16" t="s">
        <v>192</v>
      </c>
      <c r="D143" s="16">
        <v>978</v>
      </c>
      <c r="E143" s="16">
        <v>1068</v>
      </c>
      <c r="F143" s="16">
        <v>1204</v>
      </c>
      <c r="G143" s="16">
        <v>271013</v>
      </c>
      <c r="H143" s="16">
        <v>289438</v>
      </c>
      <c r="I143" s="16">
        <v>318871</v>
      </c>
      <c r="J143" s="16">
        <v>1740</v>
      </c>
      <c r="K143" s="16">
        <v>1993</v>
      </c>
      <c r="L143" s="16">
        <v>2033</v>
      </c>
      <c r="M143" s="16">
        <v>288122</v>
      </c>
      <c r="N143" s="16">
        <v>316536</v>
      </c>
      <c r="O143" s="16">
        <v>317961</v>
      </c>
      <c r="P143" s="16">
        <v>1789.9706118653401</v>
      </c>
      <c r="Q143" s="16">
        <v>49.970611865342299</v>
      </c>
      <c r="R143" s="16">
        <v>2497.0620501966901</v>
      </c>
      <c r="S143" s="16">
        <v>2209.9852374233501</v>
      </c>
      <c r="T143" s="16">
        <v>176.98523742334601</v>
      </c>
      <c r="U143" s="16">
        <v>31323.774265798202</v>
      </c>
    </row>
    <row r="144" spans="3:21" x14ac:dyDescent="0.2">
      <c r="C144" s="16" t="s">
        <v>32</v>
      </c>
      <c r="D144" s="16">
        <v>148</v>
      </c>
      <c r="E144" s="16">
        <v>186</v>
      </c>
      <c r="F144" s="16">
        <v>212</v>
      </c>
      <c r="G144" s="16">
        <v>110384</v>
      </c>
      <c r="H144" s="16">
        <v>117286</v>
      </c>
      <c r="I144" s="16">
        <v>127055</v>
      </c>
      <c r="J144" s="16">
        <v>212</v>
      </c>
      <c r="K144" s="16">
        <v>265</v>
      </c>
      <c r="L144" s="16">
        <v>315</v>
      </c>
      <c r="M144" s="16">
        <v>116371</v>
      </c>
      <c r="N144" s="16">
        <v>126724</v>
      </c>
      <c r="O144" s="16">
        <v>130828</v>
      </c>
      <c r="P144" s="16">
        <v>287.00701987395598</v>
      </c>
      <c r="Q144" s="16">
        <v>75.0070198739555</v>
      </c>
      <c r="R144" s="16">
        <v>5626.0530303719597</v>
      </c>
      <c r="S144" s="16">
        <v>435.586628954905</v>
      </c>
      <c r="T144" s="16">
        <v>120.586628954905</v>
      </c>
      <c r="U144" s="16">
        <v>14541.135082708</v>
      </c>
    </row>
    <row r="145" spans="3:21" x14ac:dyDescent="0.2">
      <c r="C145" s="16" t="s">
        <v>50</v>
      </c>
      <c r="D145" s="16">
        <v>804</v>
      </c>
      <c r="E145" s="16">
        <v>762</v>
      </c>
      <c r="F145" s="16">
        <v>839</v>
      </c>
      <c r="G145" s="16">
        <v>248039</v>
      </c>
      <c r="H145" s="16">
        <v>234698</v>
      </c>
      <c r="I145" s="16">
        <v>238497</v>
      </c>
      <c r="J145" s="16">
        <v>1624</v>
      </c>
      <c r="K145" s="16">
        <v>1780</v>
      </c>
      <c r="L145" s="16">
        <v>1849</v>
      </c>
      <c r="M145" s="16">
        <v>256824</v>
      </c>
      <c r="N145" s="16">
        <v>269443</v>
      </c>
      <c r="O145" s="16">
        <v>272382</v>
      </c>
      <c r="P145" s="16">
        <v>1474.89149739968</v>
      </c>
      <c r="Q145" s="16">
        <v>-149.108502600322</v>
      </c>
      <c r="R145" s="16">
        <v>22233.3455477102</v>
      </c>
      <c r="S145" s="16">
        <v>1557.1067171703401</v>
      </c>
      <c r="T145" s="16">
        <v>-291.89328282965897</v>
      </c>
      <c r="U145" s="16">
        <v>85201.688561075207</v>
      </c>
    </row>
    <row r="146" spans="3:21" x14ac:dyDescent="0.2">
      <c r="C146" s="16" t="s">
        <v>58</v>
      </c>
      <c r="D146" s="16">
        <v>183</v>
      </c>
      <c r="E146" s="16">
        <v>185</v>
      </c>
      <c r="F146" s="16">
        <v>219</v>
      </c>
      <c r="G146" s="16">
        <v>97195</v>
      </c>
      <c r="H146" s="16">
        <v>100521</v>
      </c>
      <c r="I146" s="16">
        <v>105710</v>
      </c>
      <c r="J146" s="16">
        <v>480</v>
      </c>
      <c r="K146" s="16">
        <v>495</v>
      </c>
      <c r="L146" s="16">
        <v>556</v>
      </c>
      <c r="M146" s="16">
        <v>104287</v>
      </c>
      <c r="N146" s="16">
        <v>107681</v>
      </c>
      <c r="O146" s="16">
        <v>109540</v>
      </c>
      <c r="P146" s="16">
        <v>350.38500266877298</v>
      </c>
      <c r="Q146" s="16">
        <v>-129.61499733122699</v>
      </c>
      <c r="R146" s="16">
        <v>16800.047533174002</v>
      </c>
      <c r="S146" s="16">
        <v>448.10758687756601</v>
      </c>
      <c r="T146" s="16">
        <v>-107.89241312243399</v>
      </c>
      <c r="U146" s="16">
        <v>11640.772809382001</v>
      </c>
    </row>
    <row r="147" spans="3:21" x14ac:dyDescent="0.2">
      <c r="C147" s="16" t="s">
        <v>76</v>
      </c>
      <c r="D147" s="16">
        <v>273</v>
      </c>
      <c r="E147" s="16">
        <v>354</v>
      </c>
      <c r="F147" s="16">
        <v>355</v>
      </c>
      <c r="G147" s="16">
        <v>141600</v>
      </c>
      <c r="H147" s="16">
        <v>163764</v>
      </c>
      <c r="I147" s="16">
        <v>160060</v>
      </c>
      <c r="J147" s="16">
        <v>800</v>
      </c>
      <c r="K147" s="16">
        <v>848</v>
      </c>
      <c r="L147" s="16">
        <v>968</v>
      </c>
      <c r="M147" s="16">
        <v>149698</v>
      </c>
      <c r="N147" s="16">
        <v>146370</v>
      </c>
      <c r="O147" s="16">
        <v>165643</v>
      </c>
      <c r="P147" s="16">
        <v>513.35695842687505</v>
      </c>
      <c r="Q147" s="16">
        <v>-286.643041573125</v>
      </c>
      <c r="R147" s="16">
        <v>82164.233282292102</v>
      </c>
      <c r="S147" s="16">
        <v>691.37191223211005</v>
      </c>
      <c r="T147" s="16">
        <v>-276.62808776789001</v>
      </c>
      <c r="U147" s="16">
        <v>76523.098942119395</v>
      </c>
    </row>
    <row r="148" spans="3:21" x14ac:dyDescent="0.2">
      <c r="C148" s="16" t="s">
        <v>81</v>
      </c>
      <c r="D148" s="16">
        <v>346</v>
      </c>
      <c r="E148" s="16">
        <v>420</v>
      </c>
      <c r="F148" s="16">
        <v>425</v>
      </c>
      <c r="G148" s="16">
        <v>167518</v>
      </c>
      <c r="H148" s="16">
        <v>181413</v>
      </c>
      <c r="I148" s="16">
        <v>194309</v>
      </c>
      <c r="J148" s="16">
        <v>630</v>
      </c>
      <c r="K148" s="16">
        <v>616</v>
      </c>
      <c r="L148" s="16">
        <v>737</v>
      </c>
      <c r="M148" s="16">
        <v>170903</v>
      </c>
      <c r="N148" s="16">
        <v>162496</v>
      </c>
      <c r="O148" s="16">
        <v>180247</v>
      </c>
      <c r="P148" s="16">
        <v>645.54532254178002</v>
      </c>
      <c r="Q148" s="16">
        <v>15.545322541780401</v>
      </c>
      <c r="R148" s="16">
        <v>241.65705292798501</v>
      </c>
      <c r="S148" s="16">
        <v>816.58149145871403</v>
      </c>
      <c r="T148" s="16">
        <v>79.5814914587137</v>
      </c>
      <c r="U148" s="16">
        <v>6333.2137827933202</v>
      </c>
    </row>
    <row r="149" spans="3:21" x14ac:dyDescent="0.2">
      <c r="C149" s="16" t="s">
        <v>105</v>
      </c>
      <c r="D149" s="16">
        <v>163</v>
      </c>
      <c r="E149" s="16">
        <v>162</v>
      </c>
      <c r="F149" s="16">
        <v>158</v>
      </c>
      <c r="G149" s="16">
        <v>127087</v>
      </c>
      <c r="H149" s="16">
        <v>135487</v>
      </c>
      <c r="I149" s="16">
        <v>123761</v>
      </c>
      <c r="J149" s="16">
        <v>412</v>
      </c>
      <c r="K149" s="16">
        <v>484</v>
      </c>
      <c r="L149" s="16">
        <v>518</v>
      </c>
      <c r="M149" s="16">
        <v>135816</v>
      </c>
      <c r="N149" s="16">
        <v>147283</v>
      </c>
      <c r="O149" s="16">
        <v>146626</v>
      </c>
      <c r="P149" s="16">
        <v>314.169012500306</v>
      </c>
      <c r="Q149" s="16">
        <v>-97.830987499694103</v>
      </c>
      <c r="R149" s="16">
        <v>9570.9021151652996</v>
      </c>
      <c r="S149" s="16">
        <v>338.996382122954</v>
      </c>
      <c r="T149" s="16">
        <v>-179.003617877046</v>
      </c>
      <c r="U149" s="16">
        <v>32042.295213071498</v>
      </c>
    </row>
    <row r="150" spans="3:21" x14ac:dyDescent="0.2">
      <c r="C150" s="16" t="s">
        <v>107</v>
      </c>
      <c r="D150" s="16">
        <v>429</v>
      </c>
      <c r="E150" s="16">
        <v>487</v>
      </c>
      <c r="F150" s="16">
        <v>529</v>
      </c>
      <c r="G150" s="16">
        <v>199861</v>
      </c>
      <c r="H150" s="16">
        <v>218228</v>
      </c>
      <c r="I150" s="16">
        <v>214157</v>
      </c>
      <c r="J150" s="16">
        <v>1075</v>
      </c>
      <c r="K150" s="16">
        <v>1290</v>
      </c>
      <c r="L150" s="16">
        <v>1325</v>
      </c>
      <c r="M150" s="16">
        <v>206526</v>
      </c>
      <c r="N150" s="16">
        <v>229068</v>
      </c>
      <c r="O150" s="16">
        <v>231555</v>
      </c>
      <c r="P150" s="16">
        <v>795.84168174091894</v>
      </c>
      <c r="Q150" s="16">
        <v>-279.158318259081</v>
      </c>
      <c r="R150" s="16">
        <v>77929.366653238307</v>
      </c>
      <c r="S150" s="16">
        <v>1002.60715202395</v>
      </c>
      <c r="T150" s="16">
        <v>-322.39284797604699</v>
      </c>
      <c r="U150" s="16">
        <v>103937.148426106</v>
      </c>
    </row>
    <row r="151" spans="3:21" x14ac:dyDescent="0.2">
      <c r="C151" s="16" t="s">
        <v>111</v>
      </c>
      <c r="D151" s="16">
        <v>629</v>
      </c>
      <c r="E151" s="16">
        <v>616</v>
      </c>
      <c r="F151" s="16">
        <v>662</v>
      </c>
      <c r="G151" s="16">
        <v>384180</v>
      </c>
      <c r="H151" s="16">
        <v>354299</v>
      </c>
      <c r="I151" s="16">
        <v>345700</v>
      </c>
      <c r="J151" s="16">
        <v>1122</v>
      </c>
      <c r="K151" s="16">
        <v>1275</v>
      </c>
      <c r="L151" s="16">
        <v>1352</v>
      </c>
      <c r="M151" s="16">
        <v>400502</v>
      </c>
      <c r="N151" s="16">
        <v>416223</v>
      </c>
      <c r="O151" s="16">
        <v>405699</v>
      </c>
      <c r="P151" s="16">
        <v>1158.0015834255901</v>
      </c>
      <c r="Q151" s="16">
        <v>36.001583425590503</v>
      </c>
      <c r="R151" s="16">
        <v>1296.11400914975</v>
      </c>
      <c r="S151" s="16">
        <v>1240.5053525545</v>
      </c>
      <c r="T151" s="16">
        <v>-111.49464744549999</v>
      </c>
      <c r="U151" s="16">
        <v>12431.056408996201</v>
      </c>
    </row>
    <row r="152" spans="3:21" x14ac:dyDescent="0.2">
      <c r="C152" s="16" t="s">
        <v>126</v>
      </c>
      <c r="D152" s="16">
        <v>151</v>
      </c>
      <c r="E152" s="16">
        <v>136</v>
      </c>
      <c r="F152" s="16">
        <v>173</v>
      </c>
      <c r="G152" s="16">
        <v>78082</v>
      </c>
      <c r="H152" s="16">
        <v>79475</v>
      </c>
      <c r="I152" s="16">
        <v>82979</v>
      </c>
      <c r="J152" s="16">
        <v>242</v>
      </c>
      <c r="K152" s="16">
        <v>259</v>
      </c>
      <c r="L152" s="16">
        <v>283</v>
      </c>
      <c r="M152" s="16">
        <v>80204</v>
      </c>
      <c r="N152" s="16">
        <v>82757</v>
      </c>
      <c r="O152" s="16">
        <v>85775</v>
      </c>
      <c r="P152" s="16">
        <v>292.43941839922599</v>
      </c>
      <c r="Q152" s="16">
        <v>50.439418399225602</v>
      </c>
      <c r="R152" s="16">
        <v>2544.1349284521398</v>
      </c>
      <c r="S152" s="16">
        <v>365.82700624294</v>
      </c>
      <c r="T152" s="16">
        <v>82.827006242940399</v>
      </c>
      <c r="U152" s="16">
        <v>6860.3129631680904</v>
      </c>
    </row>
    <row r="153" spans="3:21" x14ac:dyDescent="0.2">
      <c r="C153" s="16" t="s">
        <v>127</v>
      </c>
      <c r="D153" s="16">
        <v>90</v>
      </c>
      <c r="E153" s="16">
        <v>116</v>
      </c>
      <c r="F153" s="16">
        <v>113</v>
      </c>
      <c r="G153" s="16">
        <v>79253</v>
      </c>
      <c r="H153" s="16">
        <v>86165</v>
      </c>
      <c r="I153" s="16">
        <v>91962</v>
      </c>
      <c r="J153" s="16">
        <v>165</v>
      </c>
      <c r="K153" s="16">
        <v>169</v>
      </c>
      <c r="L153" s="16">
        <v>227</v>
      </c>
      <c r="M153" s="16">
        <v>82355</v>
      </c>
      <c r="N153" s="16">
        <v>79905</v>
      </c>
      <c r="O153" s="16">
        <v>91068</v>
      </c>
      <c r="P153" s="16">
        <v>181.980648385401</v>
      </c>
      <c r="Q153" s="16">
        <v>16.980648385400801</v>
      </c>
      <c r="R153" s="16">
        <v>288.34241958861497</v>
      </c>
      <c r="S153" s="16">
        <v>258.50450976299402</v>
      </c>
      <c r="T153" s="16">
        <v>31.504509762994399</v>
      </c>
      <c r="U153" s="16">
        <v>992.53413540661097</v>
      </c>
    </row>
    <row r="154" spans="3:21" x14ac:dyDescent="0.2">
      <c r="C154" s="16" t="s">
        <v>130</v>
      </c>
      <c r="D154" s="16">
        <v>779</v>
      </c>
      <c r="E154" s="16">
        <v>897</v>
      </c>
      <c r="F154" s="16">
        <v>1039</v>
      </c>
      <c r="G154" s="16">
        <v>291330</v>
      </c>
      <c r="H154" s="16">
        <v>326918</v>
      </c>
      <c r="I154" s="16">
        <v>345749</v>
      </c>
      <c r="J154" s="16">
        <v>1338</v>
      </c>
      <c r="K154" s="16">
        <v>1442</v>
      </c>
      <c r="L154" s="16">
        <v>1568</v>
      </c>
      <c r="M154" s="16">
        <v>306269</v>
      </c>
      <c r="N154" s="16">
        <v>322973</v>
      </c>
      <c r="O154" s="16">
        <v>330429</v>
      </c>
      <c r="P154" s="16">
        <v>1429.6215096890901</v>
      </c>
      <c r="Q154" s="16">
        <v>91.621509689094196</v>
      </c>
      <c r="R154" s="16">
        <v>8394.5010377087801</v>
      </c>
      <c r="S154" s="16">
        <v>1914.84837210349</v>
      </c>
      <c r="T154" s="16">
        <v>346.84837210349502</v>
      </c>
      <c r="U154" s="16">
        <v>120303.79323084401</v>
      </c>
    </row>
    <row r="155" spans="3:21" x14ac:dyDescent="0.2">
      <c r="C155" s="16" t="s">
        <v>146</v>
      </c>
      <c r="D155" s="16">
        <v>277</v>
      </c>
      <c r="E155" s="16">
        <v>332</v>
      </c>
      <c r="F155" s="16">
        <v>338</v>
      </c>
      <c r="G155" s="16">
        <v>122765</v>
      </c>
      <c r="H155" s="16">
        <v>126938</v>
      </c>
      <c r="I155" s="16">
        <v>135342</v>
      </c>
      <c r="J155" s="16">
        <v>631</v>
      </c>
      <c r="K155" s="16">
        <v>664</v>
      </c>
      <c r="L155" s="16">
        <v>690</v>
      </c>
      <c r="M155" s="16">
        <v>131881</v>
      </c>
      <c r="N155" s="16">
        <v>133938</v>
      </c>
      <c r="O155" s="16">
        <v>140733</v>
      </c>
      <c r="P155" s="16">
        <v>520.600156460569</v>
      </c>
      <c r="Q155" s="16">
        <v>-110.399843539431</v>
      </c>
      <c r="R155" s="16">
        <v>12188.1254535309</v>
      </c>
      <c r="S155" s="16">
        <v>660.96387156279195</v>
      </c>
      <c r="T155" s="16">
        <v>-29.036128437207999</v>
      </c>
      <c r="U155" s="16">
        <v>843.096754622042</v>
      </c>
    </row>
    <row r="156" spans="3:21" x14ac:dyDescent="0.2">
      <c r="C156" s="16" t="s">
        <v>151</v>
      </c>
      <c r="D156" s="16">
        <v>369</v>
      </c>
      <c r="E156" s="16">
        <v>444</v>
      </c>
      <c r="F156" s="16">
        <v>454</v>
      </c>
      <c r="G156" s="16">
        <v>261654</v>
      </c>
      <c r="H156" s="16">
        <v>282697</v>
      </c>
      <c r="I156" s="16">
        <v>269517</v>
      </c>
      <c r="J156" s="16">
        <v>860</v>
      </c>
      <c r="K156" s="16">
        <v>1013</v>
      </c>
      <c r="L156" s="16">
        <v>1108</v>
      </c>
      <c r="M156" s="16">
        <v>281874</v>
      </c>
      <c r="N156" s="16">
        <v>307016</v>
      </c>
      <c r="O156" s="16">
        <v>309322</v>
      </c>
      <c r="P156" s="16">
        <v>687.19371123551798</v>
      </c>
      <c r="Q156" s="16">
        <v>-172.80628876448199</v>
      </c>
      <c r="R156" s="16">
        <v>29862.013436553701</v>
      </c>
      <c r="S156" s="16">
        <v>868.45403142402097</v>
      </c>
      <c r="T156" s="16">
        <v>-239.545968575979</v>
      </c>
      <c r="U156" s="16">
        <v>57382.271061003899</v>
      </c>
    </row>
    <row r="157" spans="3:21" x14ac:dyDescent="0.2">
      <c r="C157" s="16" t="s">
        <v>177</v>
      </c>
      <c r="D157" s="16">
        <v>495</v>
      </c>
      <c r="E157" s="16">
        <v>554</v>
      </c>
      <c r="F157" s="16">
        <v>597</v>
      </c>
      <c r="G157" s="16">
        <v>158029</v>
      </c>
      <c r="H157" s="16">
        <v>177445</v>
      </c>
      <c r="I157" s="16">
        <v>175756</v>
      </c>
      <c r="J157" s="16">
        <v>1234</v>
      </c>
      <c r="K157" s="16">
        <v>1286</v>
      </c>
      <c r="L157" s="16">
        <v>1470</v>
      </c>
      <c r="M157" s="16">
        <v>167000</v>
      </c>
      <c r="N157" s="16">
        <v>164014</v>
      </c>
      <c r="O157" s="16">
        <v>182621</v>
      </c>
      <c r="P157" s="16">
        <v>915.35444929686105</v>
      </c>
      <c r="Q157" s="16">
        <v>-318.64555070313901</v>
      </c>
      <c r="R157" s="16">
        <v>101534.98698290699</v>
      </c>
      <c r="S157" s="16">
        <v>1124.2393147012299</v>
      </c>
      <c r="T157" s="16">
        <v>-345.76068529877398</v>
      </c>
      <c r="U157" s="16">
        <v>119550.45149827799</v>
      </c>
    </row>
    <row r="158" spans="3:21" x14ac:dyDescent="0.2">
      <c r="C158" s="16" t="s">
        <v>193</v>
      </c>
      <c r="D158" s="16">
        <v>450</v>
      </c>
      <c r="E158" s="16">
        <v>463</v>
      </c>
      <c r="F158" s="16">
        <v>518</v>
      </c>
      <c r="G158" s="16">
        <v>96239</v>
      </c>
      <c r="H158" s="16">
        <v>94507</v>
      </c>
      <c r="I158" s="16">
        <v>97416</v>
      </c>
      <c r="J158" s="16">
        <v>720</v>
      </c>
      <c r="K158" s="16">
        <v>803</v>
      </c>
      <c r="L158" s="16">
        <v>896</v>
      </c>
      <c r="M158" s="16">
        <v>100007</v>
      </c>
      <c r="N158" s="16">
        <v>108344</v>
      </c>
      <c r="O158" s="16">
        <v>114667</v>
      </c>
      <c r="P158" s="16">
        <v>833.86847141781004</v>
      </c>
      <c r="Q158" s="16">
        <v>113.86847141781</v>
      </c>
      <c r="R158" s="16">
        <v>12966.0287830285</v>
      </c>
      <c r="S158" s="16">
        <v>982.93136100262996</v>
      </c>
      <c r="T158" s="16">
        <v>86.931361002630098</v>
      </c>
      <c r="U158" s="16">
        <v>7557.0615257695899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C155"/>
  <sheetViews>
    <sheetView workbookViewId="0">
      <selection activeCell="E14" sqref="E14"/>
    </sheetView>
  </sheetViews>
  <sheetFormatPr baseColWidth="10" defaultRowHeight="16" x14ac:dyDescent="0.2"/>
  <cols>
    <col min="1" max="1" width="26.33203125" bestFit="1" customWidth="1"/>
    <col min="2" max="2" width="22.5" bestFit="1" customWidth="1"/>
    <col min="3" max="3" width="27.6640625" bestFit="1" customWidth="1"/>
  </cols>
  <sheetData>
    <row r="2" spans="1:3" x14ac:dyDescent="0.2">
      <c r="A2" s="17" t="s">
        <v>227</v>
      </c>
      <c r="B2" t="s">
        <v>225</v>
      </c>
      <c r="C2" t="s">
        <v>226</v>
      </c>
    </row>
    <row r="3" spans="1:3" x14ac:dyDescent="0.2">
      <c r="A3" s="13" t="s">
        <v>134</v>
      </c>
      <c r="B3" s="16">
        <v>1762</v>
      </c>
      <c r="C3" s="16">
        <v>3209.6374264692499</v>
      </c>
    </row>
    <row r="4" spans="1:3" x14ac:dyDescent="0.2">
      <c r="A4" s="13" t="s">
        <v>110</v>
      </c>
      <c r="B4" s="16">
        <v>1582</v>
      </c>
      <c r="C4" s="16">
        <v>2883.69351495305</v>
      </c>
    </row>
    <row r="5" spans="1:3" x14ac:dyDescent="0.2">
      <c r="A5" s="13" t="s">
        <v>104</v>
      </c>
      <c r="B5" s="16">
        <v>1398</v>
      </c>
      <c r="C5" s="16">
        <v>2550.50640540315</v>
      </c>
    </row>
    <row r="6" spans="1:3" x14ac:dyDescent="0.2">
      <c r="A6" s="13" t="s">
        <v>162</v>
      </c>
      <c r="B6" s="16">
        <v>1352</v>
      </c>
      <c r="C6" s="16">
        <v>2467.2096280156802</v>
      </c>
    </row>
    <row r="7" spans="1:3" x14ac:dyDescent="0.2">
      <c r="A7" s="13" t="s">
        <v>97</v>
      </c>
      <c r="B7" s="16">
        <v>1307</v>
      </c>
      <c r="C7" s="16">
        <v>2385.7236501366301</v>
      </c>
    </row>
    <row r="8" spans="1:3" x14ac:dyDescent="0.2">
      <c r="A8" s="13" t="s">
        <v>74</v>
      </c>
      <c r="B8" s="16">
        <v>1162</v>
      </c>
      <c r="C8" s="16">
        <v>2123.1577214152398</v>
      </c>
    </row>
    <row r="9" spans="1:3" x14ac:dyDescent="0.2">
      <c r="A9" s="13" t="s">
        <v>131</v>
      </c>
      <c r="B9" s="16">
        <v>1078</v>
      </c>
      <c r="C9" s="16">
        <v>1971.05056270768</v>
      </c>
    </row>
    <row r="10" spans="1:3" x14ac:dyDescent="0.2">
      <c r="A10" s="13" t="s">
        <v>91</v>
      </c>
      <c r="B10" s="16">
        <v>1065</v>
      </c>
      <c r="C10" s="16">
        <v>1947.5101690981701</v>
      </c>
    </row>
    <row r="11" spans="1:3" x14ac:dyDescent="0.2">
      <c r="A11" s="13" t="s">
        <v>84</v>
      </c>
      <c r="B11" s="16">
        <v>1063</v>
      </c>
      <c r="C11" s="16">
        <v>1943.88857008133</v>
      </c>
    </row>
    <row r="12" spans="1:3" x14ac:dyDescent="0.2">
      <c r="A12" s="13" t="s">
        <v>192</v>
      </c>
      <c r="B12" s="16">
        <v>978</v>
      </c>
      <c r="C12" s="16">
        <v>1789.9706118653401</v>
      </c>
    </row>
    <row r="13" spans="1:3" x14ac:dyDescent="0.2">
      <c r="A13" s="13" t="s">
        <v>189</v>
      </c>
      <c r="B13" s="16">
        <v>965</v>
      </c>
      <c r="C13" s="16">
        <v>1766.4302182558399</v>
      </c>
    </row>
    <row r="14" spans="1:3" x14ac:dyDescent="0.2">
      <c r="A14" s="13" t="s">
        <v>66</v>
      </c>
      <c r="B14" s="16">
        <v>933</v>
      </c>
      <c r="C14" s="16">
        <v>1708.48463398629</v>
      </c>
    </row>
    <row r="15" spans="1:3" x14ac:dyDescent="0.2">
      <c r="A15" s="13" t="s">
        <v>182</v>
      </c>
      <c r="B15" s="16">
        <v>872</v>
      </c>
      <c r="C15" s="16">
        <v>1598.02586397247</v>
      </c>
    </row>
    <row r="16" spans="1:3" x14ac:dyDescent="0.2">
      <c r="A16" s="13" t="s">
        <v>186</v>
      </c>
      <c r="B16" s="16">
        <v>844</v>
      </c>
      <c r="C16" s="16">
        <v>1547.3234777366099</v>
      </c>
    </row>
    <row r="17" spans="1:3" x14ac:dyDescent="0.2">
      <c r="A17" s="13" t="s">
        <v>166</v>
      </c>
      <c r="B17" s="16">
        <v>841</v>
      </c>
      <c r="C17" s="16">
        <v>1541.89107921134</v>
      </c>
    </row>
    <row r="18" spans="1:3" x14ac:dyDescent="0.2">
      <c r="A18" s="13" t="s">
        <v>41</v>
      </c>
      <c r="B18" s="16">
        <v>838</v>
      </c>
      <c r="C18" s="16">
        <v>1536.45868068607</v>
      </c>
    </row>
    <row r="19" spans="1:3" x14ac:dyDescent="0.2">
      <c r="A19" s="13" t="s">
        <v>125</v>
      </c>
      <c r="B19" s="16">
        <v>829</v>
      </c>
      <c r="C19" s="16">
        <v>1520.1614851102599</v>
      </c>
    </row>
    <row r="20" spans="1:3" x14ac:dyDescent="0.2">
      <c r="A20" s="13" t="s">
        <v>184</v>
      </c>
      <c r="B20" s="16">
        <v>824</v>
      </c>
      <c r="C20" s="16">
        <v>1511.10748756815</v>
      </c>
    </row>
    <row r="21" spans="1:3" x14ac:dyDescent="0.2">
      <c r="A21" s="13" t="s">
        <v>50</v>
      </c>
      <c r="B21" s="16">
        <v>804</v>
      </c>
      <c r="C21" s="16">
        <v>1474.89149739968</v>
      </c>
    </row>
    <row r="22" spans="1:3" x14ac:dyDescent="0.2">
      <c r="A22" s="13" t="s">
        <v>130</v>
      </c>
      <c r="B22" s="16">
        <v>779</v>
      </c>
      <c r="C22" s="16">
        <v>1429.6215096890901</v>
      </c>
    </row>
    <row r="23" spans="1:3" x14ac:dyDescent="0.2">
      <c r="A23" s="13" t="s">
        <v>113</v>
      </c>
      <c r="B23" s="16">
        <v>754</v>
      </c>
      <c r="C23" s="16">
        <v>1384.3515219785099</v>
      </c>
    </row>
    <row r="24" spans="1:3" x14ac:dyDescent="0.2">
      <c r="A24" s="13" t="s">
        <v>133</v>
      </c>
      <c r="B24" s="16">
        <v>731</v>
      </c>
      <c r="C24" s="16">
        <v>1342.70313328477</v>
      </c>
    </row>
    <row r="25" spans="1:3" x14ac:dyDescent="0.2">
      <c r="A25" s="13" t="s">
        <v>115</v>
      </c>
      <c r="B25" s="16">
        <v>700</v>
      </c>
      <c r="C25" s="16">
        <v>1286.56834852365</v>
      </c>
    </row>
    <row r="26" spans="1:3" x14ac:dyDescent="0.2">
      <c r="A26" s="13" t="s">
        <v>118</v>
      </c>
      <c r="B26" s="16">
        <v>636</v>
      </c>
      <c r="C26" s="16">
        <v>1170.6771799845501</v>
      </c>
    </row>
    <row r="27" spans="1:3" x14ac:dyDescent="0.2">
      <c r="A27" s="13" t="s">
        <v>111</v>
      </c>
      <c r="B27" s="16">
        <v>629</v>
      </c>
      <c r="C27" s="16">
        <v>1158.0015834255901</v>
      </c>
    </row>
    <row r="28" spans="1:3" x14ac:dyDescent="0.2">
      <c r="A28" s="13" t="s">
        <v>59</v>
      </c>
      <c r="B28" s="16">
        <v>623</v>
      </c>
      <c r="C28" s="16">
        <v>1147.13678637505</v>
      </c>
    </row>
    <row r="29" spans="1:3" x14ac:dyDescent="0.2">
      <c r="A29" s="13" t="s">
        <v>53</v>
      </c>
      <c r="B29" s="16">
        <v>609</v>
      </c>
      <c r="C29" s="16">
        <v>1121.7855932571199</v>
      </c>
    </row>
    <row r="30" spans="1:3" x14ac:dyDescent="0.2">
      <c r="A30" s="13" t="s">
        <v>168</v>
      </c>
      <c r="B30" s="16">
        <v>583</v>
      </c>
      <c r="C30" s="16">
        <v>1074.7048060381201</v>
      </c>
    </row>
    <row r="31" spans="1:3" x14ac:dyDescent="0.2">
      <c r="A31" s="13" t="s">
        <v>163</v>
      </c>
      <c r="B31" s="16">
        <v>579</v>
      </c>
      <c r="C31" s="16">
        <v>1067.46160800442</v>
      </c>
    </row>
    <row r="32" spans="1:3" x14ac:dyDescent="0.2">
      <c r="A32" s="13" t="s">
        <v>67</v>
      </c>
      <c r="B32" s="16">
        <v>574</v>
      </c>
      <c r="C32" s="16">
        <v>1058.40761046231</v>
      </c>
    </row>
    <row r="33" spans="1:3" x14ac:dyDescent="0.2">
      <c r="A33" s="13" t="s">
        <v>82</v>
      </c>
      <c r="B33" s="16">
        <v>562</v>
      </c>
      <c r="C33" s="16">
        <v>1036.67801636123</v>
      </c>
    </row>
    <row r="34" spans="1:3" x14ac:dyDescent="0.2">
      <c r="A34" s="13" t="s">
        <v>148</v>
      </c>
      <c r="B34" s="16">
        <v>546</v>
      </c>
      <c r="C34" s="16">
        <v>1007.70522422645</v>
      </c>
    </row>
    <row r="35" spans="1:3" x14ac:dyDescent="0.2">
      <c r="A35" s="13" t="s">
        <v>116</v>
      </c>
      <c r="B35" s="16">
        <v>535</v>
      </c>
      <c r="C35" s="16">
        <v>987.78642963379502</v>
      </c>
    </row>
    <row r="36" spans="1:3" x14ac:dyDescent="0.2">
      <c r="A36" s="13" t="s">
        <v>158</v>
      </c>
      <c r="B36" s="16">
        <v>500</v>
      </c>
      <c r="C36" s="16">
        <v>924.40844683897797</v>
      </c>
    </row>
    <row r="37" spans="1:3" x14ac:dyDescent="0.2">
      <c r="A37" s="13" t="s">
        <v>75</v>
      </c>
      <c r="B37" s="16">
        <v>499</v>
      </c>
      <c r="C37" s="16">
        <v>922.59764733055397</v>
      </c>
    </row>
    <row r="38" spans="1:3" x14ac:dyDescent="0.2">
      <c r="A38" s="13" t="s">
        <v>177</v>
      </c>
      <c r="B38" s="16">
        <v>495</v>
      </c>
      <c r="C38" s="16">
        <v>915.35444929686105</v>
      </c>
    </row>
    <row r="39" spans="1:3" x14ac:dyDescent="0.2">
      <c r="A39" s="13" t="s">
        <v>86</v>
      </c>
      <c r="B39" s="16">
        <v>487</v>
      </c>
      <c r="C39" s="16">
        <v>900.86805322947396</v>
      </c>
    </row>
    <row r="40" spans="1:3" x14ac:dyDescent="0.2">
      <c r="A40" s="13" t="s">
        <v>155</v>
      </c>
      <c r="B40" s="16">
        <v>479</v>
      </c>
      <c r="C40" s="16">
        <v>886.38165716208698</v>
      </c>
    </row>
    <row r="41" spans="1:3" x14ac:dyDescent="0.2">
      <c r="A41" s="13" t="s">
        <v>187</v>
      </c>
      <c r="B41" s="16">
        <v>472</v>
      </c>
      <c r="C41" s="16">
        <v>873.70606060312298</v>
      </c>
    </row>
    <row r="42" spans="1:3" x14ac:dyDescent="0.2">
      <c r="A42" s="13" t="s">
        <v>193</v>
      </c>
      <c r="B42" s="16">
        <v>450</v>
      </c>
      <c r="C42" s="16">
        <v>833.86847141781004</v>
      </c>
    </row>
    <row r="43" spans="1:3" x14ac:dyDescent="0.2">
      <c r="A43" s="13" t="s">
        <v>77</v>
      </c>
      <c r="B43" s="16">
        <v>448</v>
      </c>
      <c r="C43" s="16">
        <v>830.24687240096296</v>
      </c>
    </row>
    <row r="44" spans="1:3" x14ac:dyDescent="0.2">
      <c r="A44" s="13" t="s">
        <v>107</v>
      </c>
      <c r="B44" s="16">
        <v>429</v>
      </c>
      <c r="C44" s="16">
        <v>795.84168174091894</v>
      </c>
    </row>
    <row r="45" spans="1:3" x14ac:dyDescent="0.2">
      <c r="A45" s="13" t="s">
        <v>62</v>
      </c>
      <c r="B45" s="16">
        <v>426</v>
      </c>
      <c r="C45" s="16">
        <v>790.409283215649</v>
      </c>
    </row>
    <row r="46" spans="1:3" x14ac:dyDescent="0.2">
      <c r="A46" s="13" t="s">
        <v>80</v>
      </c>
      <c r="B46" s="16">
        <v>422</v>
      </c>
      <c r="C46" s="16">
        <v>783.16608518195596</v>
      </c>
    </row>
    <row r="47" spans="1:3" x14ac:dyDescent="0.2">
      <c r="A47" s="13" t="s">
        <v>191</v>
      </c>
      <c r="B47" s="16">
        <v>416</v>
      </c>
      <c r="C47" s="16">
        <v>772.30128813141505</v>
      </c>
    </row>
    <row r="48" spans="1:3" x14ac:dyDescent="0.2">
      <c r="A48" s="13" t="s">
        <v>55</v>
      </c>
      <c r="B48" s="16">
        <v>404</v>
      </c>
      <c r="C48" s="16">
        <v>750.57169403033504</v>
      </c>
    </row>
    <row r="49" spans="1:3" x14ac:dyDescent="0.2">
      <c r="A49" s="13" t="s">
        <v>69</v>
      </c>
      <c r="B49" s="16">
        <v>399</v>
      </c>
      <c r="C49" s="16">
        <v>741.51769648821801</v>
      </c>
    </row>
    <row r="50" spans="1:3" x14ac:dyDescent="0.2">
      <c r="A50" s="13" t="s">
        <v>78</v>
      </c>
      <c r="B50" s="16">
        <v>385</v>
      </c>
      <c r="C50" s="16">
        <v>716.16650337029103</v>
      </c>
    </row>
    <row r="51" spans="1:3" x14ac:dyDescent="0.2">
      <c r="A51" s="13" t="s">
        <v>152</v>
      </c>
      <c r="B51" s="16">
        <v>383</v>
      </c>
      <c r="C51" s="16">
        <v>712.54490435344496</v>
      </c>
    </row>
    <row r="52" spans="1:3" x14ac:dyDescent="0.2">
      <c r="A52" s="13" t="s">
        <v>47</v>
      </c>
      <c r="B52" s="16">
        <v>381</v>
      </c>
      <c r="C52" s="16">
        <v>708.92330533659799</v>
      </c>
    </row>
    <row r="53" spans="1:3" x14ac:dyDescent="0.2">
      <c r="A53" s="13" t="s">
        <v>178</v>
      </c>
      <c r="B53" s="16">
        <v>370</v>
      </c>
      <c r="C53" s="16">
        <v>689.00451074394095</v>
      </c>
    </row>
    <row r="54" spans="1:3" x14ac:dyDescent="0.2">
      <c r="A54" s="13" t="s">
        <v>151</v>
      </c>
      <c r="B54" s="16">
        <v>369</v>
      </c>
      <c r="C54" s="16">
        <v>687.19371123551798</v>
      </c>
    </row>
    <row r="55" spans="1:3" x14ac:dyDescent="0.2">
      <c r="A55" s="13" t="s">
        <v>63</v>
      </c>
      <c r="B55" s="16">
        <v>357</v>
      </c>
      <c r="C55" s="16">
        <v>665.46411713443695</v>
      </c>
    </row>
    <row r="56" spans="1:3" x14ac:dyDescent="0.2">
      <c r="A56" s="13" t="s">
        <v>165</v>
      </c>
      <c r="B56" s="16">
        <v>347</v>
      </c>
      <c r="C56" s="16">
        <v>647.35612205020402</v>
      </c>
    </row>
    <row r="57" spans="1:3" x14ac:dyDescent="0.2">
      <c r="A57" s="13" t="s">
        <v>81</v>
      </c>
      <c r="B57" s="16">
        <v>346</v>
      </c>
      <c r="C57" s="16">
        <v>645.54532254178002</v>
      </c>
    </row>
    <row r="58" spans="1:3" x14ac:dyDescent="0.2">
      <c r="A58" s="13" t="s">
        <v>132</v>
      </c>
      <c r="B58" s="16">
        <v>344</v>
      </c>
      <c r="C58" s="16">
        <v>641.92372352493396</v>
      </c>
    </row>
    <row r="59" spans="1:3" x14ac:dyDescent="0.2">
      <c r="A59" s="13" t="s">
        <v>119</v>
      </c>
      <c r="B59" s="16">
        <v>340</v>
      </c>
      <c r="C59" s="16">
        <v>634.68052549124002</v>
      </c>
    </row>
    <row r="60" spans="1:3" x14ac:dyDescent="0.2">
      <c r="A60" s="13" t="s">
        <v>79</v>
      </c>
      <c r="B60" s="16">
        <v>340</v>
      </c>
      <c r="C60" s="16">
        <v>634.68052549124002</v>
      </c>
    </row>
    <row r="61" spans="1:3" x14ac:dyDescent="0.2">
      <c r="A61" s="13" t="s">
        <v>156</v>
      </c>
      <c r="B61" s="16">
        <v>332</v>
      </c>
      <c r="C61" s="16">
        <v>620.19412942385304</v>
      </c>
    </row>
    <row r="62" spans="1:3" x14ac:dyDescent="0.2">
      <c r="A62" s="13" t="s">
        <v>51</v>
      </c>
      <c r="B62" s="16">
        <v>321</v>
      </c>
      <c r="C62" s="16">
        <v>600.27533483119601</v>
      </c>
    </row>
    <row r="63" spans="1:3" x14ac:dyDescent="0.2">
      <c r="A63" s="13" t="s">
        <v>122</v>
      </c>
      <c r="B63" s="16">
        <v>314</v>
      </c>
      <c r="C63" s="16">
        <v>587.59973827223303</v>
      </c>
    </row>
    <row r="64" spans="1:3" x14ac:dyDescent="0.2">
      <c r="A64" s="13" t="s">
        <v>112</v>
      </c>
      <c r="B64" s="16">
        <v>307</v>
      </c>
      <c r="C64" s="16">
        <v>574.92414171326902</v>
      </c>
    </row>
    <row r="65" spans="1:3" x14ac:dyDescent="0.2">
      <c r="A65" s="13" t="s">
        <v>136</v>
      </c>
      <c r="B65" s="16">
        <v>305</v>
      </c>
      <c r="C65" s="16">
        <v>571.30254269642296</v>
      </c>
    </row>
    <row r="66" spans="1:3" x14ac:dyDescent="0.2">
      <c r="A66" s="13" t="s">
        <v>160</v>
      </c>
      <c r="B66" s="16">
        <v>299</v>
      </c>
      <c r="C66" s="16">
        <v>560.43774564588296</v>
      </c>
    </row>
    <row r="67" spans="1:3" x14ac:dyDescent="0.2">
      <c r="A67" s="13" t="s">
        <v>93</v>
      </c>
      <c r="B67" s="16">
        <v>299</v>
      </c>
      <c r="C67" s="16">
        <v>560.43774564588296</v>
      </c>
    </row>
    <row r="68" spans="1:3" x14ac:dyDescent="0.2">
      <c r="A68" s="13" t="s">
        <v>135</v>
      </c>
      <c r="B68" s="16">
        <v>291</v>
      </c>
      <c r="C68" s="16">
        <v>545.95134957849598</v>
      </c>
    </row>
    <row r="69" spans="1:3" x14ac:dyDescent="0.2">
      <c r="A69" s="13" t="s">
        <v>153</v>
      </c>
      <c r="B69" s="16">
        <v>282</v>
      </c>
      <c r="C69" s="16">
        <v>529.654154002685</v>
      </c>
    </row>
    <row r="70" spans="1:3" x14ac:dyDescent="0.2">
      <c r="A70" s="13" t="s">
        <v>149</v>
      </c>
      <c r="B70" s="16">
        <v>279</v>
      </c>
      <c r="C70" s="16">
        <v>524.22175547741494</v>
      </c>
    </row>
    <row r="71" spans="1:3" x14ac:dyDescent="0.2">
      <c r="A71" s="13" t="s">
        <v>146</v>
      </c>
      <c r="B71" s="16">
        <v>277</v>
      </c>
      <c r="C71" s="16">
        <v>520.600156460569</v>
      </c>
    </row>
    <row r="72" spans="1:3" x14ac:dyDescent="0.2">
      <c r="A72" s="13" t="s">
        <v>176</v>
      </c>
      <c r="B72" s="16">
        <v>276</v>
      </c>
      <c r="C72" s="16">
        <v>518.789356952145</v>
      </c>
    </row>
    <row r="73" spans="1:3" x14ac:dyDescent="0.2">
      <c r="A73" s="13" t="s">
        <v>88</v>
      </c>
      <c r="B73" s="16">
        <v>275</v>
      </c>
      <c r="C73" s="16">
        <v>516.97855744372202</v>
      </c>
    </row>
    <row r="74" spans="1:3" x14ac:dyDescent="0.2">
      <c r="A74" s="13" t="s">
        <v>138</v>
      </c>
      <c r="B74" s="16">
        <v>274</v>
      </c>
      <c r="C74" s="16">
        <v>515.16775793529905</v>
      </c>
    </row>
    <row r="75" spans="1:3" x14ac:dyDescent="0.2">
      <c r="A75" s="13" t="s">
        <v>109</v>
      </c>
      <c r="B75" s="16">
        <v>274</v>
      </c>
      <c r="C75" s="16">
        <v>515.16775793529905</v>
      </c>
    </row>
    <row r="76" spans="1:3" x14ac:dyDescent="0.2">
      <c r="A76" s="13" t="s">
        <v>76</v>
      </c>
      <c r="B76" s="16">
        <v>273</v>
      </c>
      <c r="C76" s="16">
        <v>513.35695842687505</v>
      </c>
    </row>
    <row r="77" spans="1:3" x14ac:dyDescent="0.2">
      <c r="A77" s="13" t="s">
        <v>150</v>
      </c>
      <c r="B77" s="16">
        <v>271</v>
      </c>
      <c r="C77" s="16">
        <v>509.73535941002899</v>
      </c>
    </row>
    <row r="78" spans="1:3" x14ac:dyDescent="0.2">
      <c r="A78" s="13" t="s">
        <v>72</v>
      </c>
      <c r="B78" s="16">
        <v>267</v>
      </c>
      <c r="C78" s="16">
        <v>502.49216137633499</v>
      </c>
    </row>
    <row r="79" spans="1:3" x14ac:dyDescent="0.2">
      <c r="A79" s="13" t="s">
        <v>43</v>
      </c>
      <c r="B79" s="16">
        <v>265</v>
      </c>
      <c r="C79" s="16">
        <v>498.87056235948802</v>
      </c>
    </row>
    <row r="80" spans="1:3" x14ac:dyDescent="0.2">
      <c r="A80" s="13" t="s">
        <v>83</v>
      </c>
      <c r="B80" s="16">
        <v>249</v>
      </c>
      <c r="C80" s="16">
        <v>469.89777022471498</v>
      </c>
    </row>
    <row r="81" spans="1:3" x14ac:dyDescent="0.2">
      <c r="A81" s="13" t="s">
        <v>172</v>
      </c>
      <c r="B81" s="16">
        <v>245</v>
      </c>
      <c r="C81" s="16">
        <v>462.65457219102097</v>
      </c>
    </row>
    <row r="82" spans="1:3" x14ac:dyDescent="0.2">
      <c r="A82" s="13" t="s">
        <v>95</v>
      </c>
      <c r="B82" s="16">
        <v>241</v>
      </c>
      <c r="C82" s="16">
        <v>455.411374157328</v>
      </c>
    </row>
    <row r="83" spans="1:3" x14ac:dyDescent="0.2">
      <c r="A83" s="13" t="s">
        <v>145</v>
      </c>
      <c r="B83" s="16">
        <v>240</v>
      </c>
      <c r="C83" s="16">
        <v>453.600574648904</v>
      </c>
    </row>
    <row r="84" spans="1:3" x14ac:dyDescent="0.2">
      <c r="A84" s="13" t="s">
        <v>171</v>
      </c>
      <c r="B84" s="16">
        <v>238</v>
      </c>
      <c r="C84" s="16">
        <v>449.978975632058</v>
      </c>
    </row>
    <row r="85" spans="1:3" x14ac:dyDescent="0.2">
      <c r="A85" s="13" t="s">
        <v>52</v>
      </c>
      <c r="B85" s="16">
        <v>235</v>
      </c>
      <c r="C85" s="16">
        <v>444.54657710678799</v>
      </c>
    </row>
    <row r="86" spans="1:3" x14ac:dyDescent="0.2">
      <c r="A86" s="13" t="s">
        <v>90</v>
      </c>
      <c r="B86" s="16">
        <v>228</v>
      </c>
      <c r="C86" s="16">
        <v>431.87098054782399</v>
      </c>
    </row>
    <row r="87" spans="1:3" x14ac:dyDescent="0.2">
      <c r="A87" s="13" t="s">
        <v>161</v>
      </c>
      <c r="B87" s="16">
        <v>226</v>
      </c>
      <c r="C87" s="16">
        <v>428.24938153097702</v>
      </c>
    </row>
    <row r="88" spans="1:3" x14ac:dyDescent="0.2">
      <c r="A88" s="13" t="s">
        <v>46</v>
      </c>
      <c r="B88" s="16">
        <v>225</v>
      </c>
      <c r="C88" s="16">
        <v>426.43858202255399</v>
      </c>
    </row>
    <row r="89" spans="1:3" x14ac:dyDescent="0.2">
      <c r="A89" s="13" t="s">
        <v>68</v>
      </c>
      <c r="B89" s="16">
        <v>223</v>
      </c>
      <c r="C89" s="16">
        <v>422.81698300570702</v>
      </c>
    </row>
    <row r="90" spans="1:3" x14ac:dyDescent="0.2">
      <c r="A90" s="13" t="s">
        <v>129</v>
      </c>
      <c r="B90" s="16">
        <v>221</v>
      </c>
      <c r="C90" s="16">
        <v>419.19538398886101</v>
      </c>
    </row>
    <row r="91" spans="1:3" x14ac:dyDescent="0.2">
      <c r="A91" s="13" t="s">
        <v>180</v>
      </c>
      <c r="B91" s="16">
        <v>221</v>
      </c>
      <c r="C91" s="16">
        <v>419.19538398886101</v>
      </c>
    </row>
    <row r="92" spans="1:3" x14ac:dyDescent="0.2">
      <c r="A92" s="13" t="s">
        <v>128</v>
      </c>
      <c r="B92" s="16">
        <v>221</v>
      </c>
      <c r="C92" s="16">
        <v>419.19538398886101</v>
      </c>
    </row>
    <row r="93" spans="1:3" x14ac:dyDescent="0.2">
      <c r="A93" s="13" t="s">
        <v>167</v>
      </c>
      <c r="B93" s="16">
        <v>215</v>
      </c>
      <c r="C93" s="16">
        <v>408.33058693831998</v>
      </c>
    </row>
    <row r="94" spans="1:3" x14ac:dyDescent="0.2">
      <c r="A94" s="13" t="s">
        <v>185</v>
      </c>
      <c r="B94" s="16">
        <v>212</v>
      </c>
      <c r="C94" s="16">
        <v>402.89818841304998</v>
      </c>
    </row>
    <row r="95" spans="1:3" x14ac:dyDescent="0.2">
      <c r="A95" s="13" t="s">
        <v>31</v>
      </c>
      <c r="B95" s="16">
        <v>212</v>
      </c>
      <c r="C95" s="16">
        <v>402.89818841304998</v>
      </c>
    </row>
    <row r="96" spans="1:3" x14ac:dyDescent="0.2">
      <c r="A96" s="13" t="s">
        <v>40</v>
      </c>
      <c r="B96" s="16">
        <v>210</v>
      </c>
      <c r="C96" s="16">
        <v>399.27658939620397</v>
      </c>
    </row>
    <row r="97" spans="1:3" x14ac:dyDescent="0.2">
      <c r="A97" s="13" t="s">
        <v>142</v>
      </c>
      <c r="B97" s="16">
        <v>209</v>
      </c>
      <c r="C97" s="16">
        <v>397.46578988777998</v>
      </c>
    </row>
    <row r="98" spans="1:3" x14ac:dyDescent="0.2">
      <c r="A98" s="13" t="s">
        <v>181</v>
      </c>
      <c r="B98" s="16">
        <v>205</v>
      </c>
      <c r="C98" s="16">
        <v>390.222591854087</v>
      </c>
    </row>
    <row r="99" spans="1:3" x14ac:dyDescent="0.2">
      <c r="A99" s="13" t="s">
        <v>98</v>
      </c>
      <c r="B99" s="16">
        <v>204</v>
      </c>
      <c r="C99" s="16">
        <v>388.41179234566403</v>
      </c>
    </row>
    <row r="100" spans="1:3" x14ac:dyDescent="0.2">
      <c r="A100" s="13" t="s">
        <v>170</v>
      </c>
      <c r="B100" s="16">
        <v>202</v>
      </c>
      <c r="C100" s="16">
        <v>384.790193328817</v>
      </c>
    </row>
    <row r="101" spans="1:3" x14ac:dyDescent="0.2">
      <c r="A101" s="13" t="s">
        <v>99</v>
      </c>
      <c r="B101" s="16">
        <v>202</v>
      </c>
      <c r="C101" s="16">
        <v>384.790193328817</v>
      </c>
    </row>
    <row r="102" spans="1:3" x14ac:dyDescent="0.2">
      <c r="A102" s="13" t="s">
        <v>108</v>
      </c>
      <c r="B102" s="16">
        <v>199</v>
      </c>
      <c r="C102" s="16">
        <v>379.35779480354699</v>
      </c>
    </row>
    <row r="103" spans="1:3" x14ac:dyDescent="0.2">
      <c r="A103" s="13" t="s">
        <v>61</v>
      </c>
      <c r="B103" s="16">
        <v>199</v>
      </c>
      <c r="C103" s="16">
        <v>379.35779480354699</v>
      </c>
    </row>
    <row r="104" spans="1:3" x14ac:dyDescent="0.2">
      <c r="A104" s="13" t="s">
        <v>140</v>
      </c>
      <c r="B104" s="16">
        <v>198</v>
      </c>
      <c r="C104" s="16">
        <v>377.546995295123</v>
      </c>
    </row>
    <row r="105" spans="1:3" x14ac:dyDescent="0.2">
      <c r="A105" s="13" t="s">
        <v>124</v>
      </c>
      <c r="B105" s="16">
        <v>192</v>
      </c>
      <c r="C105" s="16">
        <v>366.68219824458299</v>
      </c>
    </row>
    <row r="106" spans="1:3" x14ac:dyDescent="0.2">
      <c r="A106" s="13" t="s">
        <v>188</v>
      </c>
      <c r="B106" s="16">
        <v>191</v>
      </c>
      <c r="C106" s="16">
        <v>364.87139873616002</v>
      </c>
    </row>
    <row r="107" spans="1:3" x14ac:dyDescent="0.2">
      <c r="A107" s="13" t="s">
        <v>175</v>
      </c>
      <c r="B107" s="16">
        <v>191</v>
      </c>
      <c r="C107" s="16">
        <v>364.87139873616002</v>
      </c>
    </row>
    <row r="108" spans="1:3" x14ac:dyDescent="0.2">
      <c r="A108" s="13" t="s">
        <v>45</v>
      </c>
      <c r="B108" s="16">
        <v>190</v>
      </c>
      <c r="C108" s="16">
        <v>363.06059922773699</v>
      </c>
    </row>
    <row r="109" spans="1:3" x14ac:dyDescent="0.2">
      <c r="A109" s="13" t="s">
        <v>57</v>
      </c>
      <c r="B109" s="16">
        <v>189</v>
      </c>
      <c r="C109" s="16">
        <v>361.24979971931299</v>
      </c>
    </row>
    <row r="110" spans="1:3" x14ac:dyDescent="0.2">
      <c r="A110" s="13" t="s">
        <v>92</v>
      </c>
      <c r="B110" s="16">
        <v>189</v>
      </c>
      <c r="C110" s="16">
        <v>361.24979971931299</v>
      </c>
    </row>
    <row r="111" spans="1:3" x14ac:dyDescent="0.2">
      <c r="A111" s="13" t="s">
        <v>28</v>
      </c>
      <c r="B111" s="16">
        <v>187</v>
      </c>
      <c r="C111" s="16">
        <v>357.62820070246698</v>
      </c>
    </row>
    <row r="112" spans="1:3" x14ac:dyDescent="0.2">
      <c r="A112" s="13" t="s">
        <v>164</v>
      </c>
      <c r="B112" s="16">
        <v>184</v>
      </c>
      <c r="C112" s="16">
        <v>352.19580217719601</v>
      </c>
    </row>
    <row r="113" spans="1:3" x14ac:dyDescent="0.2">
      <c r="A113" s="13" t="s">
        <v>102</v>
      </c>
      <c r="B113" s="16">
        <v>183</v>
      </c>
      <c r="C113" s="16">
        <v>350.38500266877298</v>
      </c>
    </row>
    <row r="114" spans="1:3" x14ac:dyDescent="0.2">
      <c r="A114" s="13" t="s">
        <v>58</v>
      </c>
      <c r="B114" s="16">
        <v>183</v>
      </c>
      <c r="C114" s="16">
        <v>350.38500266877298</v>
      </c>
    </row>
    <row r="115" spans="1:3" x14ac:dyDescent="0.2">
      <c r="A115" s="13" t="s">
        <v>54</v>
      </c>
      <c r="B115" s="16">
        <v>178</v>
      </c>
      <c r="C115" s="16">
        <v>341.33100512665601</v>
      </c>
    </row>
    <row r="116" spans="1:3" x14ac:dyDescent="0.2">
      <c r="A116" s="13" t="s">
        <v>123</v>
      </c>
      <c r="B116" s="16">
        <v>177</v>
      </c>
      <c r="C116" s="16">
        <v>339.52020561823298</v>
      </c>
    </row>
    <row r="117" spans="1:3" x14ac:dyDescent="0.2">
      <c r="A117" s="13" t="s">
        <v>139</v>
      </c>
      <c r="B117" s="16">
        <v>172</v>
      </c>
      <c r="C117" s="16">
        <v>330.466208076116</v>
      </c>
    </row>
    <row r="118" spans="1:3" x14ac:dyDescent="0.2">
      <c r="A118" s="13" t="s">
        <v>174</v>
      </c>
      <c r="B118" s="16">
        <v>169</v>
      </c>
      <c r="C118" s="16">
        <v>325.033809550846</v>
      </c>
    </row>
    <row r="119" spans="1:3" x14ac:dyDescent="0.2">
      <c r="A119" s="13" t="s">
        <v>179</v>
      </c>
      <c r="B119" s="16">
        <v>168</v>
      </c>
      <c r="C119" s="16">
        <v>323.22301004242303</v>
      </c>
    </row>
    <row r="120" spans="1:3" x14ac:dyDescent="0.2">
      <c r="A120" s="13" t="s">
        <v>100</v>
      </c>
      <c r="B120" s="16">
        <v>167</v>
      </c>
      <c r="C120" s="16">
        <v>321.41221053399897</v>
      </c>
    </row>
    <row r="121" spans="1:3" x14ac:dyDescent="0.2">
      <c r="A121" s="13" t="s">
        <v>117</v>
      </c>
      <c r="B121" s="16">
        <v>164</v>
      </c>
      <c r="C121" s="16">
        <v>315.97981200872903</v>
      </c>
    </row>
    <row r="122" spans="1:3" x14ac:dyDescent="0.2">
      <c r="A122" s="13" t="s">
        <v>105</v>
      </c>
      <c r="B122" s="16">
        <v>163</v>
      </c>
      <c r="C122" s="16">
        <v>314.169012500306</v>
      </c>
    </row>
    <row r="123" spans="1:3" x14ac:dyDescent="0.2">
      <c r="A123" s="13" t="s">
        <v>35</v>
      </c>
      <c r="B123" s="16">
        <v>157</v>
      </c>
      <c r="C123" s="16">
        <v>303.30421544976599</v>
      </c>
    </row>
    <row r="124" spans="1:3" x14ac:dyDescent="0.2">
      <c r="A124" s="13" t="s">
        <v>114</v>
      </c>
      <c r="B124" s="16">
        <v>153</v>
      </c>
      <c r="C124" s="16">
        <v>296.06101741607199</v>
      </c>
    </row>
    <row r="125" spans="1:3" x14ac:dyDescent="0.2">
      <c r="A125" s="13" t="s">
        <v>120</v>
      </c>
      <c r="B125" s="16">
        <v>151</v>
      </c>
      <c r="C125" s="16">
        <v>292.43941839922599</v>
      </c>
    </row>
    <row r="126" spans="1:3" x14ac:dyDescent="0.2">
      <c r="A126" s="13" t="s">
        <v>126</v>
      </c>
      <c r="B126" s="16">
        <v>151</v>
      </c>
      <c r="C126" s="16">
        <v>292.43941839922599</v>
      </c>
    </row>
    <row r="127" spans="1:3" x14ac:dyDescent="0.2">
      <c r="A127" s="13" t="s">
        <v>87</v>
      </c>
      <c r="B127" s="16">
        <v>151</v>
      </c>
      <c r="C127" s="16">
        <v>292.43941839922599</v>
      </c>
    </row>
    <row r="128" spans="1:3" x14ac:dyDescent="0.2">
      <c r="A128" s="13" t="s">
        <v>89</v>
      </c>
      <c r="B128" s="16">
        <v>151</v>
      </c>
      <c r="C128" s="16">
        <v>292.43941839922599</v>
      </c>
    </row>
    <row r="129" spans="1:3" x14ac:dyDescent="0.2">
      <c r="A129" s="13" t="s">
        <v>32</v>
      </c>
      <c r="B129" s="16">
        <v>148</v>
      </c>
      <c r="C129" s="16">
        <v>287.00701987395598</v>
      </c>
    </row>
    <row r="130" spans="1:3" x14ac:dyDescent="0.2">
      <c r="A130" s="13" t="s">
        <v>154</v>
      </c>
      <c r="B130" s="16">
        <v>144</v>
      </c>
      <c r="C130" s="16">
        <v>279.76382184026198</v>
      </c>
    </row>
    <row r="131" spans="1:3" x14ac:dyDescent="0.2">
      <c r="A131" s="13" t="s">
        <v>60</v>
      </c>
      <c r="B131" s="16">
        <v>141</v>
      </c>
      <c r="C131" s="16">
        <v>274.33142331499198</v>
      </c>
    </row>
    <row r="132" spans="1:3" x14ac:dyDescent="0.2">
      <c r="A132" s="13" t="s">
        <v>38</v>
      </c>
      <c r="B132" s="16">
        <v>138</v>
      </c>
      <c r="C132" s="16">
        <v>268.89902478972198</v>
      </c>
    </row>
    <row r="133" spans="1:3" x14ac:dyDescent="0.2">
      <c r="A133" s="13" t="s">
        <v>137</v>
      </c>
      <c r="B133" s="16">
        <v>136</v>
      </c>
      <c r="C133" s="16">
        <v>265.27742577287501</v>
      </c>
    </row>
    <row r="134" spans="1:3" x14ac:dyDescent="0.2">
      <c r="A134" s="13" t="s">
        <v>103</v>
      </c>
      <c r="B134" s="16">
        <v>126</v>
      </c>
      <c r="C134" s="16">
        <v>247.169430688642</v>
      </c>
    </row>
    <row r="135" spans="1:3" x14ac:dyDescent="0.2">
      <c r="A135" s="13" t="s">
        <v>96</v>
      </c>
      <c r="B135" s="16">
        <v>117</v>
      </c>
      <c r="C135" s="16">
        <v>230.87223511283099</v>
      </c>
    </row>
    <row r="136" spans="1:3" x14ac:dyDescent="0.2">
      <c r="A136" s="13" t="s">
        <v>169</v>
      </c>
      <c r="B136" s="16">
        <v>114</v>
      </c>
      <c r="C136" s="16">
        <v>225.43983658756099</v>
      </c>
    </row>
    <row r="137" spans="1:3" x14ac:dyDescent="0.2">
      <c r="A137" s="13" t="s">
        <v>85</v>
      </c>
      <c r="B137" s="16">
        <v>112</v>
      </c>
      <c r="C137" s="16">
        <v>221.81823757071501</v>
      </c>
    </row>
    <row r="138" spans="1:3" x14ac:dyDescent="0.2">
      <c r="A138" s="13" t="s">
        <v>173</v>
      </c>
      <c r="B138" s="16">
        <v>108</v>
      </c>
      <c r="C138" s="16">
        <v>214.57503953702101</v>
      </c>
    </row>
    <row r="139" spans="1:3" x14ac:dyDescent="0.2">
      <c r="A139" s="13" t="s">
        <v>106</v>
      </c>
      <c r="B139" s="16">
        <v>105</v>
      </c>
      <c r="C139" s="16">
        <v>209.14264101175101</v>
      </c>
    </row>
    <row r="140" spans="1:3" x14ac:dyDescent="0.2">
      <c r="A140" s="13" t="s">
        <v>144</v>
      </c>
      <c r="B140" s="16">
        <v>101</v>
      </c>
      <c r="C140" s="16">
        <v>201.899442978058</v>
      </c>
    </row>
    <row r="141" spans="1:3" x14ac:dyDescent="0.2">
      <c r="A141" s="13" t="s">
        <v>94</v>
      </c>
      <c r="B141" s="16">
        <v>100</v>
      </c>
      <c r="C141" s="16">
        <v>200.08864346963401</v>
      </c>
    </row>
    <row r="142" spans="1:3" x14ac:dyDescent="0.2">
      <c r="A142" s="13" t="s">
        <v>121</v>
      </c>
      <c r="B142" s="16">
        <v>99</v>
      </c>
      <c r="C142" s="16">
        <v>198.277843961211</v>
      </c>
    </row>
    <row r="143" spans="1:3" x14ac:dyDescent="0.2">
      <c r="A143" s="13" t="s">
        <v>127</v>
      </c>
      <c r="B143" s="16">
        <v>90</v>
      </c>
      <c r="C143" s="16">
        <v>181.980648385401</v>
      </c>
    </row>
    <row r="144" spans="1:3" x14ac:dyDescent="0.2">
      <c r="A144" s="13" t="s">
        <v>159</v>
      </c>
      <c r="B144" s="16">
        <v>88</v>
      </c>
      <c r="C144" s="16">
        <v>178.359049368554</v>
      </c>
    </row>
    <row r="145" spans="1:3" x14ac:dyDescent="0.2">
      <c r="A145" s="13" t="s">
        <v>143</v>
      </c>
      <c r="B145" s="16">
        <v>87</v>
      </c>
      <c r="C145" s="16">
        <v>176.54824986013099</v>
      </c>
    </row>
    <row r="146" spans="1:3" x14ac:dyDescent="0.2">
      <c r="A146" s="13" t="s">
        <v>157</v>
      </c>
      <c r="B146" s="16">
        <v>83</v>
      </c>
      <c r="C146" s="16">
        <v>169.30505182643699</v>
      </c>
    </row>
    <row r="147" spans="1:3" x14ac:dyDescent="0.2">
      <c r="A147" s="13" t="s">
        <v>48</v>
      </c>
      <c r="B147" s="16">
        <v>74</v>
      </c>
      <c r="C147" s="16">
        <v>153.00785625062699</v>
      </c>
    </row>
    <row r="148" spans="1:3" x14ac:dyDescent="0.2">
      <c r="A148" s="13" t="s">
        <v>70</v>
      </c>
      <c r="B148" s="16">
        <v>68</v>
      </c>
      <c r="C148" s="16">
        <v>142.14305920008701</v>
      </c>
    </row>
    <row r="149" spans="1:3" x14ac:dyDescent="0.2">
      <c r="A149" s="13" t="s">
        <v>141</v>
      </c>
      <c r="B149" s="16">
        <v>61</v>
      </c>
      <c r="C149" s="16">
        <v>129.46746264112301</v>
      </c>
    </row>
    <row r="150" spans="1:3" x14ac:dyDescent="0.2">
      <c r="A150" s="13" t="s">
        <v>183</v>
      </c>
      <c r="B150" s="16">
        <v>59</v>
      </c>
      <c r="C150" s="16">
        <v>125.845863624277</v>
      </c>
    </row>
    <row r="151" spans="1:3" x14ac:dyDescent="0.2">
      <c r="A151" s="13" t="s">
        <v>190</v>
      </c>
      <c r="B151" s="16">
        <v>50</v>
      </c>
      <c r="C151" s="16">
        <v>109.548668048466</v>
      </c>
    </row>
    <row r="152" spans="1:3" x14ac:dyDescent="0.2">
      <c r="A152" s="13" t="s">
        <v>147</v>
      </c>
      <c r="B152" s="16">
        <v>28</v>
      </c>
      <c r="C152" s="16">
        <v>69.711078863152593</v>
      </c>
    </row>
    <row r="153" spans="1:3" x14ac:dyDescent="0.2">
      <c r="A153" s="13" t="s">
        <v>64</v>
      </c>
      <c r="B153" s="16">
        <v>5</v>
      </c>
      <c r="C153" s="16">
        <v>28.062690169415401</v>
      </c>
    </row>
    <row r="154" spans="1:3" x14ac:dyDescent="0.2">
      <c r="A154" s="13" t="s">
        <v>101</v>
      </c>
      <c r="B154" s="16">
        <v>2</v>
      </c>
      <c r="C154" s="16">
        <v>22.630291644145299</v>
      </c>
    </row>
    <row r="155" spans="1:3" x14ac:dyDescent="0.2">
      <c r="A155" s="13" t="s">
        <v>228</v>
      </c>
      <c r="B155" s="16">
        <v>57121</v>
      </c>
      <c r="C155" s="16">
        <v>106324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coursework_1_data_2019</vt:lpstr>
      <vt:lpstr>cases_rate</vt:lpstr>
      <vt:lpstr>gender</vt:lpstr>
      <vt:lpstr>gender_region</vt:lpstr>
      <vt:lpstr>Transformed Data</vt:lpstr>
      <vt:lpstr>Suggestion1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2021-11-08T07:21:23Z</dcterms:created>
  <dcterms:modified xsi:type="dcterms:W3CDTF">2021-11-09T17:02:13Z</dcterms:modified>
</cp:coreProperties>
</file>