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Datasets MySQL\"/>
    </mc:Choice>
  </mc:AlternateContent>
  <xr:revisionPtr revIDLastSave="0" documentId="13_ncr:1_{DDB304A8-EBDA-4C3F-A10B-D6DA95DEFC7C}" xr6:coauthVersionLast="47" xr6:coauthVersionMax="47" xr10:uidLastSave="{00000000-0000-0000-0000-000000000000}"/>
  <bookViews>
    <workbookView xWindow="-120" yWindow="-120" windowWidth="19440" windowHeight="11640" activeTab="2" xr2:uid="{00000000-000D-0000-FFFF-FFFF00000000}"/>
  </bookViews>
  <sheets>
    <sheet name="Pivottable original" sheetId="2" r:id="rId1"/>
    <sheet name="Pivottable formatted" sheetId="4" r:id="rId2"/>
    <sheet name="Sheet2" sheetId="5" r:id="rId3"/>
    <sheet name="Sheet1" sheetId="1" r:id="rId4"/>
  </sheets>
  <definedNames>
    <definedName name="_xlnm._FilterDatabase" localSheetId="3" hidden="1">Sheet1!$N$1:$N$1000</definedName>
    <definedName name="Age_Group_Classification">Sheet1!$R$6:$S$11</definedName>
    <definedName name="Today_Year">Sheet1!$R$5:$S$5</definedName>
  </definedNames>
  <calcPr calcId="191029"/>
  <pivotCaches>
    <pivotCache cacheId="0" r:id="rId5"/>
    <pivotCache cacheId="1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5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2" i="1"/>
  <c r="S18" i="1" a="1"/>
  <c r="S18" i="1" s="1"/>
  <c r="S17" i="1" a="1"/>
  <c r="S17" i="1" s="1"/>
  <c r="S14" i="1"/>
  <c r="S13" i="1"/>
  <c r="L5" i="1"/>
  <c r="H282" i="1"/>
  <c r="H148" i="1"/>
  <c r="H181" i="1"/>
  <c r="H46" i="1"/>
  <c r="H182" i="1"/>
  <c r="H265" i="1"/>
  <c r="H232" i="1"/>
  <c r="H592" i="1"/>
  <c r="H47" i="1"/>
  <c r="H593" i="1"/>
  <c r="H565" i="1"/>
  <c r="H435" i="1"/>
  <c r="H33" i="1"/>
  <c r="H242" i="1"/>
  <c r="H422" i="1"/>
  <c r="H266" i="1"/>
  <c r="H9" i="1"/>
  <c r="H324" i="1"/>
  <c r="H594" i="1"/>
  <c r="H243" i="1"/>
  <c r="H121" i="1"/>
  <c r="H337" i="1"/>
  <c r="H595" i="1"/>
  <c r="H244" i="1"/>
  <c r="H501" i="1"/>
  <c r="H372" i="1"/>
  <c r="H536" i="1"/>
  <c r="H183" i="1"/>
  <c r="H579" i="1"/>
  <c r="H17" i="1"/>
  <c r="H580" i="1"/>
  <c r="H596" i="1"/>
  <c r="H184" i="1"/>
  <c r="H122" i="1"/>
  <c r="H373" i="1"/>
  <c r="H597" i="1"/>
  <c r="H391" i="1"/>
  <c r="H598" i="1"/>
  <c r="H185" i="1"/>
  <c r="H34" i="1"/>
  <c r="H392" i="1"/>
  <c r="H149" i="1"/>
  <c r="H468" i="1"/>
  <c r="H207" i="1"/>
  <c r="H325" i="1"/>
  <c r="H150" i="1"/>
  <c r="H364" i="1"/>
  <c r="H82" i="1"/>
  <c r="H83" i="1"/>
  <c r="H569" i="1"/>
  <c r="H48" i="1"/>
  <c r="H599" i="1"/>
  <c r="H423" i="1"/>
  <c r="H84" i="1"/>
  <c r="H469" i="1"/>
  <c r="H24" i="1"/>
  <c r="H393" i="1"/>
  <c r="H25" i="1"/>
  <c r="H406" i="1"/>
  <c r="H600" i="1"/>
  <c r="H283" i="1"/>
  <c r="H310" i="1"/>
  <c r="H436" i="1"/>
  <c r="H492" i="1"/>
  <c r="H601" i="1"/>
  <c r="H49" i="1"/>
  <c r="H186" i="1"/>
  <c r="H123" i="1"/>
  <c r="H560" i="1"/>
  <c r="H515" i="1"/>
  <c r="H85" i="1"/>
  <c r="H245" i="1"/>
  <c r="H110" i="1"/>
  <c r="H311" i="1"/>
  <c r="H35" i="1"/>
  <c r="H350" i="1"/>
  <c r="H407" i="1"/>
  <c r="H602" i="1"/>
  <c r="H233" i="1"/>
  <c r="H68" i="1"/>
  <c r="H234" i="1"/>
  <c r="H312" i="1"/>
  <c r="H590" i="1"/>
  <c r="H111" i="1"/>
  <c r="H86" i="1"/>
  <c r="H351" i="1"/>
  <c r="H394" i="1"/>
  <c r="H502" i="1"/>
  <c r="H284" i="1"/>
  <c r="H12" i="1"/>
  <c r="H3" i="1"/>
  <c r="H532" i="1"/>
  <c r="H13" i="1"/>
  <c r="H235" i="1"/>
  <c r="H236" i="1"/>
  <c r="H395" i="1"/>
  <c r="H587" i="1"/>
  <c r="H87" i="1"/>
  <c r="H408" i="1"/>
  <c r="H326" i="1"/>
  <c r="H557" i="1"/>
  <c r="H523" i="1"/>
  <c r="H437" i="1"/>
  <c r="H50" i="1"/>
  <c r="H88" i="1"/>
  <c r="H537" i="1"/>
  <c r="H603" i="1"/>
  <c r="H327" i="1"/>
  <c r="H549" i="1"/>
  <c r="H493" i="1"/>
  <c r="H69" i="1"/>
  <c r="H481" i="1"/>
  <c r="H604" i="1"/>
  <c r="H14" i="1"/>
  <c r="H328" i="1"/>
  <c r="H352" i="1"/>
  <c r="H15" i="1"/>
  <c r="H605" i="1"/>
  <c r="H208" i="1"/>
  <c r="H246" i="1"/>
  <c r="H187" i="1"/>
  <c r="H151" i="1"/>
  <c r="H606" i="1"/>
  <c r="H607" i="1"/>
  <c r="H36" i="1"/>
  <c r="H396" i="1"/>
  <c r="H285" i="1"/>
  <c r="H89" i="1"/>
  <c r="H152" i="1"/>
  <c r="H516" i="1"/>
  <c r="H538" i="1"/>
  <c r="H112" i="1"/>
  <c r="H313" i="1"/>
  <c r="H509" i="1"/>
  <c r="H286" i="1"/>
  <c r="H37" i="1"/>
  <c r="H608" i="1"/>
  <c r="H470" i="1"/>
  <c r="H609" i="1"/>
  <c r="H610" i="1"/>
  <c r="H611" i="1"/>
  <c r="H471" i="1"/>
  <c r="H10" i="1"/>
  <c r="H338" i="1"/>
  <c r="H51" i="1"/>
  <c r="H188" i="1"/>
  <c r="H353" i="1"/>
  <c r="H482" i="1"/>
  <c r="H90" i="1"/>
  <c r="H70" i="1"/>
  <c r="H189" i="1"/>
  <c r="H365" i="1"/>
  <c r="H510" i="1"/>
  <c r="H287" i="1"/>
  <c r="H153" i="1"/>
  <c r="H460" i="1"/>
  <c r="H409" i="1"/>
  <c r="H314" i="1"/>
  <c r="H329" i="1"/>
  <c r="H247" i="1"/>
  <c r="H539" i="1"/>
  <c r="H315" i="1"/>
  <c r="H517" i="1"/>
  <c r="H354" i="1"/>
  <c r="H355" i="1"/>
  <c r="H410" i="1"/>
  <c r="H483" i="1"/>
  <c r="H612" i="1"/>
  <c r="H438" i="1"/>
  <c r="H339" i="1"/>
  <c r="H330" i="1"/>
  <c r="H190" i="1"/>
  <c r="H191" i="1"/>
  <c r="H209" i="1"/>
  <c r="H439" i="1"/>
  <c r="H91" i="1"/>
  <c r="H411" i="1"/>
  <c r="H52" i="1"/>
  <c r="H210" i="1"/>
  <c r="H572" i="1"/>
  <c r="H440" i="1"/>
  <c r="H570" i="1"/>
  <c r="H613" i="1"/>
  <c r="H553" i="1"/>
  <c r="H38" i="1"/>
  <c r="H397" i="1"/>
  <c r="H484" i="1"/>
  <c r="H566" i="1"/>
  <c r="H540" i="1"/>
  <c r="H154" i="1"/>
  <c r="H614" i="1"/>
  <c r="H92" i="1"/>
  <c r="H192" i="1"/>
  <c r="H366" i="1"/>
  <c r="H155" i="1"/>
  <c r="H211" i="1"/>
  <c r="H615" i="1"/>
  <c r="H356" i="1"/>
  <c r="H398" i="1"/>
  <c r="H124" i="1"/>
  <c r="H541" i="1"/>
  <c r="H193" i="1"/>
  <c r="H616" i="1"/>
  <c r="H125" i="1"/>
  <c r="H248" i="1"/>
  <c r="H441" i="1"/>
  <c r="H617" i="1"/>
  <c r="H16" i="1"/>
  <c r="H126" i="1"/>
  <c r="H618" i="1"/>
  <c r="H316" i="1"/>
  <c r="H26" i="1"/>
  <c r="H71" i="1"/>
  <c r="H317" i="1"/>
  <c r="H340" i="1"/>
  <c r="H619" i="1"/>
  <c r="H424" i="1"/>
  <c r="H212" i="1"/>
  <c r="H567" i="1"/>
  <c r="H542" i="1"/>
  <c r="H213" i="1"/>
  <c r="H425" i="1"/>
  <c r="H249" i="1"/>
  <c r="H620" i="1"/>
  <c r="H621" i="1"/>
  <c r="H622" i="1"/>
  <c r="H331" i="1"/>
  <c r="H156" i="1"/>
  <c r="H250" i="1"/>
  <c r="H53" i="1"/>
  <c r="H412" i="1"/>
  <c r="H589" i="1"/>
  <c r="H623" i="1"/>
  <c r="H472" i="1"/>
  <c r="H453" i="1"/>
  <c r="H624" i="1"/>
  <c r="H461" i="1"/>
  <c r="H625" i="1"/>
  <c r="H374" i="1"/>
  <c r="H267" i="1"/>
  <c r="H357" i="1"/>
  <c r="H626" i="1"/>
  <c r="H54" i="1"/>
  <c r="H627" i="1"/>
  <c r="H503" i="1"/>
  <c r="H413" i="1"/>
  <c r="H554" i="1"/>
  <c r="H268" i="1"/>
  <c r="H341" i="1"/>
  <c r="H127" i="1"/>
  <c r="H462" i="1"/>
  <c r="H55" i="1"/>
  <c r="H342" i="1"/>
  <c r="H558" i="1"/>
  <c r="H157" i="1"/>
  <c r="H504" i="1"/>
  <c r="H426" i="1"/>
  <c r="H39" i="1"/>
  <c r="H318" i="1"/>
  <c r="H442" i="1"/>
  <c r="H237" i="1"/>
  <c r="H158" i="1"/>
  <c r="H628" i="1"/>
  <c r="H332" i="1"/>
  <c r="H629" i="1"/>
  <c r="H559" i="1"/>
  <c r="H494" i="1"/>
  <c r="H194" i="1"/>
  <c r="H195" i="1"/>
  <c r="H40" i="1"/>
  <c r="H288" i="1"/>
  <c r="H128" i="1"/>
  <c r="H581" i="1"/>
  <c r="H333" i="1"/>
  <c r="H269" i="1"/>
  <c r="H495" i="1"/>
  <c r="H443" i="1"/>
  <c r="H561" i="1"/>
  <c r="H367" i="1"/>
  <c r="H343" i="1"/>
  <c r="H129" i="1"/>
  <c r="H630" i="1"/>
  <c r="H631" i="1"/>
  <c r="H56" i="1"/>
  <c r="H454" i="1"/>
  <c r="H93" i="1"/>
  <c r="H159" i="1"/>
  <c r="H160" i="1"/>
  <c r="H214" i="1"/>
  <c r="H473" i="1"/>
  <c r="H632" i="1"/>
  <c r="H196" i="1"/>
  <c r="H485" i="1"/>
  <c r="H375" i="1"/>
  <c r="H399" i="1"/>
  <c r="H414" i="1"/>
  <c r="H633" i="1"/>
  <c r="H358" i="1"/>
  <c r="H161" i="1"/>
  <c r="H215" i="1"/>
  <c r="H376" i="1"/>
  <c r="H518" i="1"/>
  <c r="H130" i="1"/>
  <c r="H359" i="1"/>
  <c r="H634" i="1"/>
  <c r="H251" i="1"/>
  <c r="H162" i="1"/>
  <c r="H635" i="1"/>
  <c r="H571" i="1"/>
  <c r="H289" i="1"/>
  <c r="H163" i="1"/>
  <c r="H415" i="1"/>
  <c r="H511" i="1"/>
  <c r="H360" i="1"/>
  <c r="H444" i="1"/>
  <c r="H216" i="1"/>
  <c r="H519" i="1"/>
  <c r="H505" i="1"/>
  <c r="H474" i="1"/>
  <c r="H217" i="1"/>
  <c r="H290" i="1"/>
  <c r="H562" i="1"/>
  <c r="H6" i="1"/>
  <c r="H319" i="1"/>
  <c r="H270" i="1"/>
  <c r="H486" i="1"/>
  <c r="H636" i="1"/>
  <c r="H164" i="1"/>
  <c r="H637" i="1"/>
  <c r="H487" i="1"/>
  <c r="H57" i="1"/>
  <c r="H113" i="1"/>
  <c r="H638" i="1"/>
  <c r="H496" i="1"/>
  <c r="H416" i="1"/>
  <c r="H291" i="1"/>
  <c r="H292" i="1"/>
  <c r="H334" i="1"/>
  <c r="H639" i="1"/>
  <c r="H463" i="1"/>
  <c r="H197" i="1"/>
  <c r="H475" i="1"/>
  <c r="H72" i="1"/>
  <c r="H41" i="1"/>
  <c r="H114" i="1"/>
  <c r="H488" i="1"/>
  <c r="H555" i="1"/>
  <c r="H198" i="1"/>
  <c r="H550" i="1"/>
  <c r="H252" i="1"/>
  <c r="H575" i="1"/>
  <c r="H253" i="1"/>
  <c r="H361" i="1"/>
  <c r="H377" i="1"/>
  <c r="H368" i="1"/>
  <c r="H199" i="1"/>
  <c r="H344" i="1"/>
  <c r="H94" i="1"/>
  <c r="H640" i="1"/>
  <c r="H200" i="1"/>
  <c r="H95" i="1"/>
  <c r="H254" i="1"/>
  <c r="H445" i="1"/>
  <c r="H641" i="1"/>
  <c r="H293" i="1"/>
  <c r="H642" i="1"/>
  <c r="H131" i="1"/>
  <c r="H294" i="1"/>
  <c r="H643" i="1"/>
  <c r="H644" i="1"/>
  <c r="H218" i="1"/>
  <c r="H271" i="1"/>
  <c r="H27" i="1"/>
  <c r="H524" i="1"/>
  <c r="H255" i="1"/>
  <c r="H378" i="1"/>
  <c r="H533" i="1"/>
  <c r="H427" i="1"/>
  <c r="H576" i="1"/>
  <c r="H201" i="1"/>
  <c r="H132" i="1"/>
  <c r="H133" i="1"/>
  <c r="H165" i="1"/>
  <c r="H219" i="1"/>
  <c r="H7" i="1"/>
  <c r="H28" i="1"/>
  <c r="H295" i="1"/>
  <c r="H73" i="1"/>
  <c r="H220" i="1"/>
  <c r="H584" i="1"/>
  <c r="H238" i="1"/>
  <c r="H446" i="1"/>
  <c r="H497" i="1"/>
  <c r="H447" i="1"/>
  <c r="H74" i="1"/>
  <c r="H448" i="1"/>
  <c r="H75" i="1"/>
  <c r="H379" i="1"/>
  <c r="H455" i="1"/>
  <c r="H296" i="1"/>
  <c r="H134" i="1"/>
  <c r="H96" i="1"/>
  <c r="H588" i="1"/>
  <c r="H400" i="1"/>
  <c r="H645" i="1"/>
  <c r="H221" i="1"/>
  <c r="H563" i="1"/>
  <c r="H646" i="1"/>
  <c r="H582" i="1"/>
  <c r="H525" i="1"/>
  <c r="H428" i="1"/>
  <c r="H135" i="1"/>
  <c r="H543" i="1"/>
  <c r="H591" i="1"/>
  <c r="H42" i="1"/>
  <c r="H449" i="1"/>
  <c r="H202" i="1"/>
  <c r="H297" i="1"/>
  <c r="H58" i="1"/>
  <c r="H256" i="1"/>
  <c r="H647" i="1"/>
  <c r="H298" i="1"/>
  <c r="H272" i="1"/>
  <c r="H299" i="1"/>
  <c r="H526" i="1"/>
  <c r="H8" i="1"/>
  <c r="H222" i="1"/>
  <c r="H18" i="1"/>
  <c r="H300" i="1"/>
  <c r="H273" i="1"/>
  <c r="H573" i="1"/>
  <c r="H76" i="1"/>
  <c r="H320" i="1"/>
  <c r="H585" i="1"/>
  <c r="H648" i="1"/>
  <c r="H115" i="1"/>
  <c r="H464" i="1"/>
  <c r="H19" i="1"/>
  <c r="H59" i="1"/>
  <c r="H301" i="1"/>
  <c r="H136" i="1"/>
  <c r="H476" i="1"/>
  <c r="H166" i="1"/>
  <c r="H137" i="1"/>
  <c r="H506" i="1"/>
  <c r="H43" i="1"/>
  <c r="H97" i="1"/>
  <c r="H544" i="1"/>
  <c r="H98" i="1"/>
  <c r="H417" i="1"/>
  <c r="H369" i="1"/>
  <c r="H20" i="1"/>
  <c r="H489" i="1"/>
  <c r="H649" i="1"/>
  <c r="H167" i="1"/>
  <c r="H223" i="1"/>
  <c r="H60" i="1"/>
  <c r="H429" i="1"/>
  <c r="H302" i="1"/>
  <c r="H345" i="1"/>
  <c r="H203" i="1"/>
  <c r="H650" i="1"/>
  <c r="H138" i="1"/>
  <c r="H380" i="1"/>
  <c r="H61" i="1"/>
  <c r="H44" i="1"/>
  <c r="H274" i="1"/>
  <c r="H168" i="1"/>
  <c r="H551" i="1"/>
  <c r="H139" i="1"/>
  <c r="H140" i="1"/>
  <c r="H651" i="1"/>
  <c r="H381" i="1"/>
  <c r="H418" i="1"/>
  <c r="H382" i="1"/>
  <c r="H520" i="1"/>
  <c r="H335" i="1"/>
  <c r="H303" i="1"/>
  <c r="H498" i="1"/>
  <c r="H507" i="1"/>
  <c r="H346" i="1"/>
  <c r="H29" i="1"/>
  <c r="H99" i="1"/>
  <c r="H450" i="1"/>
  <c r="H100" i="1"/>
  <c r="H545" i="1"/>
  <c r="H304" i="1"/>
  <c r="H456" i="1"/>
  <c r="H45" i="1"/>
  <c r="H62" i="1"/>
  <c r="H239" i="1"/>
  <c r="H275" i="1"/>
  <c r="H490" i="1"/>
  <c r="H116" i="1"/>
  <c r="H305" i="1"/>
  <c r="H586" i="1"/>
  <c r="H419" i="1"/>
  <c r="H224" i="1"/>
  <c r="H77" i="1"/>
  <c r="H546" i="1"/>
  <c r="H169" i="1"/>
  <c r="H321" i="1"/>
  <c r="H420" i="1"/>
  <c r="H527" i="1"/>
  <c r="H141" i="1"/>
  <c r="H652" i="1"/>
  <c r="H322" i="1"/>
  <c r="H457" i="1"/>
  <c r="H383" i="1"/>
  <c r="H430" i="1"/>
  <c r="H225" i="1"/>
  <c r="H362" i="1"/>
  <c r="H142" i="1"/>
  <c r="H384" i="1"/>
  <c r="H257" i="1"/>
  <c r="H30" i="1"/>
  <c r="H458" i="1"/>
  <c r="H306" i="1"/>
  <c r="H431" i="1"/>
  <c r="H258" i="1"/>
  <c r="H653" i="1"/>
  <c r="H170" i="1"/>
  <c r="H654" i="1"/>
  <c r="H655" i="1"/>
  <c r="H276" i="1"/>
  <c r="H459" i="1"/>
  <c r="H323" i="1"/>
  <c r="H101" i="1"/>
  <c r="H547" i="1"/>
  <c r="H277" i="1"/>
  <c r="H2" i="1"/>
  <c r="H421" i="1"/>
  <c r="H521" i="1"/>
  <c r="H656" i="1"/>
  <c r="H171" i="1"/>
  <c r="H574" i="1"/>
  <c r="H63" i="1"/>
  <c r="H307" i="1"/>
  <c r="H385" i="1"/>
  <c r="H386" i="1"/>
  <c r="H259" i="1"/>
  <c r="H102" i="1"/>
  <c r="H451" i="1"/>
  <c r="H583" i="1"/>
  <c r="H657" i="1"/>
  <c r="H278" i="1"/>
  <c r="H240" i="1"/>
  <c r="H103" i="1"/>
  <c r="H143" i="1"/>
  <c r="H512" i="1"/>
  <c r="H31" i="1"/>
  <c r="H465" i="1"/>
  <c r="H658" i="1"/>
  <c r="H11" i="1"/>
  <c r="H144" i="1"/>
  <c r="H226" i="1"/>
  <c r="H659" i="1"/>
  <c r="H172" i="1"/>
  <c r="H145" i="1"/>
  <c r="H104" i="1"/>
  <c r="H370" i="1"/>
  <c r="H173" i="1"/>
  <c r="H508" i="1"/>
  <c r="H146" i="1"/>
  <c r="H401" i="1"/>
  <c r="H105" i="1"/>
  <c r="H552" i="1"/>
  <c r="H660" i="1"/>
  <c r="H204" i="1"/>
  <c r="H78" i="1"/>
  <c r="H577" i="1"/>
  <c r="H528" i="1"/>
  <c r="H174" i="1"/>
  <c r="H117" i="1"/>
  <c r="H175" i="1"/>
  <c r="H260" i="1"/>
  <c r="H21" i="1"/>
  <c r="H261" i="1"/>
  <c r="H227" i="1"/>
  <c r="H466" i="1"/>
  <c r="H522" i="1"/>
  <c r="H529" i="1"/>
  <c r="H661" i="1"/>
  <c r="H568" i="1"/>
  <c r="H432" i="1"/>
  <c r="H22" i="1"/>
  <c r="H513" i="1"/>
  <c r="H402" i="1"/>
  <c r="H279" i="1"/>
  <c r="H433" i="1"/>
  <c r="H106" i="1"/>
  <c r="H280" i="1"/>
  <c r="H118" i="1"/>
  <c r="H434" i="1"/>
  <c r="H662" i="1"/>
  <c r="H452" i="1"/>
  <c r="H387" i="1"/>
  <c r="H556" i="1"/>
  <c r="H205" i="1"/>
  <c r="H107" i="1"/>
  <c r="H578" i="1"/>
  <c r="H206" i="1"/>
  <c r="H79" i="1"/>
  <c r="H388" i="1"/>
  <c r="H64" i="1"/>
  <c r="H534" i="1"/>
  <c r="H491" i="1"/>
  <c r="H228" i="1"/>
  <c r="H467" i="1"/>
  <c r="H23" i="1"/>
  <c r="H663" i="1"/>
  <c r="H477" i="1"/>
  <c r="H664" i="1"/>
  <c r="H119" i="1"/>
  <c r="H403" i="1"/>
  <c r="H281" i="1"/>
  <c r="H262" i="1"/>
  <c r="H363" i="1"/>
  <c r="H665" i="1"/>
  <c r="H80" i="1"/>
  <c r="H336" i="1"/>
  <c r="H147" i="1"/>
  <c r="H514" i="1"/>
  <c r="H120" i="1"/>
  <c r="H32" i="1"/>
  <c r="H229" i="1"/>
  <c r="H108" i="1"/>
  <c r="H230" i="1"/>
  <c r="H4" i="1"/>
  <c r="H176" i="1"/>
  <c r="H478" i="1"/>
  <c r="H389" i="1"/>
  <c r="H347" i="1"/>
  <c r="H530" i="1"/>
  <c r="H666" i="1"/>
  <c r="H65" i="1"/>
  <c r="H548" i="1"/>
  <c r="H371" i="1"/>
  <c r="H81" i="1"/>
  <c r="H263" i="1"/>
  <c r="H564" i="1"/>
  <c r="H535" i="1"/>
  <c r="H241" i="1"/>
  <c r="H231" i="1"/>
  <c r="H499" i="1"/>
  <c r="H177" i="1"/>
  <c r="H404" i="1"/>
  <c r="H66" i="1"/>
  <c r="H390" i="1"/>
  <c r="H178" i="1"/>
  <c r="H308" i="1"/>
  <c r="H309" i="1"/>
  <c r="H179" i="1"/>
  <c r="H667" i="1"/>
  <c r="H531" i="1"/>
  <c r="H405" i="1"/>
  <c r="H479" i="1"/>
  <c r="H480" i="1"/>
  <c r="H67" i="1"/>
  <c r="H180" i="1"/>
  <c r="H348" i="1"/>
  <c r="H349" i="1"/>
  <c r="H109" i="1"/>
  <c r="H500" i="1"/>
  <c r="H264" i="1"/>
  <c r="H5" i="1"/>
  <c r="C282" i="1"/>
  <c r="C148" i="1"/>
  <c r="C181" i="1"/>
  <c r="C46" i="1"/>
  <c r="C182" i="1"/>
  <c r="C265" i="1"/>
  <c r="C232" i="1"/>
  <c r="C592" i="1"/>
  <c r="C47" i="1"/>
  <c r="C593" i="1"/>
  <c r="C565" i="1"/>
  <c r="C435" i="1"/>
  <c r="C33" i="1"/>
  <c r="C242" i="1"/>
  <c r="C422" i="1"/>
  <c r="C266" i="1"/>
  <c r="C9" i="1"/>
  <c r="C324" i="1"/>
  <c r="C594" i="1"/>
  <c r="C243" i="1"/>
  <c r="C121" i="1"/>
  <c r="C337" i="1"/>
  <c r="C595" i="1"/>
  <c r="C244" i="1"/>
  <c r="C501" i="1"/>
  <c r="C372" i="1"/>
  <c r="C536" i="1"/>
  <c r="C183" i="1"/>
  <c r="C579" i="1"/>
  <c r="C17" i="1"/>
  <c r="C580" i="1"/>
  <c r="C596" i="1"/>
  <c r="C184" i="1"/>
  <c r="C122" i="1"/>
  <c r="C373" i="1"/>
  <c r="C597" i="1"/>
  <c r="C391" i="1"/>
  <c r="C598" i="1"/>
  <c r="C185" i="1"/>
  <c r="C34" i="1"/>
  <c r="C392" i="1"/>
  <c r="C149" i="1"/>
  <c r="C468" i="1"/>
  <c r="C207" i="1"/>
  <c r="C325" i="1"/>
  <c r="C150" i="1"/>
  <c r="C364" i="1"/>
  <c r="C82" i="1"/>
  <c r="C83" i="1"/>
  <c r="C569" i="1"/>
  <c r="C48" i="1"/>
  <c r="C599" i="1"/>
  <c r="C423" i="1"/>
  <c r="C84" i="1"/>
  <c r="C469" i="1"/>
  <c r="C24" i="1"/>
  <c r="C393" i="1"/>
  <c r="C25" i="1"/>
  <c r="C406" i="1"/>
  <c r="C600" i="1"/>
  <c r="C283" i="1"/>
  <c r="C310" i="1"/>
  <c r="C436" i="1"/>
  <c r="C492" i="1"/>
  <c r="C601" i="1"/>
  <c r="C49" i="1"/>
  <c r="C186" i="1"/>
  <c r="C123" i="1"/>
  <c r="C560" i="1"/>
  <c r="C515" i="1"/>
  <c r="C85" i="1"/>
  <c r="C245" i="1"/>
  <c r="C110" i="1"/>
  <c r="C311" i="1"/>
  <c r="C35" i="1"/>
  <c r="C350" i="1"/>
  <c r="C407" i="1"/>
  <c r="C602" i="1"/>
  <c r="C233" i="1"/>
  <c r="C68" i="1"/>
  <c r="C234" i="1"/>
  <c r="C312" i="1"/>
  <c r="C590" i="1"/>
  <c r="C111" i="1"/>
  <c r="C86" i="1"/>
  <c r="C351" i="1"/>
  <c r="C394" i="1"/>
  <c r="C502" i="1"/>
  <c r="C284" i="1"/>
  <c r="C12" i="1"/>
  <c r="C3" i="1"/>
  <c r="C532" i="1"/>
  <c r="C13" i="1"/>
  <c r="C235" i="1"/>
  <c r="C236" i="1"/>
  <c r="C395" i="1"/>
  <c r="C587" i="1"/>
  <c r="C87" i="1"/>
  <c r="C408" i="1"/>
  <c r="C326" i="1"/>
  <c r="C557" i="1"/>
  <c r="C523" i="1"/>
  <c r="C437" i="1"/>
  <c r="C50" i="1"/>
  <c r="C88" i="1"/>
  <c r="C537" i="1"/>
  <c r="C603" i="1"/>
  <c r="C327" i="1"/>
  <c r="C549" i="1"/>
  <c r="C493" i="1"/>
  <c r="C69" i="1"/>
  <c r="C481" i="1"/>
  <c r="C604" i="1"/>
  <c r="C14" i="1"/>
  <c r="C328" i="1"/>
  <c r="C352" i="1"/>
  <c r="C15" i="1"/>
  <c r="C605" i="1"/>
  <c r="C208" i="1"/>
  <c r="C246" i="1"/>
  <c r="C187" i="1"/>
  <c r="C151" i="1"/>
  <c r="C606" i="1"/>
  <c r="C607" i="1"/>
  <c r="C36" i="1"/>
  <c r="C396" i="1"/>
  <c r="C285" i="1"/>
  <c r="C89" i="1"/>
  <c r="C152" i="1"/>
  <c r="C516" i="1"/>
  <c r="C538" i="1"/>
  <c r="C112" i="1"/>
  <c r="C313" i="1"/>
  <c r="C509" i="1"/>
  <c r="C286" i="1"/>
  <c r="C37" i="1"/>
  <c r="C608" i="1"/>
  <c r="C470" i="1"/>
  <c r="C609" i="1"/>
  <c r="C610" i="1"/>
  <c r="C611" i="1"/>
  <c r="C471" i="1"/>
  <c r="C10" i="1"/>
  <c r="C338" i="1"/>
  <c r="C51" i="1"/>
  <c r="C188" i="1"/>
  <c r="C353" i="1"/>
  <c r="C482" i="1"/>
  <c r="C90" i="1"/>
  <c r="C70" i="1"/>
  <c r="C189" i="1"/>
  <c r="C365" i="1"/>
  <c r="C510" i="1"/>
  <c r="C287" i="1"/>
  <c r="C153" i="1"/>
  <c r="C460" i="1"/>
  <c r="C409" i="1"/>
  <c r="C314" i="1"/>
  <c r="C329" i="1"/>
  <c r="C247" i="1"/>
  <c r="C539" i="1"/>
  <c r="C315" i="1"/>
  <c r="C517" i="1"/>
  <c r="C354" i="1"/>
  <c r="C355" i="1"/>
  <c r="C410" i="1"/>
  <c r="C483" i="1"/>
  <c r="C612" i="1"/>
  <c r="C438" i="1"/>
  <c r="C339" i="1"/>
  <c r="C330" i="1"/>
  <c r="C190" i="1"/>
  <c r="C191" i="1"/>
  <c r="C209" i="1"/>
  <c r="C439" i="1"/>
  <c r="C91" i="1"/>
  <c r="C411" i="1"/>
  <c r="C52" i="1"/>
  <c r="C210" i="1"/>
  <c r="C572" i="1"/>
  <c r="C440" i="1"/>
  <c r="C570" i="1"/>
  <c r="C613" i="1"/>
  <c r="C553" i="1"/>
  <c r="C38" i="1"/>
  <c r="C397" i="1"/>
  <c r="C484" i="1"/>
  <c r="C566" i="1"/>
  <c r="C540" i="1"/>
  <c r="C154" i="1"/>
  <c r="C614" i="1"/>
  <c r="C92" i="1"/>
  <c r="C192" i="1"/>
  <c r="C366" i="1"/>
  <c r="C155" i="1"/>
  <c r="C211" i="1"/>
  <c r="C615" i="1"/>
  <c r="C356" i="1"/>
  <c r="C398" i="1"/>
  <c r="C124" i="1"/>
  <c r="C541" i="1"/>
  <c r="C193" i="1"/>
  <c r="C616" i="1"/>
  <c r="C125" i="1"/>
  <c r="C248" i="1"/>
  <c r="C441" i="1"/>
  <c r="C617" i="1"/>
  <c r="C16" i="1"/>
  <c r="C126" i="1"/>
  <c r="C618" i="1"/>
  <c r="C316" i="1"/>
  <c r="C26" i="1"/>
  <c r="C71" i="1"/>
  <c r="C317" i="1"/>
  <c r="C340" i="1"/>
  <c r="C619" i="1"/>
  <c r="C424" i="1"/>
  <c r="C212" i="1"/>
  <c r="C567" i="1"/>
  <c r="C542" i="1"/>
  <c r="C213" i="1"/>
  <c r="C425" i="1"/>
  <c r="C249" i="1"/>
  <c r="C620" i="1"/>
  <c r="C621" i="1"/>
  <c r="C622" i="1"/>
  <c r="C331" i="1"/>
  <c r="C156" i="1"/>
  <c r="C250" i="1"/>
  <c r="C53" i="1"/>
  <c r="C412" i="1"/>
  <c r="C589" i="1"/>
  <c r="C623" i="1"/>
  <c r="C472" i="1"/>
  <c r="C453" i="1"/>
  <c r="C624" i="1"/>
  <c r="C461" i="1"/>
  <c r="C625" i="1"/>
  <c r="C374" i="1"/>
  <c r="C267" i="1"/>
  <c r="C357" i="1"/>
  <c r="C626" i="1"/>
  <c r="C54" i="1"/>
  <c r="C627" i="1"/>
  <c r="C503" i="1"/>
  <c r="C413" i="1"/>
  <c r="C554" i="1"/>
  <c r="C268" i="1"/>
  <c r="C341" i="1"/>
  <c r="C127" i="1"/>
  <c r="C462" i="1"/>
  <c r="C55" i="1"/>
  <c r="C342" i="1"/>
  <c r="C558" i="1"/>
  <c r="C157" i="1"/>
  <c r="C504" i="1"/>
  <c r="C426" i="1"/>
  <c r="C39" i="1"/>
  <c r="C318" i="1"/>
  <c r="C442" i="1"/>
  <c r="C237" i="1"/>
  <c r="C158" i="1"/>
  <c r="C628" i="1"/>
  <c r="C332" i="1"/>
  <c r="C629" i="1"/>
  <c r="C559" i="1"/>
  <c r="C494" i="1"/>
  <c r="C194" i="1"/>
  <c r="C195" i="1"/>
  <c r="C40" i="1"/>
  <c r="C288" i="1"/>
  <c r="C128" i="1"/>
  <c r="C581" i="1"/>
  <c r="C333" i="1"/>
  <c r="C269" i="1"/>
  <c r="C495" i="1"/>
  <c r="C443" i="1"/>
  <c r="C561" i="1"/>
  <c r="C367" i="1"/>
  <c r="C343" i="1"/>
  <c r="C129" i="1"/>
  <c r="C630" i="1"/>
  <c r="C631" i="1"/>
  <c r="C56" i="1"/>
  <c r="C454" i="1"/>
  <c r="C93" i="1"/>
  <c r="C159" i="1"/>
  <c r="C160" i="1"/>
  <c r="C214" i="1"/>
  <c r="C473" i="1"/>
  <c r="C632" i="1"/>
  <c r="C196" i="1"/>
  <c r="C485" i="1"/>
  <c r="C375" i="1"/>
  <c r="C399" i="1"/>
  <c r="C414" i="1"/>
  <c r="C633" i="1"/>
  <c r="C358" i="1"/>
  <c r="C161" i="1"/>
  <c r="C215" i="1"/>
  <c r="C376" i="1"/>
  <c r="C518" i="1"/>
  <c r="C130" i="1"/>
  <c r="C359" i="1"/>
  <c r="C634" i="1"/>
  <c r="C251" i="1"/>
  <c r="C162" i="1"/>
  <c r="C635" i="1"/>
  <c r="C571" i="1"/>
  <c r="C289" i="1"/>
  <c r="C163" i="1"/>
  <c r="C415" i="1"/>
  <c r="C511" i="1"/>
  <c r="C360" i="1"/>
  <c r="C444" i="1"/>
  <c r="C216" i="1"/>
  <c r="C519" i="1"/>
  <c r="C505" i="1"/>
  <c r="C474" i="1"/>
  <c r="C217" i="1"/>
  <c r="C290" i="1"/>
  <c r="C562" i="1"/>
  <c r="C6" i="1"/>
  <c r="C319" i="1"/>
  <c r="C270" i="1"/>
  <c r="C486" i="1"/>
  <c r="C636" i="1"/>
  <c r="C164" i="1"/>
  <c r="C637" i="1"/>
  <c r="C487" i="1"/>
  <c r="C57" i="1"/>
  <c r="C113" i="1"/>
  <c r="C638" i="1"/>
  <c r="C496" i="1"/>
  <c r="C416" i="1"/>
  <c r="C291" i="1"/>
  <c r="C292" i="1"/>
  <c r="C334" i="1"/>
  <c r="C639" i="1"/>
  <c r="C463" i="1"/>
  <c r="C197" i="1"/>
  <c r="C475" i="1"/>
  <c r="C72" i="1"/>
  <c r="C41" i="1"/>
  <c r="C114" i="1"/>
  <c r="C488" i="1"/>
  <c r="C555" i="1"/>
  <c r="C198" i="1"/>
  <c r="C550" i="1"/>
  <c r="C252" i="1"/>
  <c r="C575" i="1"/>
  <c r="C253" i="1"/>
  <c r="C361" i="1"/>
  <c r="C377" i="1"/>
  <c r="C368" i="1"/>
  <c r="C199" i="1"/>
  <c r="C344" i="1"/>
  <c r="C94" i="1"/>
  <c r="C640" i="1"/>
  <c r="C200" i="1"/>
  <c r="C95" i="1"/>
  <c r="C254" i="1"/>
  <c r="C445" i="1"/>
  <c r="C641" i="1"/>
  <c r="C293" i="1"/>
  <c r="C642" i="1"/>
  <c r="C131" i="1"/>
  <c r="C294" i="1"/>
  <c r="C643" i="1"/>
  <c r="C644" i="1"/>
  <c r="C218" i="1"/>
  <c r="C271" i="1"/>
  <c r="C27" i="1"/>
  <c r="C524" i="1"/>
  <c r="C255" i="1"/>
  <c r="C378" i="1"/>
  <c r="C533" i="1"/>
  <c r="C427" i="1"/>
  <c r="C576" i="1"/>
  <c r="C201" i="1"/>
  <c r="C132" i="1"/>
  <c r="C133" i="1"/>
  <c r="C165" i="1"/>
  <c r="C219" i="1"/>
  <c r="C7" i="1"/>
  <c r="C28" i="1"/>
  <c r="C295" i="1"/>
  <c r="C73" i="1"/>
  <c r="C220" i="1"/>
  <c r="C584" i="1"/>
  <c r="C238" i="1"/>
  <c r="C446" i="1"/>
  <c r="C497" i="1"/>
  <c r="C447" i="1"/>
  <c r="C74" i="1"/>
  <c r="C448" i="1"/>
  <c r="C75" i="1"/>
  <c r="C379" i="1"/>
  <c r="C455" i="1"/>
  <c r="C296" i="1"/>
  <c r="C134" i="1"/>
  <c r="C96" i="1"/>
  <c r="C588" i="1"/>
  <c r="C400" i="1"/>
  <c r="C645" i="1"/>
  <c r="C221" i="1"/>
  <c r="C563" i="1"/>
  <c r="C646" i="1"/>
  <c r="C582" i="1"/>
  <c r="C525" i="1"/>
  <c r="C428" i="1"/>
  <c r="C135" i="1"/>
  <c r="C543" i="1"/>
  <c r="C591" i="1"/>
  <c r="C42" i="1"/>
  <c r="C449" i="1"/>
  <c r="C202" i="1"/>
  <c r="C297" i="1"/>
  <c r="C58" i="1"/>
  <c r="C256" i="1"/>
  <c r="C647" i="1"/>
  <c r="C298" i="1"/>
  <c r="C272" i="1"/>
  <c r="C299" i="1"/>
  <c r="C526" i="1"/>
  <c r="C8" i="1"/>
  <c r="C222" i="1"/>
  <c r="C18" i="1"/>
  <c r="C300" i="1"/>
  <c r="C273" i="1"/>
  <c r="C573" i="1"/>
  <c r="C76" i="1"/>
  <c r="C320" i="1"/>
  <c r="C585" i="1"/>
  <c r="C648" i="1"/>
  <c r="C115" i="1"/>
  <c r="C464" i="1"/>
  <c r="C19" i="1"/>
  <c r="C59" i="1"/>
  <c r="C301" i="1"/>
  <c r="C136" i="1"/>
  <c r="C476" i="1"/>
  <c r="C166" i="1"/>
  <c r="C137" i="1"/>
  <c r="C506" i="1"/>
  <c r="C43" i="1"/>
  <c r="C97" i="1"/>
  <c r="C544" i="1"/>
  <c r="C98" i="1"/>
  <c r="C417" i="1"/>
  <c r="C369" i="1"/>
  <c r="C20" i="1"/>
  <c r="C489" i="1"/>
  <c r="C649" i="1"/>
  <c r="C167" i="1"/>
  <c r="C223" i="1"/>
  <c r="C60" i="1"/>
  <c r="C429" i="1"/>
  <c r="C302" i="1"/>
  <c r="C345" i="1"/>
  <c r="C203" i="1"/>
  <c r="C650" i="1"/>
  <c r="C138" i="1"/>
  <c r="C380" i="1"/>
  <c r="C61" i="1"/>
  <c r="C44" i="1"/>
  <c r="C274" i="1"/>
  <c r="C168" i="1"/>
  <c r="C551" i="1"/>
  <c r="C139" i="1"/>
  <c r="C140" i="1"/>
  <c r="C651" i="1"/>
  <c r="C381" i="1"/>
  <c r="C418" i="1"/>
  <c r="C382" i="1"/>
  <c r="C520" i="1"/>
  <c r="C335" i="1"/>
  <c r="C303" i="1"/>
  <c r="C498" i="1"/>
  <c r="C507" i="1"/>
  <c r="C346" i="1"/>
  <c r="C29" i="1"/>
  <c r="C99" i="1"/>
  <c r="C450" i="1"/>
  <c r="C100" i="1"/>
  <c r="C545" i="1"/>
  <c r="C304" i="1"/>
  <c r="C456" i="1"/>
  <c r="C45" i="1"/>
  <c r="C62" i="1"/>
  <c r="C239" i="1"/>
  <c r="C275" i="1"/>
  <c r="C490" i="1"/>
  <c r="C116" i="1"/>
  <c r="C305" i="1"/>
  <c r="C586" i="1"/>
  <c r="C419" i="1"/>
  <c r="C224" i="1"/>
  <c r="C77" i="1"/>
  <c r="C546" i="1"/>
  <c r="C169" i="1"/>
  <c r="C321" i="1"/>
  <c r="C420" i="1"/>
  <c r="C527" i="1"/>
  <c r="C141" i="1"/>
  <c r="C652" i="1"/>
  <c r="C322" i="1"/>
  <c r="C457" i="1"/>
  <c r="C383" i="1"/>
  <c r="C430" i="1"/>
  <c r="C225" i="1"/>
  <c r="C362" i="1"/>
  <c r="C142" i="1"/>
  <c r="C384" i="1"/>
  <c r="C257" i="1"/>
  <c r="C30" i="1"/>
  <c r="C458" i="1"/>
  <c r="C306" i="1"/>
  <c r="C431" i="1"/>
  <c r="C258" i="1"/>
  <c r="C653" i="1"/>
  <c r="C170" i="1"/>
  <c r="C654" i="1"/>
  <c r="C655" i="1"/>
  <c r="C276" i="1"/>
  <c r="C459" i="1"/>
  <c r="C323" i="1"/>
  <c r="C101" i="1"/>
  <c r="C547" i="1"/>
  <c r="C277" i="1"/>
  <c r="C2" i="1"/>
  <c r="C421" i="1"/>
  <c r="C521" i="1"/>
  <c r="C656" i="1"/>
  <c r="C171" i="1"/>
  <c r="C574" i="1"/>
  <c r="C63" i="1"/>
  <c r="C307" i="1"/>
  <c r="C385" i="1"/>
  <c r="C386" i="1"/>
  <c r="C259" i="1"/>
  <c r="C102" i="1"/>
  <c r="C451" i="1"/>
  <c r="C583" i="1"/>
  <c r="C657" i="1"/>
  <c r="C278" i="1"/>
  <c r="C240" i="1"/>
  <c r="C103" i="1"/>
  <c r="C143" i="1"/>
  <c r="C512" i="1"/>
  <c r="C31" i="1"/>
  <c r="C465" i="1"/>
  <c r="C658" i="1"/>
  <c r="C11" i="1"/>
  <c r="C144" i="1"/>
  <c r="C226" i="1"/>
  <c r="C659" i="1"/>
  <c r="C172" i="1"/>
  <c r="C145" i="1"/>
  <c r="C104" i="1"/>
  <c r="C370" i="1"/>
  <c r="C173" i="1"/>
  <c r="C508" i="1"/>
  <c r="C146" i="1"/>
  <c r="C401" i="1"/>
  <c r="C105" i="1"/>
  <c r="C552" i="1"/>
  <c r="C660" i="1"/>
  <c r="C204" i="1"/>
  <c r="C78" i="1"/>
  <c r="C577" i="1"/>
  <c r="C528" i="1"/>
  <c r="C174" i="1"/>
  <c r="C117" i="1"/>
  <c r="C175" i="1"/>
  <c r="C260" i="1"/>
  <c r="C21" i="1"/>
  <c r="C261" i="1"/>
  <c r="C227" i="1"/>
  <c r="C466" i="1"/>
  <c r="C522" i="1"/>
  <c r="C529" i="1"/>
  <c r="C661" i="1"/>
  <c r="C568" i="1"/>
  <c r="C432" i="1"/>
  <c r="C22" i="1"/>
  <c r="C513" i="1"/>
  <c r="C402" i="1"/>
  <c r="C279" i="1"/>
  <c r="C433" i="1"/>
  <c r="C106" i="1"/>
  <c r="C280" i="1"/>
  <c r="C118" i="1"/>
  <c r="C434" i="1"/>
  <c r="C662" i="1"/>
  <c r="C452" i="1"/>
  <c r="C387" i="1"/>
  <c r="C556" i="1"/>
  <c r="C205" i="1"/>
  <c r="C107" i="1"/>
  <c r="C578" i="1"/>
  <c r="C206" i="1"/>
  <c r="C79" i="1"/>
  <c r="C388" i="1"/>
  <c r="C64" i="1"/>
  <c r="C534" i="1"/>
  <c r="C491" i="1"/>
  <c r="C228" i="1"/>
  <c r="C467" i="1"/>
  <c r="C23" i="1"/>
  <c r="C663" i="1"/>
  <c r="C477" i="1"/>
  <c r="C664" i="1"/>
  <c r="C119" i="1"/>
  <c r="C403" i="1"/>
  <c r="C281" i="1"/>
  <c r="C262" i="1"/>
  <c r="C363" i="1"/>
  <c r="C665" i="1"/>
  <c r="C80" i="1"/>
  <c r="C336" i="1"/>
  <c r="C147" i="1"/>
  <c r="C514" i="1"/>
  <c r="C120" i="1"/>
  <c r="C32" i="1"/>
  <c r="C229" i="1"/>
  <c r="C108" i="1"/>
  <c r="C230" i="1"/>
  <c r="C4" i="1"/>
  <c r="C176" i="1"/>
  <c r="C478" i="1"/>
  <c r="C389" i="1"/>
  <c r="C347" i="1"/>
  <c r="C530" i="1"/>
  <c r="C666" i="1"/>
  <c r="C65" i="1"/>
  <c r="C548" i="1"/>
  <c r="C371" i="1"/>
  <c r="C81" i="1"/>
  <c r="C263" i="1"/>
  <c r="C564" i="1"/>
  <c r="C535" i="1"/>
  <c r="C241" i="1"/>
  <c r="C231" i="1"/>
  <c r="C499" i="1"/>
  <c r="C177" i="1"/>
  <c r="C404" i="1"/>
  <c r="C66" i="1"/>
  <c r="C390" i="1"/>
  <c r="C178" i="1"/>
  <c r="C308" i="1"/>
  <c r="C309" i="1"/>
  <c r="C179" i="1"/>
  <c r="C667" i="1"/>
  <c r="C531" i="1"/>
  <c r="C405" i="1"/>
  <c r="C479" i="1"/>
  <c r="C480" i="1"/>
  <c r="C67" i="1"/>
  <c r="C180" i="1"/>
  <c r="C348" i="1"/>
  <c r="C349" i="1"/>
  <c r="C109" i="1"/>
  <c r="C500" i="1"/>
  <c r="C264" i="1"/>
  <c r="C5" i="1"/>
  <c r="L282" i="1"/>
  <c r="N282" i="1" s="1"/>
  <c r="L148" i="1"/>
  <c r="N148" i="1" s="1"/>
  <c r="L181" i="1"/>
  <c r="N181" i="1" s="1"/>
  <c r="L46" i="1"/>
  <c r="N46" i="1" s="1"/>
  <c r="L182" i="1"/>
  <c r="N182" i="1" s="1"/>
  <c r="L265" i="1"/>
  <c r="N265" i="1" s="1"/>
  <c r="L232" i="1"/>
  <c r="N232" i="1" s="1"/>
  <c r="L47" i="1"/>
  <c r="N47" i="1" s="1"/>
  <c r="L565" i="1"/>
  <c r="N565" i="1" s="1"/>
  <c r="L435" i="1"/>
  <c r="N435" i="1" s="1"/>
  <c r="L33" i="1"/>
  <c r="N33" i="1" s="1"/>
  <c r="L242" i="1"/>
  <c r="N242" i="1" s="1"/>
  <c r="L422" i="1"/>
  <c r="N422" i="1" s="1"/>
  <c r="L266" i="1"/>
  <c r="N266" i="1" s="1"/>
  <c r="L9" i="1"/>
  <c r="N9" i="1" s="1"/>
  <c r="L324" i="1"/>
  <c r="N324" i="1" s="1"/>
  <c r="L243" i="1"/>
  <c r="N243" i="1" s="1"/>
  <c r="L121" i="1"/>
  <c r="N121" i="1" s="1"/>
  <c r="L337" i="1"/>
  <c r="N337" i="1" s="1"/>
  <c r="L244" i="1"/>
  <c r="N244" i="1" s="1"/>
  <c r="L501" i="1"/>
  <c r="N501" i="1" s="1"/>
  <c r="L372" i="1"/>
  <c r="N372" i="1" s="1"/>
  <c r="L536" i="1"/>
  <c r="N536" i="1" s="1"/>
  <c r="L183" i="1"/>
  <c r="N183" i="1" s="1"/>
  <c r="L579" i="1"/>
  <c r="N579" i="1" s="1"/>
  <c r="L17" i="1"/>
  <c r="N17" i="1" s="1"/>
  <c r="L580" i="1"/>
  <c r="N580" i="1" s="1"/>
  <c r="L184" i="1"/>
  <c r="N184" i="1" s="1"/>
  <c r="L122" i="1"/>
  <c r="N122" i="1" s="1"/>
  <c r="L373" i="1"/>
  <c r="N373" i="1" s="1"/>
  <c r="L391" i="1"/>
  <c r="N391" i="1" s="1"/>
  <c r="L185" i="1"/>
  <c r="N185" i="1" s="1"/>
  <c r="L34" i="1"/>
  <c r="N34" i="1" s="1"/>
  <c r="L392" i="1"/>
  <c r="N392" i="1" s="1"/>
  <c r="L149" i="1"/>
  <c r="N149" i="1" s="1"/>
  <c r="L468" i="1"/>
  <c r="N468" i="1" s="1"/>
  <c r="L207" i="1"/>
  <c r="N207" i="1" s="1"/>
  <c r="L325" i="1"/>
  <c r="N325" i="1" s="1"/>
  <c r="L150" i="1"/>
  <c r="N150" i="1" s="1"/>
  <c r="L364" i="1"/>
  <c r="N364" i="1" s="1"/>
  <c r="L82" i="1"/>
  <c r="N82" i="1" s="1"/>
  <c r="L83" i="1"/>
  <c r="N83" i="1" s="1"/>
  <c r="L569" i="1"/>
  <c r="N569" i="1" s="1"/>
  <c r="L48" i="1"/>
  <c r="N48" i="1" s="1"/>
  <c r="L423" i="1"/>
  <c r="N423" i="1" s="1"/>
  <c r="L84" i="1"/>
  <c r="N84" i="1" s="1"/>
  <c r="L469" i="1"/>
  <c r="N469" i="1" s="1"/>
  <c r="L24" i="1"/>
  <c r="N24" i="1" s="1"/>
  <c r="L393" i="1"/>
  <c r="N393" i="1" s="1"/>
  <c r="L25" i="1"/>
  <c r="N25" i="1" s="1"/>
  <c r="L406" i="1"/>
  <c r="N406" i="1" s="1"/>
  <c r="L283" i="1"/>
  <c r="N283" i="1" s="1"/>
  <c r="L310" i="1"/>
  <c r="N310" i="1" s="1"/>
  <c r="L436" i="1"/>
  <c r="N436" i="1" s="1"/>
  <c r="L492" i="1"/>
  <c r="N492" i="1" s="1"/>
  <c r="L49" i="1"/>
  <c r="N49" i="1" s="1"/>
  <c r="L186" i="1"/>
  <c r="N186" i="1" s="1"/>
  <c r="L123" i="1"/>
  <c r="N123" i="1" s="1"/>
  <c r="L560" i="1"/>
  <c r="N560" i="1" s="1"/>
  <c r="L515" i="1"/>
  <c r="N515" i="1" s="1"/>
  <c r="L85" i="1"/>
  <c r="N85" i="1" s="1"/>
  <c r="L245" i="1"/>
  <c r="N245" i="1" s="1"/>
  <c r="L110" i="1"/>
  <c r="N110" i="1" s="1"/>
  <c r="L311" i="1"/>
  <c r="N311" i="1" s="1"/>
  <c r="L35" i="1"/>
  <c r="N35" i="1" s="1"/>
  <c r="L350" i="1"/>
  <c r="N350" i="1" s="1"/>
  <c r="L407" i="1"/>
  <c r="N407" i="1" s="1"/>
  <c r="L233" i="1"/>
  <c r="N233" i="1" s="1"/>
  <c r="L68" i="1"/>
  <c r="N68" i="1" s="1"/>
  <c r="L234" i="1"/>
  <c r="N234" i="1" s="1"/>
  <c r="L312" i="1"/>
  <c r="N312" i="1" s="1"/>
  <c r="L590" i="1"/>
  <c r="N590" i="1" s="1"/>
  <c r="L111" i="1"/>
  <c r="N111" i="1" s="1"/>
  <c r="L86" i="1"/>
  <c r="N86" i="1" s="1"/>
  <c r="L351" i="1"/>
  <c r="N351" i="1" s="1"/>
  <c r="L394" i="1"/>
  <c r="N394" i="1" s="1"/>
  <c r="L502" i="1"/>
  <c r="N502" i="1" s="1"/>
  <c r="L284" i="1"/>
  <c r="N284" i="1" s="1"/>
  <c r="L12" i="1"/>
  <c r="N12" i="1" s="1"/>
  <c r="L3" i="1"/>
  <c r="N3" i="1" s="1"/>
  <c r="L532" i="1"/>
  <c r="N532" i="1" s="1"/>
  <c r="L13" i="1"/>
  <c r="N13" i="1" s="1"/>
  <c r="L235" i="1"/>
  <c r="N235" i="1" s="1"/>
  <c r="L236" i="1"/>
  <c r="N236" i="1" s="1"/>
  <c r="L395" i="1"/>
  <c r="N395" i="1" s="1"/>
  <c r="L587" i="1"/>
  <c r="N587" i="1" s="1"/>
  <c r="L87" i="1"/>
  <c r="N87" i="1" s="1"/>
  <c r="L408" i="1"/>
  <c r="N408" i="1" s="1"/>
  <c r="L326" i="1"/>
  <c r="N326" i="1" s="1"/>
  <c r="L557" i="1"/>
  <c r="N557" i="1" s="1"/>
  <c r="L523" i="1"/>
  <c r="N523" i="1" s="1"/>
  <c r="L437" i="1"/>
  <c r="N437" i="1" s="1"/>
  <c r="L50" i="1"/>
  <c r="N50" i="1" s="1"/>
  <c r="L88" i="1"/>
  <c r="N88" i="1" s="1"/>
  <c r="L537" i="1"/>
  <c r="N537" i="1" s="1"/>
  <c r="L327" i="1"/>
  <c r="N327" i="1" s="1"/>
  <c r="L549" i="1"/>
  <c r="N549" i="1" s="1"/>
  <c r="L493" i="1"/>
  <c r="N493" i="1" s="1"/>
  <c r="L69" i="1"/>
  <c r="N69" i="1" s="1"/>
  <c r="L481" i="1"/>
  <c r="N481" i="1" s="1"/>
  <c r="L14" i="1"/>
  <c r="N14" i="1" s="1"/>
  <c r="L328" i="1"/>
  <c r="N328" i="1" s="1"/>
  <c r="L352" i="1"/>
  <c r="N352" i="1" s="1"/>
  <c r="L15" i="1"/>
  <c r="N15" i="1" s="1"/>
  <c r="L208" i="1"/>
  <c r="N208" i="1" s="1"/>
  <c r="L246" i="1"/>
  <c r="N246" i="1" s="1"/>
  <c r="L187" i="1"/>
  <c r="N187" i="1" s="1"/>
  <c r="L151" i="1"/>
  <c r="N151" i="1" s="1"/>
  <c r="L36" i="1"/>
  <c r="N36" i="1" s="1"/>
  <c r="L396" i="1"/>
  <c r="N396" i="1" s="1"/>
  <c r="L285" i="1"/>
  <c r="N285" i="1" s="1"/>
  <c r="L89" i="1"/>
  <c r="N89" i="1" s="1"/>
  <c r="L152" i="1"/>
  <c r="N152" i="1" s="1"/>
  <c r="L516" i="1"/>
  <c r="N516" i="1" s="1"/>
  <c r="L538" i="1"/>
  <c r="N538" i="1" s="1"/>
  <c r="L112" i="1"/>
  <c r="N112" i="1" s="1"/>
  <c r="L313" i="1"/>
  <c r="N313" i="1" s="1"/>
  <c r="L509" i="1"/>
  <c r="N509" i="1" s="1"/>
  <c r="L286" i="1"/>
  <c r="N286" i="1" s="1"/>
  <c r="L37" i="1"/>
  <c r="N37" i="1" s="1"/>
  <c r="L470" i="1"/>
  <c r="N470" i="1" s="1"/>
  <c r="L471" i="1"/>
  <c r="N471" i="1" s="1"/>
  <c r="L10" i="1"/>
  <c r="N10" i="1" s="1"/>
  <c r="L338" i="1"/>
  <c r="N338" i="1" s="1"/>
  <c r="L51" i="1"/>
  <c r="N51" i="1" s="1"/>
  <c r="L188" i="1"/>
  <c r="N188" i="1" s="1"/>
  <c r="L353" i="1"/>
  <c r="N353" i="1" s="1"/>
  <c r="L482" i="1"/>
  <c r="N482" i="1" s="1"/>
  <c r="L90" i="1"/>
  <c r="N90" i="1" s="1"/>
  <c r="L70" i="1"/>
  <c r="N70" i="1" s="1"/>
  <c r="L189" i="1"/>
  <c r="N189" i="1" s="1"/>
  <c r="L365" i="1"/>
  <c r="N365" i="1" s="1"/>
  <c r="L510" i="1"/>
  <c r="N510" i="1" s="1"/>
  <c r="L287" i="1"/>
  <c r="N287" i="1" s="1"/>
  <c r="L153" i="1"/>
  <c r="N153" i="1" s="1"/>
  <c r="L460" i="1"/>
  <c r="N460" i="1" s="1"/>
  <c r="L409" i="1"/>
  <c r="N409" i="1" s="1"/>
  <c r="L314" i="1"/>
  <c r="N314" i="1" s="1"/>
  <c r="L329" i="1"/>
  <c r="N329" i="1" s="1"/>
  <c r="L247" i="1"/>
  <c r="N247" i="1" s="1"/>
  <c r="L539" i="1"/>
  <c r="N539" i="1" s="1"/>
  <c r="L315" i="1"/>
  <c r="N315" i="1" s="1"/>
  <c r="L517" i="1"/>
  <c r="N517" i="1" s="1"/>
  <c r="L354" i="1"/>
  <c r="N354" i="1" s="1"/>
  <c r="L355" i="1"/>
  <c r="N355" i="1" s="1"/>
  <c r="L410" i="1"/>
  <c r="N410" i="1" s="1"/>
  <c r="L483" i="1"/>
  <c r="N483" i="1" s="1"/>
  <c r="L438" i="1"/>
  <c r="N438" i="1" s="1"/>
  <c r="L339" i="1"/>
  <c r="N339" i="1" s="1"/>
  <c r="L330" i="1"/>
  <c r="N330" i="1" s="1"/>
  <c r="L190" i="1"/>
  <c r="N190" i="1" s="1"/>
  <c r="L191" i="1"/>
  <c r="N191" i="1" s="1"/>
  <c r="L209" i="1"/>
  <c r="N209" i="1" s="1"/>
  <c r="L439" i="1"/>
  <c r="N439" i="1" s="1"/>
  <c r="L91" i="1"/>
  <c r="N91" i="1" s="1"/>
  <c r="L411" i="1"/>
  <c r="N411" i="1" s="1"/>
  <c r="L52" i="1"/>
  <c r="N52" i="1" s="1"/>
  <c r="L210" i="1"/>
  <c r="N210" i="1" s="1"/>
  <c r="L572" i="1"/>
  <c r="N572" i="1" s="1"/>
  <c r="L440" i="1"/>
  <c r="N440" i="1" s="1"/>
  <c r="L570" i="1"/>
  <c r="N570" i="1" s="1"/>
  <c r="L553" i="1"/>
  <c r="N553" i="1" s="1"/>
  <c r="L38" i="1"/>
  <c r="N38" i="1" s="1"/>
  <c r="L397" i="1"/>
  <c r="N397" i="1" s="1"/>
  <c r="L484" i="1"/>
  <c r="N484" i="1" s="1"/>
  <c r="L566" i="1"/>
  <c r="N566" i="1" s="1"/>
  <c r="L540" i="1"/>
  <c r="N540" i="1" s="1"/>
  <c r="L154" i="1"/>
  <c r="N154" i="1" s="1"/>
  <c r="L92" i="1"/>
  <c r="N92" i="1" s="1"/>
  <c r="L192" i="1"/>
  <c r="N192" i="1" s="1"/>
  <c r="L366" i="1"/>
  <c r="N366" i="1" s="1"/>
  <c r="L155" i="1"/>
  <c r="N155" i="1" s="1"/>
  <c r="L211" i="1"/>
  <c r="N211" i="1" s="1"/>
  <c r="L356" i="1"/>
  <c r="N356" i="1" s="1"/>
  <c r="L398" i="1"/>
  <c r="N398" i="1" s="1"/>
  <c r="L124" i="1"/>
  <c r="N124" i="1" s="1"/>
  <c r="L541" i="1"/>
  <c r="N541" i="1" s="1"/>
  <c r="L193" i="1"/>
  <c r="N193" i="1" s="1"/>
  <c r="L125" i="1"/>
  <c r="N125" i="1" s="1"/>
  <c r="L248" i="1"/>
  <c r="N248" i="1" s="1"/>
  <c r="L441" i="1"/>
  <c r="N441" i="1" s="1"/>
  <c r="L16" i="1"/>
  <c r="N16" i="1" s="1"/>
  <c r="L126" i="1"/>
  <c r="N126" i="1" s="1"/>
  <c r="L316" i="1"/>
  <c r="N316" i="1" s="1"/>
  <c r="L26" i="1"/>
  <c r="N26" i="1" s="1"/>
  <c r="L71" i="1"/>
  <c r="N71" i="1" s="1"/>
  <c r="L317" i="1"/>
  <c r="N317" i="1" s="1"/>
  <c r="L340" i="1"/>
  <c r="N340" i="1" s="1"/>
  <c r="L424" i="1"/>
  <c r="N424" i="1" s="1"/>
  <c r="L212" i="1"/>
  <c r="N212" i="1" s="1"/>
  <c r="L567" i="1"/>
  <c r="N567" i="1" s="1"/>
  <c r="L542" i="1"/>
  <c r="N542" i="1" s="1"/>
  <c r="L213" i="1"/>
  <c r="N213" i="1" s="1"/>
  <c r="L425" i="1"/>
  <c r="N425" i="1" s="1"/>
  <c r="L249" i="1"/>
  <c r="N249" i="1" s="1"/>
  <c r="L331" i="1"/>
  <c r="N331" i="1" s="1"/>
  <c r="L156" i="1"/>
  <c r="N156" i="1" s="1"/>
  <c r="L250" i="1"/>
  <c r="N250" i="1" s="1"/>
  <c r="L53" i="1"/>
  <c r="N53" i="1" s="1"/>
  <c r="L412" i="1"/>
  <c r="N412" i="1" s="1"/>
  <c r="L589" i="1"/>
  <c r="N589" i="1" s="1"/>
  <c r="L472" i="1"/>
  <c r="N472" i="1" s="1"/>
  <c r="L453" i="1"/>
  <c r="N453" i="1" s="1"/>
  <c r="L461" i="1"/>
  <c r="N461" i="1" s="1"/>
  <c r="L374" i="1"/>
  <c r="N374" i="1" s="1"/>
  <c r="L267" i="1"/>
  <c r="N267" i="1" s="1"/>
  <c r="L357" i="1"/>
  <c r="N357" i="1" s="1"/>
  <c r="L54" i="1"/>
  <c r="N54" i="1" s="1"/>
  <c r="L503" i="1"/>
  <c r="N503" i="1" s="1"/>
  <c r="L413" i="1"/>
  <c r="N413" i="1" s="1"/>
  <c r="L554" i="1"/>
  <c r="N554" i="1" s="1"/>
  <c r="L268" i="1"/>
  <c r="N268" i="1" s="1"/>
  <c r="L341" i="1"/>
  <c r="N341" i="1" s="1"/>
  <c r="L127" i="1"/>
  <c r="N127" i="1" s="1"/>
  <c r="L462" i="1"/>
  <c r="N462" i="1" s="1"/>
  <c r="L55" i="1"/>
  <c r="N55" i="1" s="1"/>
  <c r="L342" i="1"/>
  <c r="N342" i="1" s="1"/>
  <c r="L558" i="1"/>
  <c r="N558" i="1" s="1"/>
  <c r="L157" i="1"/>
  <c r="N157" i="1" s="1"/>
  <c r="L504" i="1"/>
  <c r="N504" i="1" s="1"/>
  <c r="L426" i="1"/>
  <c r="N426" i="1" s="1"/>
  <c r="L39" i="1"/>
  <c r="N39" i="1" s="1"/>
  <c r="L318" i="1"/>
  <c r="N318" i="1" s="1"/>
  <c r="L442" i="1"/>
  <c r="N442" i="1" s="1"/>
  <c r="L237" i="1"/>
  <c r="N237" i="1" s="1"/>
  <c r="L158" i="1"/>
  <c r="N158" i="1" s="1"/>
  <c r="L332" i="1"/>
  <c r="N332" i="1" s="1"/>
  <c r="L559" i="1"/>
  <c r="N559" i="1" s="1"/>
  <c r="L494" i="1"/>
  <c r="N494" i="1" s="1"/>
  <c r="L194" i="1"/>
  <c r="N194" i="1" s="1"/>
  <c r="L195" i="1"/>
  <c r="N195" i="1" s="1"/>
  <c r="L40" i="1"/>
  <c r="N40" i="1" s="1"/>
  <c r="L288" i="1"/>
  <c r="N288" i="1" s="1"/>
  <c r="L128" i="1"/>
  <c r="N128" i="1" s="1"/>
  <c r="L581" i="1"/>
  <c r="N581" i="1" s="1"/>
  <c r="L333" i="1"/>
  <c r="N333" i="1" s="1"/>
  <c r="L269" i="1"/>
  <c r="N269" i="1" s="1"/>
  <c r="L495" i="1"/>
  <c r="N495" i="1" s="1"/>
  <c r="L443" i="1"/>
  <c r="N443" i="1" s="1"/>
  <c r="L561" i="1"/>
  <c r="N561" i="1" s="1"/>
  <c r="L367" i="1"/>
  <c r="N367" i="1" s="1"/>
  <c r="L343" i="1"/>
  <c r="N343" i="1" s="1"/>
  <c r="L129" i="1"/>
  <c r="N129" i="1" s="1"/>
  <c r="L56" i="1"/>
  <c r="N56" i="1" s="1"/>
  <c r="L454" i="1"/>
  <c r="N454" i="1" s="1"/>
  <c r="L93" i="1"/>
  <c r="N93" i="1" s="1"/>
  <c r="L159" i="1"/>
  <c r="N159" i="1" s="1"/>
  <c r="L160" i="1"/>
  <c r="N160" i="1" s="1"/>
  <c r="L214" i="1"/>
  <c r="N214" i="1" s="1"/>
  <c r="L473" i="1"/>
  <c r="N473" i="1" s="1"/>
  <c r="L196" i="1"/>
  <c r="N196" i="1" s="1"/>
  <c r="L485" i="1"/>
  <c r="N485" i="1" s="1"/>
  <c r="L375" i="1"/>
  <c r="N375" i="1" s="1"/>
  <c r="L399" i="1"/>
  <c r="N399" i="1" s="1"/>
  <c r="L414" i="1"/>
  <c r="N414" i="1" s="1"/>
  <c r="L358" i="1"/>
  <c r="N358" i="1" s="1"/>
  <c r="L161" i="1"/>
  <c r="N161" i="1" s="1"/>
  <c r="L215" i="1"/>
  <c r="N215" i="1" s="1"/>
  <c r="L376" i="1"/>
  <c r="N376" i="1" s="1"/>
  <c r="L518" i="1"/>
  <c r="N518" i="1" s="1"/>
  <c r="L130" i="1"/>
  <c r="N130" i="1" s="1"/>
  <c r="L359" i="1"/>
  <c r="N359" i="1" s="1"/>
  <c r="L251" i="1"/>
  <c r="N251" i="1" s="1"/>
  <c r="L162" i="1"/>
  <c r="N162" i="1" s="1"/>
  <c r="L571" i="1"/>
  <c r="N571" i="1" s="1"/>
  <c r="L289" i="1"/>
  <c r="N289" i="1" s="1"/>
  <c r="L163" i="1"/>
  <c r="N163" i="1" s="1"/>
  <c r="L415" i="1"/>
  <c r="N415" i="1" s="1"/>
  <c r="L511" i="1"/>
  <c r="N511" i="1" s="1"/>
  <c r="L360" i="1"/>
  <c r="N360" i="1" s="1"/>
  <c r="L444" i="1"/>
  <c r="N444" i="1" s="1"/>
  <c r="L216" i="1"/>
  <c r="N216" i="1" s="1"/>
  <c r="L519" i="1"/>
  <c r="N519" i="1" s="1"/>
  <c r="L505" i="1"/>
  <c r="N505" i="1" s="1"/>
  <c r="L474" i="1"/>
  <c r="N474" i="1" s="1"/>
  <c r="L217" i="1"/>
  <c r="N217" i="1" s="1"/>
  <c r="L290" i="1"/>
  <c r="N290" i="1" s="1"/>
  <c r="L562" i="1"/>
  <c r="N562" i="1" s="1"/>
  <c r="L6" i="1"/>
  <c r="N6" i="1" s="1"/>
  <c r="L319" i="1"/>
  <c r="N319" i="1" s="1"/>
  <c r="L270" i="1"/>
  <c r="N270" i="1" s="1"/>
  <c r="L486" i="1"/>
  <c r="N486" i="1" s="1"/>
  <c r="L164" i="1"/>
  <c r="N164" i="1" s="1"/>
  <c r="L487" i="1"/>
  <c r="N487" i="1" s="1"/>
  <c r="L57" i="1"/>
  <c r="N57" i="1" s="1"/>
  <c r="L113" i="1"/>
  <c r="N113" i="1" s="1"/>
  <c r="L496" i="1"/>
  <c r="N496" i="1" s="1"/>
  <c r="L416" i="1"/>
  <c r="N416" i="1" s="1"/>
  <c r="L291" i="1"/>
  <c r="N291" i="1" s="1"/>
  <c r="L292" i="1"/>
  <c r="N292" i="1" s="1"/>
  <c r="L334" i="1"/>
  <c r="N334" i="1" s="1"/>
  <c r="L463" i="1"/>
  <c r="N463" i="1" s="1"/>
  <c r="L197" i="1"/>
  <c r="N197" i="1" s="1"/>
  <c r="L475" i="1"/>
  <c r="N475" i="1" s="1"/>
  <c r="L72" i="1"/>
  <c r="N72" i="1" s="1"/>
  <c r="L41" i="1"/>
  <c r="N41" i="1" s="1"/>
  <c r="L114" i="1"/>
  <c r="N114" i="1" s="1"/>
  <c r="L488" i="1"/>
  <c r="N488" i="1" s="1"/>
  <c r="L555" i="1"/>
  <c r="N555" i="1" s="1"/>
  <c r="L198" i="1"/>
  <c r="N198" i="1" s="1"/>
  <c r="L550" i="1"/>
  <c r="N550" i="1" s="1"/>
  <c r="L252" i="1"/>
  <c r="N252" i="1" s="1"/>
  <c r="L575" i="1"/>
  <c r="N575" i="1" s="1"/>
  <c r="L253" i="1"/>
  <c r="N253" i="1" s="1"/>
  <c r="L361" i="1"/>
  <c r="N361" i="1" s="1"/>
  <c r="L377" i="1"/>
  <c r="N377" i="1" s="1"/>
  <c r="L368" i="1"/>
  <c r="N368" i="1" s="1"/>
  <c r="L199" i="1"/>
  <c r="N199" i="1" s="1"/>
  <c r="L344" i="1"/>
  <c r="N344" i="1" s="1"/>
  <c r="L94" i="1"/>
  <c r="N94" i="1" s="1"/>
  <c r="L200" i="1"/>
  <c r="N200" i="1" s="1"/>
  <c r="L95" i="1"/>
  <c r="N95" i="1" s="1"/>
  <c r="L254" i="1"/>
  <c r="N254" i="1" s="1"/>
  <c r="L445" i="1"/>
  <c r="N445" i="1" s="1"/>
  <c r="L293" i="1"/>
  <c r="N293" i="1" s="1"/>
  <c r="L131" i="1"/>
  <c r="N131" i="1" s="1"/>
  <c r="L294" i="1"/>
  <c r="N294" i="1" s="1"/>
  <c r="L218" i="1"/>
  <c r="N218" i="1" s="1"/>
  <c r="L271" i="1"/>
  <c r="N271" i="1" s="1"/>
  <c r="L27" i="1"/>
  <c r="N27" i="1" s="1"/>
  <c r="L524" i="1"/>
  <c r="N524" i="1" s="1"/>
  <c r="L255" i="1"/>
  <c r="N255" i="1" s="1"/>
  <c r="L378" i="1"/>
  <c r="N378" i="1" s="1"/>
  <c r="L533" i="1"/>
  <c r="N533" i="1" s="1"/>
  <c r="L427" i="1"/>
  <c r="N427" i="1" s="1"/>
  <c r="L576" i="1"/>
  <c r="N576" i="1" s="1"/>
  <c r="L201" i="1"/>
  <c r="N201" i="1" s="1"/>
  <c r="L132" i="1"/>
  <c r="N132" i="1" s="1"/>
  <c r="L133" i="1"/>
  <c r="N133" i="1" s="1"/>
  <c r="L165" i="1"/>
  <c r="N165" i="1" s="1"/>
  <c r="L219" i="1"/>
  <c r="N219" i="1" s="1"/>
  <c r="L7" i="1"/>
  <c r="N7" i="1" s="1"/>
  <c r="L28" i="1"/>
  <c r="N28" i="1" s="1"/>
  <c r="L295" i="1"/>
  <c r="N295" i="1" s="1"/>
  <c r="L73" i="1"/>
  <c r="N73" i="1" s="1"/>
  <c r="L220" i="1"/>
  <c r="N220" i="1" s="1"/>
  <c r="L584" i="1"/>
  <c r="N584" i="1" s="1"/>
  <c r="L238" i="1"/>
  <c r="N238" i="1" s="1"/>
  <c r="L446" i="1"/>
  <c r="N446" i="1" s="1"/>
  <c r="L497" i="1"/>
  <c r="N497" i="1" s="1"/>
  <c r="L447" i="1"/>
  <c r="N447" i="1" s="1"/>
  <c r="L74" i="1"/>
  <c r="N74" i="1" s="1"/>
  <c r="L448" i="1"/>
  <c r="N448" i="1" s="1"/>
  <c r="L75" i="1"/>
  <c r="N75" i="1" s="1"/>
  <c r="L379" i="1"/>
  <c r="N379" i="1" s="1"/>
  <c r="L455" i="1"/>
  <c r="N455" i="1" s="1"/>
  <c r="L296" i="1"/>
  <c r="N296" i="1" s="1"/>
  <c r="L134" i="1"/>
  <c r="N134" i="1" s="1"/>
  <c r="L96" i="1"/>
  <c r="N96" i="1" s="1"/>
  <c r="L588" i="1"/>
  <c r="N588" i="1" s="1"/>
  <c r="L400" i="1"/>
  <c r="N400" i="1" s="1"/>
  <c r="L221" i="1"/>
  <c r="N221" i="1" s="1"/>
  <c r="L563" i="1"/>
  <c r="N563" i="1" s="1"/>
  <c r="L582" i="1"/>
  <c r="N582" i="1" s="1"/>
  <c r="L525" i="1"/>
  <c r="N525" i="1" s="1"/>
  <c r="L428" i="1"/>
  <c r="N428" i="1" s="1"/>
  <c r="L135" i="1"/>
  <c r="N135" i="1" s="1"/>
  <c r="L543" i="1"/>
  <c r="N543" i="1" s="1"/>
  <c r="L591" i="1"/>
  <c r="N591" i="1" s="1"/>
  <c r="L42" i="1"/>
  <c r="N42" i="1" s="1"/>
  <c r="L449" i="1"/>
  <c r="N449" i="1" s="1"/>
  <c r="L202" i="1"/>
  <c r="N202" i="1" s="1"/>
  <c r="L297" i="1"/>
  <c r="N297" i="1" s="1"/>
  <c r="L58" i="1"/>
  <c r="N58" i="1" s="1"/>
  <c r="L256" i="1"/>
  <c r="N256" i="1" s="1"/>
  <c r="L298" i="1"/>
  <c r="N298" i="1" s="1"/>
  <c r="L272" i="1"/>
  <c r="N272" i="1" s="1"/>
  <c r="L299" i="1"/>
  <c r="N299" i="1" s="1"/>
  <c r="L526" i="1"/>
  <c r="N526" i="1" s="1"/>
  <c r="L8" i="1"/>
  <c r="N8" i="1" s="1"/>
  <c r="L222" i="1"/>
  <c r="N222" i="1" s="1"/>
  <c r="L18" i="1"/>
  <c r="N18" i="1" s="1"/>
  <c r="L300" i="1"/>
  <c r="N300" i="1" s="1"/>
  <c r="L273" i="1"/>
  <c r="N273" i="1" s="1"/>
  <c r="L573" i="1"/>
  <c r="N573" i="1" s="1"/>
  <c r="L76" i="1"/>
  <c r="N76" i="1" s="1"/>
  <c r="L320" i="1"/>
  <c r="N320" i="1" s="1"/>
  <c r="L585" i="1"/>
  <c r="N585" i="1" s="1"/>
  <c r="L115" i="1"/>
  <c r="N115" i="1" s="1"/>
  <c r="L464" i="1"/>
  <c r="N464" i="1" s="1"/>
  <c r="L19" i="1"/>
  <c r="N19" i="1" s="1"/>
  <c r="L59" i="1"/>
  <c r="N59" i="1" s="1"/>
  <c r="L301" i="1"/>
  <c r="N301" i="1" s="1"/>
  <c r="L136" i="1"/>
  <c r="N136" i="1" s="1"/>
  <c r="L476" i="1"/>
  <c r="N476" i="1" s="1"/>
  <c r="L166" i="1"/>
  <c r="N166" i="1" s="1"/>
  <c r="L137" i="1"/>
  <c r="N137" i="1" s="1"/>
  <c r="L506" i="1"/>
  <c r="N506" i="1" s="1"/>
  <c r="L43" i="1"/>
  <c r="N43" i="1" s="1"/>
  <c r="L97" i="1"/>
  <c r="N97" i="1" s="1"/>
  <c r="L544" i="1"/>
  <c r="N544" i="1" s="1"/>
  <c r="L98" i="1"/>
  <c r="N98" i="1" s="1"/>
  <c r="L417" i="1"/>
  <c r="N417" i="1" s="1"/>
  <c r="L369" i="1"/>
  <c r="N369" i="1" s="1"/>
  <c r="L20" i="1"/>
  <c r="N20" i="1" s="1"/>
  <c r="L489" i="1"/>
  <c r="N489" i="1" s="1"/>
  <c r="L167" i="1"/>
  <c r="N167" i="1" s="1"/>
  <c r="L223" i="1"/>
  <c r="N223" i="1" s="1"/>
  <c r="L60" i="1"/>
  <c r="N60" i="1" s="1"/>
  <c r="L429" i="1"/>
  <c r="N429" i="1" s="1"/>
  <c r="L302" i="1"/>
  <c r="N302" i="1" s="1"/>
  <c r="L345" i="1"/>
  <c r="N345" i="1" s="1"/>
  <c r="L203" i="1"/>
  <c r="N203" i="1" s="1"/>
  <c r="L138" i="1"/>
  <c r="N138" i="1" s="1"/>
  <c r="L380" i="1"/>
  <c r="N380" i="1" s="1"/>
  <c r="L61" i="1"/>
  <c r="N61" i="1" s="1"/>
  <c r="L44" i="1"/>
  <c r="N44" i="1" s="1"/>
  <c r="L274" i="1"/>
  <c r="N274" i="1" s="1"/>
  <c r="L168" i="1"/>
  <c r="N168" i="1" s="1"/>
  <c r="L551" i="1"/>
  <c r="N551" i="1" s="1"/>
  <c r="L139" i="1"/>
  <c r="N139" i="1" s="1"/>
  <c r="L140" i="1"/>
  <c r="N140" i="1" s="1"/>
  <c r="L381" i="1"/>
  <c r="N381" i="1" s="1"/>
  <c r="L418" i="1"/>
  <c r="N418" i="1" s="1"/>
  <c r="L382" i="1"/>
  <c r="N382" i="1" s="1"/>
  <c r="L520" i="1"/>
  <c r="N520" i="1" s="1"/>
  <c r="L335" i="1"/>
  <c r="N335" i="1" s="1"/>
  <c r="L303" i="1"/>
  <c r="N303" i="1" s="1"/>
  <c r="L498" i="1"/>
  <c r="N498" i="1" s="1"/>
  <c r="L507" i="1"/>
  <c r="N507" i="1" s="1"/>
  <c r="L346" i="1"/>
  <c r="N346" i="1" s="1"/>
  <c r="L29" i="1"/>
  <c r="N29" i="1" s="1"/>
  <c r="L99" i="1"/>
  <c r="N99" i="1" s="1"/>
  <c r="L450" i="1"/>
  <c r="N450" i="1" s="1"/>
  <c r="L100" i="1"/>
  <c r="N100" i="1" s="1"/>
  <c r="L545" i="1"/>
  <c r="N545" i="1" s="1"/>
  <c r="L304" i="1"/>
  <c r="N304" i="1" s="1"/>
  <c r="L456" i="1"/>
  <c r="N456" i="1" s="1"/>
  <c r="L45" i="1"/>
  <c r="N45" i="1" s="1"/>
  <c r="L62" i="1"/>
  <c r="N62" i="1" s="1"/>
  <c r="L239" i="1"/>
  <c r="N239" i="1" s="1"/>
  <c r="L275" i="1"/>
  <c r="N275" i="1" s="1"/>
  <c r="L490" i="1"/>
  <c r="N490" i="1" s="1"/>
  <c r="L116" i="1"/>
  <c r="N116" i="1" s="1"/>
  <c r="L305" i="1"/>
  <c r="N305" i="1" s="1"/>
  <c r="L586" i="1"/>
  <c r="N586" i="1" s="1"/>
  <c r="L419" i="1"/>
  <c r="N419" i="1" s="1"/>
  <c r="L224" i="1"/>
  <c r="N224" i="1" s="1"/>
  <c r="L77" i="1"/>
  <c r="N77" i="1" s="1"/>
  <c r="L546" i="1"/>
  <c r="N546" i="1" s="1"/>
  <c r="L169" i="1"/>
  <c r="N169" i="1" s="1"/>
  <c r="L321" i="1"/>
  <c r="N321" i="1" s="1"/>
  <c r="L420" i="1"/>
  <c r="N420" i="1" s="1"/>
  <c r="L527" i="1"/>
  <c r="N527" i="1" s="1"/>
  <c r="L141" i="1"/>
  <c r="N141" i="1" s="1"/>
  <c r="L322" i="1"/>
  <c r="N322" i="1" s="1"/>
  <c r="L457" i="1"/>
  <c r="N457" i="1" s="1"/>
  <c r="L383" i="1"/>
  <c r="N383" i="1" s="1"/>
  <c r="L430" i="1"/>
  <c r="N430" i="1" s="1"/>
  <c r="L225" i="1"/>
  <c r="N225" i="1" s="1"/>
  <c r="L362" i="1"/>
  <c r="N362" i="1" s="1"/>
  <c r="L142" i="1"/>
  <c r="N142" i="1" s="1"/>
  <c r="L384" i="1"/>
  <c r="N384" i="1" s="1"/>
  <c r="L257" i="1"/>
  <c r="N257" i="1" s="1"/>
  <c r="L30" i="1"/>
  <c r="N30" i="1" s="1"/>
  <c r="L458" i="1"/>
  <c r="N458" i="1" s="1"/>
  <c r="L306" i="1"/>
  <c r="N306" i="1" s="1"/>
  <c r="L431" i="1"/>
  <c r="N431" i="1" s="1"/>
  <c r="L258" i="1"/>
  <c r="N258" i="1" s="1"/>
  <c r="L170" i="1"/>
  <c r="N170" i="1" s="1"/>
  <c r="L276" i="1"/>
  <c r="N276" i="1" s="1"/>
  <c r="L459" i="1"/>
  <c r="N459" i="1" s="1"/>
  <c r="L323" i="1"/>
  <c r="N323" i="1" s="1"/>
  <c r="L101" i="1"/>
  <c r="N101" i="1" s="1"/>
  <c r="L547" i="1"/>
  <c r="N547" i="1" s="1"/>
  <c r="L277" i="1"/>
  <c r="N277" i="1" s="1"/>
  <c r="L2" i="1"/>
  <c r="N2" i="1" s="1"/>
  <c r="L421" i="1"/>
  <c r="N421" i="1" s="1"/>
  <c r="L521" i="1"/>
  <c r="N521" i="1" s="1"/>
  <c r="L171" i="1"/>
  <c r="N171" i="1" s="1"/>
  <c r="L574" i="1"/>
  <c r="N574" i="1" s="1"/>
  <c r="L63" i="1"/>
  <c r="N63" i="1" s="1"/>
  <c r="L307" i="1"/>
  <c r="N307" i="1" s="1"/>
  <c r="L385" i="1"/>
  <c r="N385" i="1" s="1"/>
  <c r="L386" i="1"/>
  <c r="N386" i="1" s="1"/>
  <c r="L259" i="1"/>
  <c r="N259" i="1" s="1"/>
  <c r="L102" i="1"/>
  <c r="N102" i="1" s="1"/>
  <c r="L451" i="1"/>
  <c r="N451" i="1" s="1"/>
  <c r="L583" i="1"/>
  <c r="N583" i="1" s="1"/>
  <c r="L278" i="1"/>
  <c r="N278" i="1" s="1"/>
  <c r="L240" i="1"/>
  <c r="N240" i="1" s="1"/>
  <c r="L103" i="1"/>
  <c r="N103" i="1" s="1"/>
  <c r="L143" i="1"/>
  <c r="N143" i="1" s="1"/>
  <c r="L512" i="1"/>
  <c r="N512" i="1" s="1"/>
  <c r="L31" i="1"/>
  <c r="N31" i="1" s="1"/>
  <c r="L465" i="1"/>
  <c r="N465" i="1" s="1"/>
  <c r="L11" i="1"/>
  <c r="N11" i="1" s="1"/>
  <c r="L144" i="1"/>
  <c r="N144" i="1" s="1"/>
  <c r="L226" i="1"/>
  <c r="N226" i="1" s="1"/>
  <c r="L172" i="1"/>
  <c r="N172" i="1" s="1"/>
  <c r="L145" i="1"/>
  <c r="N145" i="1" s="1"/>
  <c r="L104" i="1"/>
  <c r="N104" i="1" s="1"/>
  <c r="L370" i="1"/>
  <c r="N370" i="1" s="1"/>
  <c r="L173" i="1"/>
  <c r="N173" i="1" s="1"/>
  <c r="L508" i="1"/>
  <c r="N508" i="1" s="1"/>
  <c r="L146" i="1"/>
  <c r="N146" i="1" s="1"/>
  <c r="L401" i="1"/>
  <c r="N401" i="1" s="1"/>
  <c r="L105" i="1"/>
  <c r="N105" i="1" s="1"/>
  <c r="L552" i="1"/>
  <c r="N552" i="1" s="1"/>
  <c r="L204" i="1"/>
  <c r="N204" i="1" s="1"/>
  <c r="L78" i="1"/>
  <c r="N78" i="1" s="1"/>
  <c r="L577" i="1"/>
  <c r="N577" i="1" s="1"/>
  <c r="L528" i="1"/>
  <c r="N528" i="1" s="1"/>
  <c r="L174" i="1"/>
  <c r="N174" i="1" s="1"/>
  <c r="L117" i="1"/>
  <c r="N117" i="1" s="1"/>
  <c r="L175" i="1"/>
  <c r="N175" i="1" s="1"/>
  <c r="L260" i="1"/>
  <c r="N260" i="1" s="1"/>
  <c r="L21" i="1"/>
  <c r="N21" i="1" s="1"/>
  <c r="L261" i="1"/>
  <c r="N261" i="1" s="1"/>
  <c r="L227" i="1"/>
  <c r="N227" i="1" s="1"/>
  <c r="L466" i="1"/>
  <c r="N466" i="1" s="1"/>
  <c r="L522" i="1"/>
  <c r="N522" i="1" s="1"/>
  <c r="L529" i="1"/>
  <c r="N529" i="1" s="1"/>
  <c r="L568" i="1"/>
  <c r="N568" i="1" s="1"/>
  <c r="L432" i="1"/>
  <c r="N432" i="1" s="1"/>
  <c r="L22" i="1"/>
  <c r="N22" i="1" s="1"/>
  <c r="L513" i="1"/>
  <c r="N513" i="1" s="1"/>
  <c r="L402" i="1"/>
  <c r="N402" i="1" s="1"/>
  <c r="L279" i="1"/>
  <c r="N279" i="1" s="1"/>
  <c r="L433" i="1"/>
  <c r="N433" i="1" s="1"/>
  <c r="L106" i="1"/>
  <c r="N106" i="1" s="1"/>
  <c r="L280" i="1"/>
  <c r="N280" i="1" s="1"/>
  <c r="L118" i="1"/>
  <c r="N118" i="1" s="1"/>
  <c r="L434" i="1"/>
  <c r="N434" i="1" s="1"/>
  <c r="L452" i="1"/>
  <c r="N452" i="1" s="1"/>
  <c r="L387" i="1"/>
  <c r="N387" i="1" s="1"/>
  <c r="L556" i="1"/>
  <c r="N556" i="1" s="1"/>
  <c r="L205" i="1"/>
  <c r="N205" i="1" s="1"/>
  <c r="L107" i="1"/>
  <c r="N107" i="1" s="1"/>
  <c r="L578" i="1"/>
  <c r="N578" i="1" s="1"/>
  <c r="L206" i="1"/>
  <c r="N206" i="1" s="1"/>
  <c r="L79" i="1"/>
  <c r="N79" i="1" s="1"/>
  <c r="L388" i="1"/>
  <c r="N388" i="1" s="1"/>
  <c r="L64" i="1"/>
  <c r="N64" i="1" s="1"/>
  <c r="L534" i="1"/>
  <c r="N534" i="1" s="1"/>
  <c r="L491" i="1"/>
  <c r="N491" i="1" s="1"/>
  <c r="L228" i="1"/>
  <c r="N228" i="1" s="1"/>
  <c r="L467" i="1"/>
  <c r="N467" i="1" s="1"/>
  <c r="L23" i="1"/>
  <c r="N23" i="1" s="1"/>
  <c r="L477" i="1"/>
  <c r="N477" i="1" s="1"/>
  <c r="L119" i="1"/>
  <c r="N119" i="1" s="1"/>
  <c r="L403" i="1"/>
  <c r="N403" i="1" s="1"/>
  <c r="L281" i="1"/>
  <c r="N281" i="1" s="1"/>
  <c r="L262" i="1"/>
  <c r="N262" i="1" s="1"/>
  <c r="L363" i="1"/>
  <c r="N363" i="1" s="1"/>
  <c r="L80" i="1"/>
  <c r="N80" i="1" s="1"/>
  <c r="L336" i="1"/>
  <c r="N336" i="1" s="1"/>
  <c r="L147" i="1"/>
  <c r="N147" i="1" s="1"/>
  <c r="L514" i="1"/>
  <c r="N514" i="1" s="1"/>
  <c r="L120" i="1"/>
  <c r="N120" i="1" s="1"/>
  <c r="L32" i="1"/>
  <c r="N32" i="1" s="1"/>
  <c r="L229" i="1"/>
  <c r="N229" i="1" s="1"/>
  <c r="L108" i="1"/>
  <c r="N108" i="1" s="1"/>
  <c r="L230" i="1"/>
  <c r="N230" i="1" s="1"/>
  <c r="L4" i="1"/>
  <c r="N4" i="1" s="1"/>
  <c r="L176" i="1"/>
  <c r="N176" i="1" s="1"/>
  <c r="L478" i="1"/>
  <c r="N478" i="1" s="1"/>
  <c r="L389" i="1"/>
  <c r="N389" i="1" s="1"/>
  <c r="L347" i="1"/>
  <c r="N347" i="1" s="1"/>
  <c r="L530" i="1"/>
  <c r="N530" i="1" s="1"/>
  <c r="L65" i="1"/>
  <c r="N65" i="1" s="1"/>
  <c r="L548" i="1"/>
  <c r="N548" i="1" s="1"/>
  <c r="L371" i="1"/>
  <c r="N371" i="1" s="1"/>
  <c r="L81" i="1"/>
  <c r="N81" i="1" s="1"/>
  <c r="L263" i="1"/>
  <c r="N263" i="1" s="1"/>
  <c r="L564" i="1"/>
  <c r="N564" i="1" s="1"/>
  <c r="L535" i="1"/>
  <c r="N535" i="1" s="1"/>
  <c r="L241" i="1"/>
  <c r="N241" i="1" s="1"/>
  <c r="L231" i="1"/>
  <c r="N231" i="1" s="1"/>
  <c r="L499" i="1"/>
  <c r="N499" i="1" s="1"/>
  <c r="L177" i="1"/>
  <c r="N177" i="1" s="1"/>
  <c r="L404" i="1"/>
  <c r="N404" i="1" s="1"/>
  <c r="L66" i="1"/>
  <c r="N66" i="1" s="1"/>
  <c r="L390" i="1"/>
  <c r="N390" i="1" s="1"/>
  <c r="L178" i="1"/>
  <c r="N178" i="1" s="1"/>
  <c r="L308" i="1"/>
  <c r="N308" i="1" s="1"/>
  <c r="L309" i="1"/>
  <c r="N309" i="1" s="1"/>
  <c r="L179" i="1"/>
  <c r="N179" i="1" s="1"/>
  <c r="L531" i="1"/>
  <c r="N531" i="1" s="1"/>
  <c r="L405" i="1"/>
  <c r="N405" i="1" s="1"/>
  <c r="L479" i="1"/>
  <c r="N479" i="1" s="1"/>
  <c r="L480" i="1"/>
  <c r="N480" i="1" s="1"/>
  <c r="L67" i="1"/>
  <c r="N67" i="1" s="1"/>
  <c r="L180" i="1"/>
  <c r="N180" i="1" s="1"/>
  <c r="L348" i="1"/>
  <c r="N348" i="1" s="1"/>
  <c r="L349" i="1"/>
  <c r="N349" i="1" s="1"/>
  <c r="L109" i="1"/>
  <c r="N109" i="1" s="1"/>
  <c r="L500" i="1"/>
  <c r="N500" i="1" s="1"/>
  <c r="L264" i="1"/>
  <c r="N264" i="1" s="1"/>
  <c r="H23" i="5"/>
  <c r="S16" i="1" l="1"/>
  <c r="S15" i="1"/>
  <c r="S19" i="1" a="1"/>
  <c r="S19" i="1" s="1"/>
  <c r="N5" i="1"/>
</calcChain>
</file>

<file path=xl/sharedStrings.xml><?xml version="1.0" encoding="utf-8"?>
<sst xmlns="http://schemas.openxmlformats.org/spreadsheetml/2006/main" count="3306" uniqueCount="1145">
  <si>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</si>
  <si>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</si>
  <si>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</si>
  <si>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</si>
  <si>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</si>
  <si>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</si>
  <si>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</si>
  <si>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</si>
  <si>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</si>
  <si>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</si>
  <si>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</si>
  <si>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</si>
  <si>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</si>
  <si>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</si>
  <si>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</si>
  <si>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</si>
  <si>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</si>
  <si>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</si>
  <si>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</si>
  <si>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</si>
  <si>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</si>
  <si>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</si>
  <si>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</si>
  <si>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</si>
  <si>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</si>
  <si>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</si>
  <si>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</si>
  <si>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</si>
  <si>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</si>
  <si>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</si>
  <si>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</si>
  <si>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</si>
  <si>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</si>
  <si>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</si>
  <si>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</si>
  <si>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</si>
  <si>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</si>
  <si>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</si>
  <si>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</si>
  <si>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</si>
  <si>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</si>
  <si>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</si>
  <si>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</si>
  <si>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</si>
  <si>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</si>
  <si>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</si>
  <si>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</si>
  <si>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</si>
  <si>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</si>
  <si>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</si>
  <si>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</si>
  <si>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</si>
  <si>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</si>
  <si>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</si>
  <si>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</si>
  <si>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</si>
  <si>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</si>
  <si>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</si>
  <si>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</si>
  <si>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</si>
  <si>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</si>
  <si>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</si>
  <si>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</si>
  <si>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</si>
  <si>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</si>
  <si>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</si>
  <si>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</si>
  <si>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</si>
  <si>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</si>
  <si>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</si>
  <si>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</si>
  <si>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</si>
  <si>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</si>
  <si>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</si>
  <si>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</si>
  <si>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</si>
  <si>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</si>
  <si>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</si>
  <si>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</si>
  <si>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</si>
  <si>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</si>
  <si>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</si>
  <si>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</si>
  <si>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</si>
  <si>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</si>
  <si>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</si>
  <si>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</si>
  <si>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</si>
  <si>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</si>
  <si>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</si>
  <si>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</si>
  <si>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</si>
  <si>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</si>
  <si>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</si>
  <si>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</si>
  <si>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</si>
  <si>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</si>
  <si>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</si>
  <si>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</si>
  <si>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</si>
  <si>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</si>
  <si>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</si>
  <si>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</si>
  <si>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</si>
  <si>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</si>
  <si>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</si>
  <si>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</si>
  <si>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</si>
  <si>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</si>
  <si>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</si>
  <si>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</si>
  <si>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</si>
  <si>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</si>
  <si>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</si>
  <si>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</si>
  <si>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</si>
  <si>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</si>
  <si>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</si>
  <si>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</si>
  <si>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</si>
  <si>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</si>
  <si>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</si>
  <si>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</si>
  <si>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</si>
  <si>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</si>
  <si>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</si>
  <si>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</si>
  <si>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</si>
  <si>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</si>
  <si>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</si>
  <si>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</si>
  <si>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</si>
  <si>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</si>
  <si>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</si>
  <si>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</si>
  <si>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</si>
  <si>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</si>
  <si>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</si>
  <si>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</si>
  <si>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</si>
  <si>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</si>
  <si>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</si>
  <si>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</si>
  <si>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</si>
  <si>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</si>
  <si>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</si>
  <si>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</si>
  <si>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</si>
  <si>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</si>
  <si>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</si>
  <si>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</si>
  <si>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</si>
  <si>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</si>
  <si>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</si>
  <si>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</si>
  <si>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</si>
  <si>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</si>
  <si>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</si>
  <si>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</si>
  <si>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</si>
  <si>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</si>
  <si>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</si>
  <si>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</si>
  <si>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</si>
  <si>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</si>
  <si>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</si>
  <si>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</si>
  <si>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</si>
  <si>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</si>
  <si>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</si>
  <si>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</si>
  <si>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</si>
  <si>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</si>
  <si>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</si>
  <si>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</si>
  <si>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</si>
  <si>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</si>
  <si>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</si>
  <si>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</si>
  <si>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</si>
  <si>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</si>
  <si>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</si>
  <si>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</si>
  <si>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</si>
  <si>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</si>
  <si>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</si>
  <si>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</si>
  <si>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</si>
  <si>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</si>
  <si>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</si>
  <si>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</si>
  <si>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</si>
  <si>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</si>
  <si>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</si>
  <si>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</si>
  <si>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</si>
  <si>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</si>
  <si>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</si>
  <si>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</si>
  <si>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</si>
  <si>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</si>
  <si>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</si>
  <si>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</si>
  <si>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</si>
  <si>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</si>
  <si>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</si>
  <si>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</si>
  <si>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</si>
  <si>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</si>
  <si>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</si>
  <si>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</si>
  <si>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</si>
  <si>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</si>
  <si>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</si>
  <si>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</si>
  <si>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</si>
  <si>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</si>
  <si>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</si>
  <si>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</si>
  <si>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</si>
  <si>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</si>
  <si>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</si>
  <si>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</si>
  <si>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</si>
  <si>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</si>
  <si>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</si>
  <si>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</si>
  <si>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</si>
  <si>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</si>
  <si>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</si>
  <si>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</si>
  <si>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</si>
  <si>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</si>
  <si>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</si>
  <si>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</si>
  <si>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</si>
  <si>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</si>
  <si>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</si>
  <si>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</si>
  <si>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</si>
  <si>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</si>
  <si>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</si>
  <si>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</si>
  <si>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</si>
  <si>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</si>
  <si>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</si>
  <si>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</si>
  <si>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</si>
  <si>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</si>
  <si>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</si>
  <si>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</si>
  <si>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</si>
  <si>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</si>
  <si>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</si>
  <si>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</si>
  <si>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</si>
  <si>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</si>
  <si>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</si>
  <si>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</si>
  <si>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</si>
  <si>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</si>
  <si>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</si>
  <si>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</si>
  <si>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</si>
  <si>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</si>
  <si>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</si>
  <si>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</si>
  <si>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</si>
  <si>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</si>
  <si>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</si>
  <si>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</si>
  <si>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</si>
  <si>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</si>
  <si>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</si>
  <si>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</si>
  <si>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</si>
  <si>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</si>
  <si>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</si>
  <si>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</si>
  <si>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</si>
  <si>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</si>
  <si>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</si>
  <si>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</si>
  <si>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</si>
  <si>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</si>
  <si>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</si>
  <si>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</si>
  <si>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</si>
  <si>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</si>
  <si>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</si>
  <si>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</si>
  <si>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</si>
  <si>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</si>
  <si>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</si>
  <si>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</si>
  <si>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</si>
  <si>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</si>
  <si>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</si>
  <si>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</si>
  <si>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</si>
  <si>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</si>
  <si>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</si>
  <si>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</si>
  <si>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</si>
  <si>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</si>
  <si>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</si>
  <si>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</si>
  <si>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</si>
  <si>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</si>
  <si>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</si>
  <si>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</si>
  <si>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</si>
  <si>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</si>
  <si>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</si>
  <si>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</si>
  <si>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</si>
  <si>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</si>
  <si>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</si>
  <si>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</si>
  <si>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</si>
  <si>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</si>
  <si>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</si>
  <si>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</si>
  <si>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</si>
  <si>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</si>
  <si>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</si>
  <si>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</si>
  <si>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</si>
  <si>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</si>
  <si>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</si>
  <si>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</si>
  <si>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</si>
  <si>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</si>
  <si>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</si>
  <si>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</si>
  <si>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</si>
  <si>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</si>
  <si>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</si>
  <si>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</si>
  <si>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</si>
  <si>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</si>
  <si>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</si>
  <si>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</si>
  <si>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</si>
  <si>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</si>
  <si>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</si>
  <si>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</si>
  <si>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</si>
  <si>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</si>
  <si>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</si>
  <si>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</si>
  <si>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</si>
  <si>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</si>
  <si>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</si>
  <si>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</si>
  <si>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</si>
  <si>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</si>
  <si>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</si>
  <si>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</si>
  <si>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</si>
  <si>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</si>
  <si>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</si>
  <si>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</si>
  <si>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</si>
  <si>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</si>
  <si>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</si>
  <si>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</si>
  <si>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</si>
  <si>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</si>
  <si>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</si>
  <si>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</si>
  <si>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</si>
  <si>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</si>
  <si>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</si>
  <si>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</si>
  <si>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</si>
  <si>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</si>
  <si>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</si>
  <si>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</si>
  <si>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</si>
  <si>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</si>
  <si>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</si>
  <si>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</si>
  <si>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</si>
  <si>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</si>
  <si>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</si>
  <si>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</si>
  <si>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</si>
  <si>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</si>
  <si>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</si>
  <si>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</si>
  <si>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</si>
  <si>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</si>
  <si>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</si>
  <si>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</si>
  <si>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</si>
  <si>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</si>
  <si>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</si>
  <si>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</si>
  <si>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</si>
  <si>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</si>
  <si>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</si>
  <si>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</si>
  <si>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</si>
  <si>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</si>
  <si>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</si>
  <si>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</si>
  <si>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</si>
  <si>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</si>
  <si>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</si>
  <si>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</si>
  <si>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</si>
  <si>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</si>
  <si>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</si>
  <si>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</si>
  <si>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</si>
  <si>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</si>
  <si>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</si>
  <si>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</si>
  <si>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</si>
  <si>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</si>
  <si>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</si>
  <si>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</si>
  <si>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</si>
  <si>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</si>
  <si>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</si>
  <si>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</si>
  <si>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</si>
  <si>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</si>
  <si>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</si>
  <si>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</si>
  <si>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</si>
  <si>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</si>
  <si>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</si>
  <si>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</si>
  <si>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</si>
  <si>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</si>
  <si>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</si>
  <si>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</si>
  <si>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</si>
  <si>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</si>
  <si>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</si>
  <si>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</si>
  <si>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</si>
  <si>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</si>
  <si>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</si>
  <si>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</si>
  <si>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</si>
  <si>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</si>
  <si>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</si>
  <si>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</si>
  <si>
    <t>Age</t>
  </si>
  <si>
    <t>Today</t>
  </si>
  <si>
    <t>Grand Total</t>
  </si>
  <si>
    <t>Row Labels</t>
  </si>
  <si>
    <t>Count of ID</t>
  </si>
  <si>
    <t>Days of the week</t>
  </si>
  <si>
    <t>Trip Data</t>
  </si>
  <si>
    <t>Age group</t>
  </si>
  <si>
    <t>Child/Adolescent</t>
  </si>
  <si>
    <t xml:space="preserve">Young </t>
  </si>
  <si>
    <t>Middle Aged</t>
  </si>
  <si>
    <t>Elderly</t>
  </si>
  <si>
    <t>Old age</t>
  </si>
  <si>
    <t>Age Group</t>
  </si>
  <si>
    <t>Classification</t>
  </si>
  <si>
    <t>Most Common start station</t>
  </si>
  <si>
    <t>Most Common end station</t>
  </si>
  <si>
    <t xml:space="preserve">Most Common trip </t>
  </si>
  <si>
    <t>Most Common work days</t>
  </si>
  <si>
    <t>least used start station</t>
  </si>
  <si>
    <t>Least used end station</t>
  </si>
  <si>
    <t>Least working days</t>
  </si>
  <si>
    <t>20-43</t>
  </si>
  <si>
    <t>0-19</t>
  </si>
  <si>
    <t>44-59</t>
  </si>
  <si>
    <t>60-74</t>
  </si>
  <si>
    <t>75-89</t>
  </si>
  <si>
    <t>90+</t>
  </si>
  <si>
    <t>Interval</t>
  </si>
  <si>
    <t>Age2</t>
  </si>
  <si>
    <t>Average of Trip Duration</t>
  </si>
  <si>
    <t>Middle aged</t>
  </si>
  <si>
    <t>Young</t>
  </si>
  <si>
    <t>1 Ave &amp; E 16 St to 1 Ave &amp; E 68 St</t>
  </si>
  <si>
    <t>1 Ave &amp; E 16 St to E 16 St &amp; 5 Ave</t>
  </si>
  <si>
    <t>1 Ave &amp; E 16 St to E 55 St &amp; 2 Ave</t>
  </si>
  <si>
    <t>1 Ave &amp; E 18 St to 8 Ave &amp; W 16 St</t>
  </si>
  <si>
    <t>1 Ave &amp; E 44 St to E 53 St &amp; 3 Ave</t>
  </si>
  <si>
    <t>1 Ave &amp; E 44 St to E 55 St &amp; 2 Ave</t>
  </si>
  <si>
    <t>1 Ave &amp; E 62 St to E 47 St &amp; 1 Ave</t>
  </si>
  <si>
    <t>1 Ave &amp; E 68 St to 2 Ave &amp; E 96 St</t>
  </si>
  <si>
    <t>1 Ave &amp; E 68 St to E 47 St &amp; Park Ave</t>
  </si>
  <si>
    <t>1 Ave &amp; E 68 St to E 55 St &amp; 3 Ave</t>
  </si>
  <si>
    <t>1 Ave &amp; E 78 St to W 14 St &amp; The High Line</t>
  </si>
  <si>
    <t>1 Ave &amp; E 94 St to Madison Ave &amp; E 99 St</t>
  </si>
  <si>
    <t>1 Pl &amp; Clinton St to Henry St &amp; Degraw St</t>
  </si>
  <si>
    <t>11 Ave &amp; W 27 St to 8 Ave &amp; W 16 St</t>
  </si>
  <si>
    <t>11 Ave &amp; W 27 St to 8 Ave &amp; W 31 St</t>
  </si>
  <si>
    <t>11 Ave &amp; W 27 St to E 10 St &amp; Avenue A</t>
  </si>
  <si>
    <t>11 Ave &amp; W 27 St to E 16 St &amp; 5 Ave</t>
  </si>
  <si>
    <t>11 Ave &amp; W 41 St to 8 Ave &amp; W 33 St</t>
  </si>
  <si>
    <t>11 Ave &amp; W 41 St to Broadway &amp; W 36 St</t>
  </si>
  <si>
    <t>11 Ave &amp; W 41 St to Broadway &amp; W 49 St</t>
  </si>
  <si>
    <t>11 Ave &amp; W 41 St to W 42 St &amp; 8 Ave</t>
  </si>
  <si>
    <t>11 Ave &amp; W 59 St to W 34 St &amp; 11 Ave</t>
  </si>
  <si>
    <t>2 Ave &amp; E 31 St to 1 Ave &amp; E 68 St</t>
  </si>
  <si>
    <t>2 Ave &amp; E 31 St to 6 Ave &amp; W 33 St</t>
  </si>
  <si>
    <t>2 Ave &amp; E 31 St to Cooper Square &amp; E 7 St</t>
  </si>
  <si>
    <t>2 Ave &amp; E 31 St to E 17 St &amp; Broadway</t>
  </si>
  <si>
    <t>2 Ave &amp; E 31 St to E 20 St &amp; FDR Drive</t>
  </si>
  <si>
    <t>2 Ave &amp; E 31 St to E 25 St &amp; 2 Ave</t>
  </si>
  <si>
    <t>2 Ave &amp; E 31 St to E 31 St &amp; 3 Ave</t>
  </si>
  <si>
    <t>2 Ave &amp; E 96 St to E 25 St &amp; 2 Ave</t>
  </si>
  <si>
    <t>2 Ave &amp; E 96 St to Madison Ave &amp; E 99 St</t>
  </si>
  <si>
    <t>2 Ave &amp; E 99 St to 5 Ave &amp; E 63 St</t>
  </si>
  <si>
    <t>3 Ave &amp; E 62 St to E 20 St &amp; 2 Ave</t>
  </si>
  <si>
    <t>3 Ave &amp; E 62 St to E 72 St &amp; York Ave</t>
  </si>
  <si>
    <t>31 St &amp; Thomson Ave to 1 Ave &amp; E 78 St</t>
  </si>
  <si>
    <t>45 Rd &amp; 11 St to Center Blvd &amp; Borden Ave</t>
  </si>
  <si>
    <t>47 Ave &amp; 31 St to 46 Ave &amp; 5 St</t>
  </si>
  <si>
    <t>5 Ave &amp; 3 St to Dean St &amp; 4 Ave</t>
  </si>
  <si>
    <t>5 Ave &amp; E 63 St to E 53 St &amp; Madison Ave</t>
  </si>
  <si>
    <t>5 Ave &amp; E 78 St to 5 Ave &amp; E 73 St</t>
  </si>
  <si>
    <t>5 Ave &amp; E 78 St to E 55 St &amp; Lexington Ave</t>
  </si>
  <si>
    <t>5 Ave &amp; E 78 St to E 65 St &amp; 2 Ave</t>
  </si>
  <si>
    <t>5 Ave &amp; E 78 St to E 78 St &amp; 2 Ave</t>
  </si>
  <si>
    <t>5 Ave &amp; E 88 St to Central Park North &amp; Adam Clayton Powell Blvd</t>
  </si>
  <si>
    <t>5 Ave &amp; E 88 St to W 92 St &amp; Broadway</t>
  </si>
  <si>
    <t>5 Ave &amp; E 93 St to 12 Ave &amp; W 40 St</t>
  </si>
  <si>
    <t>6 Ave &amp; Canal St to Carmine St &amp; 6 Ave</t>
  </si>
  <si>
    <t>6 Ave &amp; Canal St to Little West St &amp; 1 Pl</t>
  </si>
  <si>
    <t>6 Ave &amp; Canal St to W 15 St &amp; 7 Ave</t>
  </si>
  <si>
    <t>6 Ave &amp; W 33 St to E 16 St &amp; 5 Ave</t>
  </si>
  <si>
    <t>6 Ave &amp; W 33 St to Forsyth St &amp; Broome St</t>
  </si>
  <si>
    <t>8 Ave &amp; W 16 St to W 20 St &amp; 11 Ave</t>
  </si>
  <si>
    <t>8 Ave &amp; W 16 St to W 38 St &amp; 8 Ave</t>
  </si>
  <si>
    <t>8 Ave &amp; W 31 St to 11 Ave &amp; W 27 St</t>
  </si>
  <si>
    <t>8 Ave &amp; W 31 St to Broadway &amp; W 55 St</t>
  </si>
  <si>
    <t>8 Ave &amp; W 31 St to Greenwich Ave &amp; 8 Ave</t>
  </si>
  <si>
    <t>8 Ave &amp; W 31 St to W 22 St &amp; 8 Ave</t>
  </si>
  <si>
    <t>8 Ave &amp; W 33 St to 1 Ave &amp; E 16 St</t>
  </si>
  <si>
    <t>8 Ave &amp; W 33 St to Broadway &amp; W 49 St</t>
  </si>
  <si>
    <t>8 Ave &amp; W 33 St to W 34 St &amp; 11 Ave</t>
  </si>
  <si>
    <t>8 Ave &amp; W 33 St to W 52 St &amp; 5 Ave</t>
  </si>
  <si>
    <t>8 Ave &amp; W 52 St to 5 Ave &amp; E 88 St</t>
  </si>
  <si>
    <t>8 Ave &amp; W 52 St to 6 Ave &amp; Canal St</t>
  </si>
  <si>
    <t>8 Ave &amp; W 52 St to E 59 St &amp; Madison Ave</t>
  </si>
  <si>
    <t>8 Ave &amp; W 52 St to W 54 St &amp; 9 Ave</t>
  </si>
  <si>
    <t>9 Ave &amp; W 18 St to E 16 St &amp; 5 Ave</t>
  </si>
  <si>
    <t>9 Ave &amp; W 18 St to E 53 St &amp; 3 Ave</t>
  </si>
  <si>
    <t>9 Ave &amp; W 22 St to E 27 St &amp; 1 Ave</t>
  </si>
  <si>
    <t>9 Ave &amp; W 22 St to Murray St &amp; Greenwich St</t>
  </si>
  <si>
    <t>9 Ave &amp; W 22 St to W 20 St &amp; 11 Ave</t>
  </si>
  <si>
    <t>9 Ave &amp; W 22 St to W 20 St &amp; 7 Ave</t>
  </si>
  <si>
    <t>9 Ave &amp; W 22 St to W 22 St &amp; 8 Ave</t>
  </si>
  <si>
    <t>9 Ave &amp; W 45 St to W 107 St &amp; Columbus Ave</t>
  </si>
  <si>
    <t>9 Ave &amp; W 45 St to W 53 St &amp; 10 Ave</t>
  </si>
  <si>
    <t>Adelphi St &amp; Myrtle Ave to DeKalb Ave &amp; S Portland Ave</t>
  </si>
  <si>
    <t>Adelphi St &amp; Myrtle Ave to Fulton St &amp; Rockwell Pl</t>
  </si>
  <si>
    <t>Albany Ave &amp; Fulton St to Lewis Ave &amp; Decatur St</t>
  </si>
  <si>
    <t>Allen St &amp; Hester St to Lexington Ave &amp; E 29 St</t>
  </si>
  <si>
    <t>Allen St &amp; Hester St to Rivington St &amp; Chrystie St</t>
  </si>
  <si>
    <t>Allen St &amp; Rivington St to Cooper Square &amp; E 7 St</t>
  </si>
  <si>
    <t>Allen St &amp; Rivington St to E 23 St &amp; 1 Ave</t>
  </si>
  <si>
    <t>Allen St &amp; Rivington St to Stanton St &amp; Chrystie St</t>
  </si>
  <si>
    <t>Allen St &amp; Stanton St to Mott St &amp; Prince St</t>
  </si>
  <si>
    <t>Allen St &amp; Stanton St to Pike St &amp; E Broadway</t>
  </si>
  <si>
    <t>Amsterdam Ave &amp; W 79 St to W 95 St &amp; Broadway</t>
  </si>
  <si>
    <t>Amsterdam Ave &amp; W 82 St to W 90 St &amp; Amsterdam Ave</t>
  </si>
  <si>
    <t>Avenue D &amp; E 12 St to E 15 St &amp; 3 Ave</t>
  </si>
  <si>
    <t>Avenue D &amp; E 12 St to E 20 St &amp; FDR Drive</t>
  </si>
  <si>
    <t>Avenue D &amp; E 8 St to Washington Pl &amp; Broadway</t>
  </si>
  <si>
    <t>Bank St &amp; Hudson St to Division St &amp; Bowery</t>
  </si>
  <si>
    <t>Bank St &amp; Washington St to Little West St &amp; 1 Pl</t>
  </si>
  <si>
    <t>Banker St &amp; Meserole Ave to Metropolitan Ave &amp; Bedford Ave</t>
  </si>
  <si>
    <t>Barclay St &amp; Church St to Barclay St &amp; Church St</t>
  </si>
  <si>
    <t>Barclay St &amp; Church St to Fulton St &amp; Broadway</t>
  </si>
  <si>
    <t>Barclay St &amp; Church St to South End Ave &amp; Liberty St</t>
  </si>
  <si>
    <t>Barrow St &amp; Hudson St to Bank St &amp; Hudson St</t>
  </si>
  <si>
    <t>Barrow St &amp; Hudson St to Greenwich St &amp; Hubert St</t>
  </si>
  <si>
    <t>Barrow St &amp; Hudson St to Greenwich St &amp; W Houston St</t>
  </si>
  <si>
    <t>Barrow St &amp; Hudson St to W 20 St &amp; 8 Ave</t>
  </si>
  <si>
    <t>Bayard St &amp; Baxter St to Bayard St &amp; Baxter St</t>
  </si>
  <si>
    <t>Bayard St &amp; Baxter St to Duane St &amp; Greenwich St</t>
  </si>
  <si>
    <t>Bayard St &amp; Baxter St to E 33 St &amp; 2 Ave</t>
  </si>
  <si>
    <t>Bayard St &amp; Baxter St to Peck Slip &amp; Front St</t>
  </si>
  <si>
    <t>Bayard St &amp; Baxter St to Vesey Pl &amp; River Terrace</t>
  </si>
  <si>
    <t>Bergen St &amp; Smith St to Bedford Ave &amp; Nassau Ave</t>
  </si>
  <si>
    <t>Berkeley Pl &amp; 6 Ave to Berkeley Pl &amp; 6 Ave</t>
  </si>
  <si>
    <t>Berkeley Pl &amp; 7 Ave to Bergen St &amp; Smith St</t>
  </si>
  <si>
    <t>Boerum St &amp; Broadway to Hope St &amp; Union Ave</t>
  </si>
  <si>
    <t>Bond St &amp; Bergen St to Dean St &amp; 4 Ave</t>
  </si>
  <si>
    <t>Bond St &amp; Schermerhorn St to Bond St &amp; Bergen St</t>
  </si>
  <si>
    <t>Bond St &amp; Schermerhorn St to Concord St &amp; Bridge St</t>
  </si>
  <si>
    <t>Broadway &amp; Berry St to Lafayette Ave &amp; Fort Greene Pl</t>
  </si>
  <si>
    <t>Broadway &amp; E 14 St to Allen St &amp; Rivington St</t>
  </si>
  <si>
    <t>Broadway &amp; E 22 St to Pershing Square South</t>
  </si>
  <si>
    <t>Broadway &amp; Roebling St to 1 Ave &amp; E 18 St</t>
  </si>
  <si>
    <t>Broadway &amp; Roebling St to E 47 St &amp; 2 Ave</t>
  </si>
  <si>
    <t>Broadway &amp; Roebling St to Milton St &amp; Franklin St</t>
  </si>
  <si>
    <t>Broadway &amp; Roebling St to N 8 St &amp; Driggs Ave</t>
  </si>
  <si>
    <t>Broadway &amp; W 24 St to Canal St &amp; Rutgers St</t>
  </si>
  <si>
    <t>Broadway &amp; W 24 St to W 52 St &amp; 5 Ave</t>
  </si>
  <si>
    <t>Broadway &amp; W 29 St to E 17 St &amp; Broadway</t>
  </si>
  <si>
    <t>Broadway &amp; W 29 St to Sullivan St &amp; Washington Sq</t>
  </si>
  <si>
    <t>Broadway &amp; W 32 St to E 33 St &amp; 2 Ave</t>
  </si>
  <si>
    <t>Broadway &amp; W 36 St to Broadway &amp; E 22 St</t>
  </si>
  <si>
    <t>Broadway &amp; W 36 St to E 41 St &amp; Madison Ave</t>
  </si>
  <si>
    <t>Broadway &amp; W 36 St to W 52 St &amp; 6 Ave</t>
  </si>
  <si>
    <t>Broadway &amp; W 41 St to Pershing Square North</t>
  </si>
  <si>
    <t>Broadway &amp; W 49 St to Murray St &amp; West St</t>
  </si>
  <si>
    <t>Broadway &amp; W 51 St to Central Park W &amp; W 96 St</t>
  </si>
  <si>
    <t>Broadway &amp; W 51 St to E 51 St &amp; Lexington Ave</t>
  </si>
  <si>
    <t>Broadway &amp; W 51 St to Pershing Square South</t>
  </si>
  <si>
    <t>Broadway &amp; W 51 St to W 13 St &amp; 5 Ave</t>
  </si>
  <si>
    <t>Broadway &amp; W 51 St to W 33 St &amp; 7 Ave</t>
  </si>
  <si>
    <t>Broadway &amp; W 56 St to E 47 St &amp; Park Ave</t>
  </si>
  <si>
    <t>Broadway &amp; W 58 St to 8 Ave &amp; W 52 St</t>
  </si>
  <si>
    <t>Broadway &amp; W 58 St to Broadway &amp; W 53 St</t>
  </si>
  <si>
    <t>Broadway &amp; W 58 St to Greenwich Ave &amp; 8 Ave</t>
  </si>
  <si>
    <t>Broadway &amp; W 60 St to Columbus Ave &amp; W 72 St</t>
  </si>
  <si>
    <t>Broadway &amp; W 60 St to E 20 St &amp; Park Ave</t>
  </si>
  <si>
    <t>Broadway &amp; W 60 St to Grand Army Plaza &amp; Central Park S</t>
  </si>
  <si>
    <t>Brooklyn Bridge Park - Pier 2 to Atlantic Ave &amp; Furman St</t>
  </si>
  <si>
    <t>Brooklyn Bridge Park - Pier 2 to Cadman Plaza E &amp; Tillary St</t>
  </si>
  <si>
    <t>Brooklyn Bridge Park - Pier 2 to E 17 St &amp; Broadway</t>
  </si>
  <si>
    <t>Bus Slip &amp; State St to Bus Slip &amp; State St</t>
  </si>
  <si>
    <t>Bus Slip &amp; State St to E 2 St &amp; Avenue C</t>
  </si>
  <si>
    <t>Bus Slip &amp; State St to South St &amp; Gouverneur Ln</t>
  </si>
  <si>
    <t>Bushwick Ave &amp; Powers St to Norman Ave &amp; Leonard St - 2</t>
  </si>
  <si>
    <t>Bushwick Ave &amp; Powers St to York St &amp; Jay St</t>
  </si>
  <si>
    <t>Cadman Plaza E &amp; Tillary St to Hicks St &amp; Montague St</t>
  </si>
  <si>
    <t>Cadman Plaza West &amp; Montague St to Willoughby Ave &amp; Hall St</t>
  </si>
  <si>
    <t>Canal St &amp; Rutgers St to Allen St &amp; Stanton St</t>
  </si>
  <si>
    <t>Canal St &amp; Rutgers St to Cherry St</t>
  </si>
  <si>
    <t>Canal St &amp; Rutgers St to Henry St &amp; Grand St</t>
  </si>
  <si>
    <t>Carmine St &amp; 6 Ave to Broadway &amp; E 22 St</t>
  </si>
  <si>
    <t>Carmine St &amp; 6 Ave to E 19 St &amp; 3 Ave</t>
  </si>
  <si>
    <t>Carmine St &amp; 6 Ave to Front St &amp; Maiden Ln</t>
  </si>
  <si>
    <t>Carmine St &amp; 6 Ave to W 13 St &amp; 7 Ave</t>
  </si>
  <si>
    <t>Carmine St &amp; 6 Ave to W Broadway &amp; Spring St</t>
  </si>
  <si>
    <t>Carroll St &amp; Smith St to Bergen St &amp; Smith St</t>
  </si>
  <si>
    <t>Carroll St &amp; Smith St to Carroll St &amp; Columbia St</t>
  </si>
  <si>
    <t>Carroll St &amp; Smith St to Centre St &amp; Chambers St</t>
  </si>
  <si>
    <t>Cathedral Pkwy &amp; Broadway to Central Park S &amp; 6 Ave</t>
  </si>
  <si>
    <t>Cathedral Pkwy &amp; Broadway to W 52 St &amp; 6 Ave</t>
  </si>
  <si>
    <t>Catherine St &amp; Monroe St to South St &amp; Gouverneur Ln</t>
  </si>
  <si>
    <t>Catherine St &amp; Monroe St to Stanton St &amp; Chrystie St</t>
  </si>
  <si>
    <t>Central Park S &amp; 6 Ave to 5 Ave &amp; E 78 St</t>
  </si>
  <si>
    <t>Central Park S &amp; 6 Ave to 5 Ave &amp; E 88 St</t>
  </si>
  <si>
    <t>Central Park S &amp; 6 Ave to 9 Ave &amp; W 22 St</t>
  </si>
  <si>
    <t>Central Park S &amp; 6 Ave to Canal St &amp; Rutgers St</t>
  </si>
  <si>
    <t>Central Park S &amp; 6 Ave to Central Park S &amp; 6 Ave</t>
  </si>
  <si>
    <t>Central Park S &amp; 6 Ave to Central Park West &amp; W 68 St</t>
  </si>
  <si>
    <t>Central Park S &amp; 6 Ave to Columbus Ave &amp; W 95 St</t>
  </si>
  <si>
    <t>Central Park S &amp; 6 Ave to E 58 St &amp; 3 Ave</t>
  </si>
  <si>
    <t>Central Park S &amp; 6 Ave to E 88 St &amp; 1 Ave</t>
  </si>
  <si>
    <t>Central Park S &amp; 6 Ave to W 67 St &amp; Broadway</t>
  </si>
  <si>
    <t>Central Park S &amp; 6 Ave to W 70 St &amp; Amsterdam Ave</t>
  </si>
  <si>
    <t>Central Park W &amp; W 96 St to Central Park S &amp; 6 Ave</t>
  </si>
  <si>
    <t>Central Park W &amp; W 96 St to Central Park West &amp; W 76 St</t>
  </si>
  <si>
    <t>Central Park West &amp; W 102 St to Central Park West &amp; W 72 St</t>
  </si>
  <si>
    <t>Central Park West &amp; W 102 St to E 48 St &amp; 5 Ave</t>
  </si>
  <si>
    <t>Central Park West &amp; W 68 St to 9 Ave &amp; W 18 St</t>
  </si>
  <si>
    <t>Central Park West &amp; W 68 St to Amsterdam Ave &amp; W 82 St</t>
  </si>
  <si>
    <t>Central Park West &amp; W 72 St to E 97 St &amp; Madison Ave</t>
  </si>
  <si>
    <t>Central Park West &amp; W 76 St to E 72 St &amp; York Ave</t>
  </si>
  <si>
    <t>Central Park West &amp; W 85 St to Central Park S &amp; 6 Ave</t>
  </si>
  <si>
    <t>Central Park West &amp; W 85 St to Riverside Dr &amp; W 82 St</t>
  </si>
  <si>
    <t>Centre St &amp; Chambers St to Centre St &amp; Chambers St</t>
  </si>
  <si>
    <t>Centre St &amp; Chambers St to E 7 St &amp; Avenue A</t>
  </si>
  <si>
    <t>Centre St &amp; Chambers St to Spruce St &amp; Nassau St</t>
  </si>
  <si>
    <t>Centre St &amp; Worth St to Clinton St &amp; Tillary St</t>
  </si>
  <si>
    <t>Cherry St to Allen St &amp; Hester St</t>
  </si>
  <si>
    <t>Cherry St to E 27 St &amp; 1 Ave</t>
  </si>
  <si>
    <t>Christopher St &amp; Greenwich St to Amsterdam Ave &amp; W 79 St</t>
  </si>
  <si>
    <t>Christopher St &amp; Greenwich St to E 12 St &amp; 3 Ave</t>
  </si>
  <si>
    <t>Christopher St &amp; Greenwich St to W 27 St &amp; 7 Ave</t>
  </si>
  <si>
    <t>Clermont Ave &amp; Lafayette Ave to Metropolitan Ave &amp; Bedford Ave</t>
  </si>
  <si>
    <t>Cleveland Pl &amp; Spring St to E 17 St &amp; Broadway</t>
  </si>
  <si>
    <t>Cleveland Pl &amp; Spring St to S 5 Pl &amp; S 4 St</t>
  </si>
  <si>
    <t>Cleveland Pl &amp; Spring St to Vesey Pl &amp; River Terrace</t>
  </si>
  <si>
    <t>Cliff St &amp; Fulton St to E 23 St &amp; 1 Ave</t>
  </si>
  <si>
    <t>Clinton St &amp; Grand St to Forsyth St &amp; Broome St</t>
  </si>
  <si>
    <t>Clinton St &amp; Joralemon St to Cadman Plaza E &amp; Red Cross Pl</t>
  </si>
  <si>
    <t>Clinton St &amp; Joralemon St to E 47 St &amp; 2 Ave</t>
  </si>
  <si>
    <t>Clinton St &amp; Joralemon St to Kane St &amp; Clinton St</t>
  </si>
  <si>
    <t>Columbia Heights &amp; Cranberry St to Hicks St &amp; Montague St</t>
  </si>
  <si>
    <t>Columbia St &amp; Rivington St to Division St &amp; Bowery</t>
  </si>
  <si>
    <t>Columbia St &amp; Rivington St to Madison St &amp; Clinton St</t>
  </si>
  <si>
    <t>Columbus Ave &amp; W 103 St to W 106 St &amp; Central Park West</t>
  </si>
  <si>
    <t>Columbus Ave &amp; W 72 St to 11 Ave &amp; W 59 St</t>
  </si>
  <si>
    <t>Columbus Ave &amp; W 72 St to E 17 St &amp; Broadway</t>
  </si>
  <si>
    <t>Columbus Ave &amp; W 72 St to W 63 St &amp; Broadway</t>
  </si>
  <si>
    <t>Commerce St &amp; Van Brunt St to Atlantic Ave &amp; Furman St</t>
  </si>
  <si>
    <t>Cooper Square &amp; E 7 St to 8 Ave &amp; W 16 St</t>
  </si>
  <si>
    <t>Cooper Square &amp; E 7 St to E 19 St &amp; 3 Ave</t>
  </si>
  <si>
    <t>Cooper Square &amp; E 7 St to Vesey Pl &amp; River Terrace</t>
  </si>
  <si>
    <t>Court St &amp; State St to Henry St &amp; Degraw St</t>
  </si>
  <si>
    <t>Dean St &amp; Hoyt St to Plaza St West &amp; Flatbush Ave</t>
  </si>
  <si>
    <t>DeKalb Ave &amp; Hudson Ave to Emerson Pl &amp; Myrtle Ave</t>
  </si>
  <si>
    <t>DeKalb Ave &amp; S Portland Ave to Fulton St &amp; Rockwell Pl</t>
  </si>
  <si>
    <t>Division St &amp; Bowery to Broadway &amp; E 14 St</t>
  </si>
  <si>
    <t>Driggs Ave &amp; Lorimer St to N 8 St &amp; Driggs Ave</t>
  </si>
  <si>
    <t>Driggs Ave &amp; N Henry St to Graham Ave &amp; Conselyea St</t>
  </si>
  <si>
    <t>Driggs Ave &amp; N Henry St to N 8 St &amp; Driggs Ave</t>
  </si>
  <si>
    <t>Duane St &amp; Greenwich St to Cathedral Pkwy &amp; Broadway</t>
  </si>
  <si>
    <t>Duane St &amp; Greenwich St to Forsyth St &amp; Canal St</t>
  </si>
  <si>
    <t>Duane St &amp; Greenwich St to South End Ave &amp; Liberty St</t>
  </si>
  <si>
    <t>Duane St &amp; Greenwich St to South St &amp; Whitehall St</t>
  </si>
  <si>
    <t>Duane St &amp; Greenwich St to W 16 St &amp; The High Line</t>
  </si>
  <si>
    <t>Duane St &amp; Greenwich St to W 22 St &amp; 10 Ave</t>
  </si>
  <si>
    <t>E 10 St &amp; 5 Ave to Columbus Ave &amp; W 72 St</t>
  </si>
  <si>
    <t>E 10 St &amp; Avenue A to Division St &amp; Bowery</t>
  </si>
  <si>
    <t>E 10 St &amp; Avenue A to E 32 St &amp; Park Ave</t>
  </si>
  <si>
    <t>E 10 St &amp; Avenue A to W 45 St &amp; 8 Ave</t>
  </si>
  <si>
    <t>E 102 St &amp; 1 Ave to E 81 St &amp; York Ave</t>
  </si>
  <si>
    <t>E 11 St &amp; 1 Ave to Great Jones St</t>
  </si>
  <si>
    <t>E 11 St &amp; Broadway to E 10 St &amp; Avenue A</t>
  </si>
  <si>
    <t>E 12 St &amp; 3 Ave to Allen St &amp; Rivington St</t>
  </si>
  <si>
    <t>E 12 St &amp; 3 Ave to E 11 St &amp; 2 Ave</t>
  </si>
  <si>
    <t>E 13 St &amp; Avenue A to E 40 St &amp; 5 Ave</t>
  </si>
  <si>
    <t>E 14 St &amp; Avenue B to 6 Ave &amp; Canal St</t>
  </si>
  <si>
    <t>E 15 St &amp; 3 Ave to E 14 St &amp; Avenue B</t>
  </si>
  <si>
    <t>E 15 St &amp; 3 Ave to E 25 St &amp; 2 Ave</t>
  </si>
  <si>
    <t>E 15 St &amp; 3 Ave to E 3 St &amp; 1 Ave</t>
  </si>
  <si>
    <t>E 16 St &amp; 5 Ave to 6 Ave &amp; W 33 St</t>
  </si>
  <si>
    <t>E 16 St &amp; 5 Ave to Greenwich Ave &amp; 8 Ave</t>
  </si>
  <si>
    <t>E 16 St &amp; 5 Ave to Perry St &amp; Bleecker St</t>
  </si>
  <si>
    <t>E 16 St &amp; 5 Ave to St Marks Pl &amp; 2 Ave</t>
  </si>
  <si>
    <t>E 16 St &amp; 5 Ave to W 33 St &amp; 7 Ave</t>
  </si>
  <si>
    <t>E 17 St &amp; Broadway to Avenue D &amp; E 3 St</t>
  </si>
  <si>
    <t>E 17 St &amp; Broadway to W 17 St &amp; 8 Ave</t>
  </si>
  <si>
    <t>E 17 St &amp; Broadway to W 4 St &amp; 7 Ave S</t>
  </si>
  <si>
    <t>E 19 St &amp; 3 Ave to Suffolk St &amp; Stanton St</t>
  </si>
  <si>
    <t>E 2 St &amp; 2 Ave to E 2 St &amp; Avenue B</t>
  </si>
  <si>
    <t>E 2 St &amp; Avenue B to Barclay St &amp; Church St</t>
  </si>
  <si>
    <t>E 2 St &amp; Avenue B to E 7 St &amp; Avenue A</t>
  </si>
  <si>
    <t>E 2 St &amp; Avenue B to E 9 St &amp; Avenue C</t>
  </si>
  <si>
    <t>E 2 St &amp; Avenue B to W 17 St &amp; 8 Ave</t>
  </si>
  <si>
    <t>E 2 St &amp; Avenue C to E 11 St &amp; 2 Ave</t>
  </si>
  <si>
    <t>E 2 St &amp; Avenue C to Great Jones St</t>
  </si>
  <si>
    <t>E 20 St &amp; Park Ave to Greenwich Ave &amp; 8 Ave</t>
  </si>
  <si>
    <t>E 23 St &amp; 1 Ave to 6 Ave &amp; W 33 St</t>
  </si>
  <si>
    <t>E 23 St &amp; 1 Ave to Broadway &amp; E 22 St</t>
  </si>
  <si>
    <t>E 23 St &amp; 1 Ave to Cooper Square &amp; E 7 St</t>
  </si>
  <si>
    <t>E 23 St &amp; 1 Ave to E 33 St &amp; 5 Ave</t>
  </si>
  <si>
    <t>E 24 St &amp; Park Ave S to Broadway &amp; E 14 St</t>
  </si>
  <si>
    <t>E 25 St &amp; 1 Ave to 1 Ave &amp; E 16 St</t>
  </si>
  <si>
    <t>E 25 St &amp; 1 Ave to E 24 St &amp; Park Ave S</t>
  </si>
  <si>
    <t>E 25 St &amp; 1 Ave to E 7 St &amp; Avenue A</t>
  </si>
  <si>
    <t>E 25 St &amp; 2 Ave to 5 Ave &amp; E 29 St</t>
  </si>
  <si>
    <t>E 25 St &amp; 2 Ave to E 15 St &amp; 3 Ave</t>
  </si>
  <si>
    <t>E 25 St &amp; 2 Ave to Suffolk St &amp; Stanton St</t>
  </si>
  <si>
    <t>E 25 St &amp; 2 Ave to W 13 St &amp; 5 Ave</t>
  </si>
  <si>
    <t>E 27 St &amp; 1 Ave to E 7 St &amp; Avenue A</t>
  </si>
  <si>
    <t>E 3 St &amp; 1 Ave to E 25 St &amp; 2 Ave</t>
  </si>
  <si>
    <t>E 30 St &amp; Park Ave S to E 20 St &amp; FDR Drive</t>
  </si>
  <si>
    <t>E 30 St &amp; Park Ave S to E 23 St &amp; 1 Ave</t>
  </si>
  <si>
    <t>E 30 St &amp; Park Ave S to E 67 St &amp; Park Ave</t>
  </si>
  <si>
    <t>E 31 St &amp; 3 Ave to E 33 St &amp; 2 Ave</t>
  </si>
  <si>
    <t>E 31 St &amp; 3 Ave to W 38 St &amp; 8 Ave</t>
  </si>
  <si>
    <t>E 32 St &amp; Park Ave to Cathedral Pkwy &amp; Broadway</t>
  </si>
  <si>
    <t>E 32 St &amp; Park Ave to Cleveland Pl &amp; Spring St</t>
  </si>
  <si>
    <t>E 32 St &amp; Park Ave to E 17 St &amp; Broadway</t>
  </si>
  <si>
    <t>E 32 St &amp; Park Ave to E 45 St &amp; 3 Ave</t>
  </si>
  <si>
    <t>E 32 St &amp; Park Ave to Grand Army Plaza &amp; Central Park S</t>
  </si>
  <si>
    <t>E 32 St &amp; Park Ave to Lexington Ave &amp; E 29 St</t>
  </si>
  <si>
    <t>E 33 St &amp; 2 Ave to Cherry St</t>
  </si>
  <si>
    <t>E 33 St &amp; 2 Ave to W 33 St &amp; 7 Ave</t>
  </si>
  <si>
    <t>E 33 St &amp; 5 Ave to W 22 St &amp; 8 Ave</t>
  </si>
  <si>
    <t>E 35 St &amp; 3 Ave to E 47 St &amp; 2 Ave</t>
  </si>
  <si>
    <t>E 39 St &amp; 2 Ave to E 20 St &amp; FDR Drive</t>
  </si>
  <si>
    <t>E 39 St &amp; 2 Ave to LaGuardia Pl &amp; W 3 St</t>
  </si>
  <si>
    <t>E 39 St &amp; 3 Ave to Broadway &amp; W 36 St</t>
  </si>
  <si>
    <t>E 39 St &amp; 3 Ave to Central Park North &amp; Adam Clayton Powell Blvd</t>
  </si>
  <si>
    <t>E 39 St &amp; 3 Ave to E 11 St &amp; 1 Ave</t>
  </si>
  <si>
    <t>E 39 St &amp; 3 Ave to E 85 St &amp; 3 Ave</t>
  </si>
  <si>
    <t>E 4 St &amp; 2 Ave to E 10 St &amp; Avenue A</t>
  </si>
  <si>
    <t>E 4 St &amp; 2 Ave to E 7 St &amp; Avenue A</t>
  </si>
  <si>
    <t>E 4 St &amp; 2 Ave to Franklin St &amp; W Broadway</t>
  </si>
  <si>
    <t>E 40 St &amp; 5 Ave to Broadway &amp; W 36 St</t>
  </si>
  <si>
    <t>E 45 St &amp; 3 Ave to W 34 St &amp; 11 Ave</t>
  </si>
  <si>
    <t>E 47 St &amp; 2 Ave to 1 Ave &amp; E 68 St</t>
  </si>
  <si>
    <t>E 47 St &amp; 2 Ave to Broadway &amp; W 39 St</t>
  </si>
  <si>
    <t>E 47 St &amp; Park Ave to Broadway &amp; W 32 St</t>
  </si>
  <si>
    <t>E 47 St &amp; Park Ave to Broadway &amp; W 58 St</t>
  </si>
  <si>
    <t>E 47 St &amp; Park Ave to E 39 St &amp; 2 Ave</t>
  </si>
  <si>
    <t>E 48 St &amp; 3 Ave to W 39 St &amp; 9 Ave</t>
  </si>
  <si>
    <t>E 48 St &amp; 5 Ave to W 41 St &amp; 8 Ave</t>
  </si>
  <si>
    <t>E 5 St &amp; Avenue C to South End Ave &amp; Liberty St</t>
  </si>
  <si>
    <t>E 5 St &amp; Avenue C to Washington Pl &amp; 6 Ave</t>
  </si>
  <si>
    <t>E 51 St &amp; 1 Ave to E 81 St &amp; York Ave</t>
  </si>
  <si>
    <t>E 51 St &amp; 1 Ave to Maiden Ln &amp; Pearl St</t>
  </si>
  <si>
    <t>E 53 St &amp; Madison Ave to E 58 St &amp; 1 Ave</t>
  </si>
  <si>
    <t>E 53 St &amp; Madison Ave to East End Ave &amp; E 86 St</t>
  </si>
  <si>
    <t>E 55 St &amp; 2 Ave to E 15 St &amp; 3 Ave</t>
  </si>
  <si>
    <t>E 55 St &amp; 2 Ave to E 81 St &amp; 3 Ave</t>
  </si>
  <si>
    <t>E 55 St &amp; 3 Ave to Milton St &amp; Franklin St</t>
  </si>
  <si>
    <t>E 55 St &amp; Lexington Ave to E 39 St &amp; 2 Ave</t>
  </si>
  <si>
    <t>E 58 St &amp; Madison Ave to Pershing Square North</t>
  </si>
  <si>
    <t>E 59 St &amp; Madison Ave to W 14 St &amp; The High Line</t>
  </si>
  <si>
    <t>E 59 St &amp; Madison Ave to W 33 St &amp; 7 Ave</t>
  </si>
  <si>
    <t>E 6 St &amp; Avenue B to 8 Ave &amp; W 31 St</t>
  </si>
  <si>
    <t>E 6 St &amp; Avenue B to Henry St &amp; Grand St</t>
  </si>
  <si>
    <t>E 6 St &amp; Avenue D to E 7 St &amp; Avenue A</t>
  </si>
  <si>
    <t>E 6 St &amp; Avenue D to Forsyth St &amp; Broome St</t>
  </si>
  <si>
    <t>E 60 St &amp; York Ave to W 63 St &amp; Broadway</t>
  </si>
  <si>
    <t>E 65 St &amp; 2 Ave to Central Park West &amp; W 76 St</t>
  </si>
  <si>
    <t>E 65 St &amp; 2 Ave to E 85 St &amp; 3 Ave</t>
  </si>
  <si>
    <t>E 66 St &amp; Madison Ave to 5 Ave &amp; E 103 St</t>
  </si>
  <si>
    <t>E 66 St &amp; Madison Ave to W 52 St &amp; 5 Ave</t>
  </si>
  <si>
    <t>E 7 St &amp; Avenue A to Bayard St &amp; Baxter St</t>
  </si>
  <si>
    <t>E 7 St &amp; Avenue A to Clinton St &amp; Grand St</t>
  </si>
  <si>
    <t>E 7 St &amp; Avenue A to E 5 St &amp; Avenue C</t>
  </si>
  <si>
    <t>E 7 St &amp; Avenue A to Suffolk St &amp; Stanton St</t>
  </si>
  <si>
    <t>E 71 St &amp; 1 Ave to 1 Ave &amp; E 68 St</t>
  </si>
  <si>
    <t>E 75 St &amp; 3 Ave to Broadway &amp; W 41 St</t>
  </si>
  <si>
    <t>E 76 St &amp; 3 Ave to E 80 St &amp; 2 Ave</t>
  </si>
  <si>
    <t>E 81 St &amp; York Ave to Amsterdam Ave &amp; W 73 St</t>
  </si>
  <si>
    <t>E 81 St &amp; York Ave to E 74 St &amp; 1 Ave</t>
  </si>
  <si>
    <t>E 84 St &amp; Park Ave to 1 Ave &amp; E 62 St</t>
  </si>
  <si>
    <t>E 85 St &amp; 3 Ave to Central Park West &amp; W 100 St</t>
  </si>
  <si>
    <t>E 85 St &amp; 3 Ave to Spruce St &amp; Nassau St</t>
  </si>
  <si>
    <t>E 85 St &amp; 3 Ave to W 38 St &amp; 8 Ave</t>
  </si>
  <si>
    <t>E 88 St &amp; 1 Ave to E 81 St &amp; 3 Ave</t>
  </si>
  <si>
    <t>E 89 St &amp; York Ave to Broadway &amp; Battery Pl</t>
  </si>
  <si>
    <t>E 89 St &amp; York Ave to E 102 St &amp; 1 Ave</t>
  </si>
  <si>
    <t>E 9 St &amp; Avenue C to Cooper Square &amp; E 7 St</t>
  </si>
  <si>
    <t>E 91 St &amp; Park Ave to Central Park W &amp; W 96 St</t>
  </si>
  <si>
    <t>E 91 St &amp; Park Ave to E 88 St &amp; Park Ave</t>
  </si>
  <si>
    <t>Eckford St &amp; Engert Ave to N 8 St &amp; Driggs Ave</t>
  </si>
  <si>
    <t>Emerson Pl &amp; Myrtle Ave to Myrtle Ave &amp; Lewis Ave</t>
  </si>
  <si>
    <t>FDR Drive &amp; E 35 St to 31 St &amp; Thomson Ave</t>
  </si>
  <si>
    <t>FDR Drive &amp; E 35 St to Broadway &amp; W 56 St</t>
  </si>
  <si>
    <t>FDR Drive &amp; E 35 St to E 11 St &amp; 2 Ave</t>
  </si>
  <si>
    <t>Forsyth St &amp; Broome St to Carmine St &amp; 6 Ave</t>
  </si>
  <si>
    <t>Forsyth St &amp; Broome St to E 17 St &amp; Broadway</t>
  </si>
  <si>
    <t>Front St &amp; Gold St to Lafayette Ave &amp; Fort Greene Pl</t>
  </si>
  <si>
    <t>Front St &amp; Maiden Ln to Leonard St &amp; Church St</t>
  </si>
  <si>
    <t>Front St &amp; Maiden Ln to Liberty St &amp; Broadway</t>
  </si>
  <si>
    <t>Front St &amp; Maiden Ln to Old Fulton St</t>
  </si>
  <si>
    <t>Front St &amp; Washington St to Cadman Plaza E &amp; Red Cross Pl</t>
  </si>
  <si>
    <t>Front St &amp; Washington St to Clark St &amp; Henry St</t>
  </si>
  <si>
    <t>Fulton St &amp; Broadway to Allen St &amp; Stanton St</t>
  </si>
  <si>
    <t>Fulton St &amp; Clermont Ave to Hanson Pl &amp; Ashland Pl</t>
  </si>
  <si>
    <t>Fulton St &amp; Rockwell Pl to Clermont Ave &amp; Lafayette Ave</t>
  </si>
  <si>
    <t>Fulton St &amp; Rockwell Pl to W 13 St &amp; 5 Ave</t>
  </si>
  <si>
    <t>Fulton St &amp; Washington Ave to Hanson Pl &amp; Ashland Pl</t>
  </si>
  <si>
    <t>Graham Ave &amp; Conselyea St to Bedford Ave &amp; Nassau Ave</t>
  </si>
  <si>
    <t>Graham Ave &amp; Grand St to Metropolitan Ave &amp; Meeker Ave</t>
  </si>
  <si>
    <t>Graham Ave &amp; Herbert St to E 25 St &amp; 1 Ave</t>
  </si>
  <si>
    <t>Graham Ave &amp; Withers St to Leonard St &amp; Boerum St</t>
  </si>
  <si>
    <t>Grand Army Plaza &amp; Central Park S to 9 Ave &amp; W 45 St</t>
  </si>
  <si>
    <t>Grand Army Plaza &amp; Central Park S to E 48 St &amp; 5 Ave</t>
  </si>
  <si>
    <t>Grand Army Plaza &amp; Central Park S to W 70 St &amp; Amsterdam Ave</t>
  </si>
  <si>
    <t>Grand Army Plaza &amp; Plaza St West to 3 St &amp; 7 Ave</t>
  </si>
  <si>
    <t>Grand St &amp; Elizabeth St to Grand St &amp; Greene St</t>
  </si>
  <si>
    <t>Grand St &amp; Elizabeth St to St James Pl &amp; Oliver St</t>
  </si>
  <si>
    <t>Great Jones St to Division St &amp; Bowery</t>
  </si>
  <si>
    <t>Great Jones St to MacDougal St &amp; Prince St</t>
  </si>
  <si>
    <t>Great Jones St to Mott St &amp; Prince St</t>
  </si>
  <si>
    <t>Greenwich Ave &amp; 8 Ave to Amsterdam Ave &amp; W 82 St</t>
  </si>
  <si>
    <t>Greenwich Ave &amp; 8 Ave to E 23 St &amp; 1 Ave</t>
  </si>
  <si>
    <t>Greenwich Ave &amp; 8 Ave to W 13 St &amp; Hudson St</t>
  </si>
  <si>
    <t>Greenwich Ave &amp; 8 Ave to W 26 St &amp; 10 Ave</t>
  </si>
  <si>
    <t>Greenwich Ave &amp; 8 Ave to W 38 St &amp; 8 Ave</t>
  </si>
  <si>
    <t>Greenwich Ave &amp; Charles St to W Broadway &amp; Spring St</t>
  </si>
  <si>
    <t>Greenwich St &amp; Hubert St to Lispenard St &amp; Broadway</t>
  </si>
  <si>
    <t>Greenwich St &amp; Hubert St to Reade St &amp; Broadway</t>
  </si>
  <si>
    <t>Greenwich St &amp; W Houston St to 11 Ave &amp; W 27 St</t>
  </si>
  <si>
    <t>Greenwich St &amp; W Houston St to 9 Ave &amp; W 28 St</t>
  </si>
  <si>
    <t>Greenwich St &amp; W Houston St to W 38 St &amp; 8 Ave</t>
  </si>
  <si>
    <t>Hancock St &amp; Bedford Ave to Grand Army Plaza &amp; Plaza St West</t>
  </si>
  <si>
    <t>Hanson Pl &amp; Ashland Pl to Washington Park</t>
  </si>
  <si>
    <t>Harrison St &amp; Hudson St to Barrow St &amp; Hudson St</t>
  </si>
  <si>
    <t>Henry St &amp; Grand St to Broadway &amp; W 24 St</t>
  </si>
  <si>
    <t>Henry St &amp; Grand St to Clinton St &amp; Grand St</t>
  </si>
  <si>
    <t>Henry St &amp; Grand St to E 76 St &amp; 3 Ave</t>
  </si>
  <si>
    <t>Henry St &amp; Poplar St to Hicks St &amp; Montague St</t>
  </si>
  <si>
    <t>Hudson St &amp; Reade St to Centre St &amp; Chambers St</t>
  </si>
  <si>
    <t>Hudson St &amp; Reade St to Cleveland Pl &amp; Spring St</t>
  </si>
  <si>
    <t>Jackson Ave &amp; 46 Rd to 46 Ave &amp; 5 St</t>
  </si>
  <si>
    <t>Jay St &amp; Tech Pl to Henry St &amp; Degraw St</t>
  </si>
  <si>
    <t>John St &amp; William St to Bayard St &amp; Baxter St</t>
  </si>
  <si>
    <t>Kent Ave &amp; N 7 St to Meserole Ave &amp; Manhattan Ave</t>
  </si>
  <si>
    <t>Kent Ave &amp; N 7 St to Metropolitan Ave &amp; Bedford Ave</t>
  </si>
  <si>
    <t>Kent Ave &amp; N 7 St to N 6 St &amp; Bedford Ave</t>
  </si>
  <si>
    <t>Lafayette St &amp; E 8 St to 12 Ave &amp; W 40 St</t>
  </si>
  <si>
    <t>Lafayette St &amp; E 8 St to Division St &amp; Bowery</t>
  </si>
  <si>
    <t>Lafayette St &amp; E 8 St to E 17 St &amp; Broadway</t>
  </si>
  <si>
    <t>Lafayette St &amp; E 8 St to E 2 St &amp; Avenue C</t>
  </si>
  <si>
    <t>Lafayette St &amp; E 8 St to E 7 St &amp; Avenue A</t>
  </si>
  <si>
    <t>Lafayette St &amp; E 8 St to South St &amp; Gouverneur Ln</t>
  </si>
  <si>
    <t>Lafayette St &amp; E 8 St to W 37 St &amp; Broadway</t>
  </si>
  <si>
    <t>LaGuardia Pl &amp; W 3 St to Suffolk St &amp; Stanton St</t>
  </si>
  <si>
    <t>Leonard St &amp; Church St to Reade St &amp; Broadway</t>
  </si>
  <si>
    <t>Leonard St &amp; Maujer St to Myrtle Ave &amp; Lewis Ave</t>
  </si>
  <si>
    <t>Lexington Ave &amp; Classon Ave to Atlantic Ave &amp; Furman St</t>
  </si>
  <si>
    <t>Lexington Ave &amp; E 24 St to Broadway &amp; W 41 St</t>
  </si>
  <si>
    <t>Lexington Ave &amp; E 24 St to E 17 St &amp; Broadway</t>
  </si>
  <si>
    <t>Lexington Ave &amp; E 63 St to 1 Ave &amp; E 68 St</t>
  </si>
  <si>
    <t>Lexington Ave &amp; E 63 St to 1 Ave &amp; E 78 St</t>
  </si>
  <si>
    <t>Lexington Ave &amp; E 63 St to W 55 St &amp; 6 Ave</t>
  </si>
  <si>
    <t>Liberty St &amp; Broadway to West St &amp; Chambers St</t>
  </si>
  <si>
    <t>Little West St &amp; 1 Pl to W 24 St &amp; 7 Ave</t>
  </si>
  <si>
    <t>MacDougal St &amp; Prince St to 8 Ave &amp; W 16 St</t>
  </si>
  <si>
    <t>MacDougal St &amp; Prince St to Broad St &amp; Bridge St</t>
  </si>
  <si>
    <t>MacDougal St &amp; Prince St to University Pl &amp; E 14 St</t>
  </si>
  <si>
    <t>MacDougal St &amp; Prince St to W 21 St &amp; 6 Ave</t>
  </si>
  <si>
    <t>MacDougal St &amp; Washington Sq to Sullivan St &amp; Washington Sq</t>
  </si>
  <si>
    <t>MacDougal St &amp; Washington Sq to W 18 St &amp; 6 Ave</t>
  </si>
  <si>
    <t>Macon St &amp; Nostrand Ave to Richardson St &amp; N Henry St</t>
  </si>
  <si>
    <t>Madison St &amp; Clinton St to Madison St &amp; Montgomery St</t>
  </si>
  <si>
    <t>Maiden Ln &amp; Pearl St to E 23 St &amp; 1 Ave</t>
  </si>
  <si>
    <t>Maiden Ln &amp; Pearl St to W 52 St &amp; 6 Ave</t>
  </si>
  <si>
    <t>Mercer St &amp; Bleecker St to E 12 St &amp; 3 Ave</t>
  </si>
  <si>
    <t>Mercer St &amp; Bleecker St to E 2 St &amp; Avenue C</t>
  </si>
  <si>
    <t>Meserole Ave &amp; Manhattan Ave to Berry St &amp; N 8 St</t>
  </si>
  <si>
    <t>Metropolitan Ave &amp; Bedford Ave to E 7 St &amp; Avenue A</t>
  </si>
  <si>
    <t>Monroe St &amp; Classon Ave to Grand St &amp; Elizabeth St</t>
  </si>
  <si>
    <t>Montague St &amp; Clinton St to DeKalb Ave &amp; S Portland Ave</t>
  </si>
  <si>
    <t>Mott St &amp; Prince St to E 51 St &amp; 1 Ave</t>
  </si>
  <si>
    <t>Murray St &amp; Greenwich St to Front St &amp; Maiden Ln</t>
  </si>
  <si>
    <t>Murray St &amp; West St to South End Ave &amp; Liberty St</t>
  </si>
  <si>
    <t>Murray St &amp; West St to W 42 St &amp; 8 Ave</t>
  </si>
  <si>
    <t>Myrtle Ave &amp; Lewis Ave to Clinton Ave &amp; Myrtle Ave</t>
  </si>
  <si>
    <t>Myrtle Ave &amp; Lewis Ave to DeKalb Ave &amp; S Portland Ave</t>
  </si>
  <si>
    <t>N 11 St &amp; Wythe Ave to Bushwick Ave &amp; Powers St</t>
  </si>
  <si>
    <t>N 6 St &amp; Bedford Ave to Clinton Ave &amp; Flushing Ave</t>
  </si>
  <si>
    <t>N 6 St &amp; Bedford Ave to Franklin St &amp; Dupont St</t>
  </si>
  <si>
    <t>N 8 St &amp; Driggs Ave to Franklin St &amp; Dupont St</t>
  </si>
  <si>
    <t>Norfolk St &amp; Broome St to Bialystoker Pl &amp; Delancey St</t>
  </si>
  <si>
    <t>Norfolk St &amp; Broome St to S 5 Pl &amp; S 4 St</t>
  </si>
  <si>
    <t>NYCBS Depot - SSP to Columbia St &amp; Degraw St</t>
  </si>
  <si>
    <t>Old Fulton St to Broadway &amp; E 14 St</t>
  </si>
  <si>
    <t>Old Fulton St to Old Fulton St</t>
  </si>
  <si>
    <t>Old Fulton St to York St &amp; Jay St</t>
  </si>
  <si>
    <t>Perry St &amp; Bleecker St to 8 Ave &amp; W 31 St</t>
  </si>
  <si>
    <t>Pershing Square North to 2 Ave &amp; E 31 St</t>
  </si>
  <si>
    <t>Pershing Square North to E 17 St &amp; Broadway</t>
  </si>
  <si>
    <t>Pershing Square North to E 58 St &amp; 3 Ave</t>
  </si>
  <si>
    <t>Pershing Square North to W 31 St &amp; 7 Ave</t>
  </si>
  <si>
    <t>Pershing Square North to W 33 St &amp; 7 Ave</t>
  </si>
  <si>
    <t>Pershing Square South to 5 Ave &amp; E 29 St</t>
  </si>
  <si>
    <t>Pershing Square South to Broadway &amp; W 36 St</t>
  </si>
  <si>
    <t>Pershing Square South to E 25 St &amp; 2 Ave</t>
  </si>
  <si>
    <t>Pershing Square South to Norfolk St &amp; Broome St</t>
  </si>
  <si>
    <t>Pershing Square South to W 31 St &amp; 7 Ave</t>
  </si>
  <si>
    <t>Pier 40 - Hudson River Park to Carmine St &amp; 6 Ave</t>
  </si>
  <si>
    <t>Pier 40 - Hudson River Park to Hudson St &amp; Reade St</t>
  </si>
  <si>
    <t>Pier 40 - Hudson River Park to Pier 40 - Hudson River Park</t>
  </si>
  <si>
    <t>Pike St &amp; E Broadway to Peck Slip &amp; Front St</t>
  </si>
  <si>
    <t>Pike St &amp; Monroe St to Pike St &amp; Monroe St</t>
  </si>
  <si>
    <t>President St &amp; Henry St to Schermerhorn St &amp; Court St</t>
  </si>
  <si>
    <t>Putnam Ave &amp; Throop Ave to Marcus Garvey Blvd &amp; Macon St</t>
  </si>
  <si>
    <t>Reade St &amp; Broadway to E 10 St &amp; Avenue A</t>
  </si>
  <si>
    <t>Reade St &amp; Broadway to South End Ave &amp; Liberty St</t>
  </si>
  <si>
    <t>Richardson St &amp; N Henry St to Driggs Ave &amp; N Henry St</t>
  </si>
  <si>
    <t>Richardson St &amp; N Henry St to Putnam Ave &amp; Nostrand Ave</t>
  </si>
  <si>
    <t>Riverside Dr &amp; W 104 St to W 106 St &amp; Amsterdam Ave</t>
  </si>
  <si>
    <t>Riverside Dr &amp; W 72 St to Riverside Dr &amp; W 89 St</t>
  </si>
  <si>
    <t>Riverside Dr &amp; W 72 St to West St &amp; Chambers St</t>
  </si>
  <si>
    <t>Rivington St &amp; Chrystie St to Mott St &amp; Prince St</t>
  </si>
  <si>
    <t>Rivington St &amp; Chrystie St to W Broadway &amp; Spring St</t>
  </si>
  <si>
    <t>Rivington St &amp; Ridge St to Lispenard St &amp; Broadway</t>
  </si>
  <si>
    <t>Rivington St &amp; Ridge St to Montrose Ave &amp; Bushwick Ave</t>
  </si>
  <si>
    <t>S 4 St &amp; Rodney St to Clinton St &amp; Grand St</t>
  </si>
  <si>
    <t>S 4 St &amp; Rodney St to Throop Ave &amp; Myrtle Ave</t>
  </si>
  <si>
    <t>S Portland Ave &amp; Hanson Pl to Carroll St &amp; 6 Ave</t>
  </si>
  <si>
    <t>Sands St &amp; Navy St to York St &amp; Jay St</t>
  </si>
  <si>
    <t>Smith St &amp; 9 St to Fulton St &amp; Clermont Ave</t>
  </si>
  <si>
    <t>Smith St &amp; 9 St to Reed St &amp; Van Brunt St</t>
  </si>
  <si>
    <t>South End Ave &amp; Liberty St to Bus Slip &amp; State St</t>
  </si>
  <si>
    <t>South End Ave &amp; Liberty St to South End Ave &amp; Liberty St</t>
  </si>
  <si>
    <t>South St &amp; Gouverneur Ln to Richards St &amp; Delavan St</t>
  </si>
  <si>
    <t>South St &amp; Gouverneur Ln to South St &amp; Whitehall St</t>
  </si>
  <si>
    <t>Spruce St &amp; Nassau St to E 11 St &amp; 1 Ave</t>
  </si>
  <si>
    <t>Stanton St &amp; Chrystie St to Bialystoker Pl &amp; Delancey St</t>
  </si>
  <si>
    <t>Stanton St &amp; Chrystie St to MacDougal St &amp; Prince St</t>
  </si>
  <si>
    <t>State St &amp; Smith St to Bond St &amp; Fulton St</t>
  </si>
  <si>
    <t>State St &amp; Smith St to Johnson St &amp; Gold St</t>
  </si>
  <si>
    <t>Suffolk St &amp; Stanton St to E 15 St &amp; 3 Ave</t>
  </si>
  <si>
    <t>Suffolk St &amp; Stanton St to Forsyth St &amp; Canal St</t>
  </si>
  <si>
    <t>Suffolk St &amp; Stanton St to Henry St &amp; Grand St</t>
  </si>
  <si>
    <t>Suffolk St &amp; Stanton St to W Broadway &amp; Spring St</t>
  </si>
  <si>
    <t>Throop Ave &amp; Myrtle Ave to Forsyth St &amp; Broome St</t>
  </si>
  <si>
    <t>Tompkins Ave &amp; Hopkins St to Nassau Ave &amp; Newell St</t>
  </si>
  <si>
    <t>Union Ave &amp; Wallabout St to Division Ave &amp; Hooper St</t>
  </si>
  <si>
    <t>University Pl &amp; E 14 St to Mercer St &amp; Bleecker St</t>
  </si>
  <si>
    <t>University Pl &amp; E 14 St to W 13 St &amp; Hudson St</t>
  </si>
  <si>
    <t>University Pl &amp; E 14 St to Washington Pl &amp; Broadway</t>
  </si>
  <si>
    <t>University Pl &amp; E 8 St to E 11 St &amp; 1 Ave</t>
  </si>
  <si>
    <t>University Pl &amp; E 8 St to E 11 St &amp; 2 Ave</t>
  </si>
  <si>
    <t>University Pl &amp; E 8 St to E 15 St &amp; 3 Ave</t>
  </si>
  <si>
    <t>University Pl &amp; E 8 St to Sullivan St &amp; Washington Sq</t>
  </si>
  <si>
    <t>University Pl &amp; E 8 St to W 4 St &amp; 7 Ave S</t>
  </si>
  <si>
    <t>Vernon Blvd &amp; 50 Ave to Center Blvd &amp; Borden Ave</t>
  </si>
  <si>
    <t>Vernon Blvd &amp; 50 Ave to Norman Ave &amp; Leonard St - 2</t>
  </si>
  <si>
    <t>Vesey Pl &amp; River Terrace to Mercer St &amp; Spring St</t>
  </si>
  <si>
    <t>W 100 St &amp; Manhattan Ave to W 100 St &amp; Manhattan Ave</t>
  </si>
  <si>
    <t>W 104 St &amp; Amsterdam Ave to Amsterdam Ave &amp; W 73 St</t>
  </si>
  <si>
    <t>W 106 St &amp; Amsterdam Ave to W 76 St &amp; Columbus Ave</t>
  </si>
  <si>
    <t>W 11 St &amp; 6 Ave to 1 Ave &amp; E 68 St</t>
  </si>
  <si>
    <t>W 13 St &amp; 5 Ave to E 7 St &amp; Avenue A</t>
  </si>
  <si>
    <t>W 13 St &amp; 5 Ave to Sullivan St &amp; Washington Sq</t>
  </si>
  <si>
    <t>W 13 St &amp; 5 Ave to Washington Pl &amp; 6 Ave</t>
  </si>
  <si>
    <t>W 13 St &amp; 6 Ave to E 14 St &amp; Avenue B</t>
  </si>
  <si>
    <t>W 13 St &amp; 6 Ave to W 24 St &amp; 7 Ave</t>
  </si>
  <si>
    <t>W 13 St &amp; 6 Ave to W 52 St &amp; 6 Ave</t>
  </si>
  <si>
    <t>W 13 St &amp; Hudson St to Bus Slip &amp; State St</t>
  </si>
  <si>
    <t>W 13 St &amp; Hudson St to Vesey Pl &amp; River Terrace</t>
  </si>
  <si>
    <t>W 13 St &amp; Hudson St to W 20 St &amp; 7 Ave</t>
  </si>
  <si>
    <t>W 14 St &amp; The High Line to W 88 St &amp; West End Ave</t>
  </si>
  <si>
    <t>W 16 St &amp; The High Line to W 13 St &amp; Hudson St</t>
  </si>
  <si>
    <t>W 16 St &amp; The High Line to W 22 St &amp; 8 Ave</t>
  </si>
  <si>
    <t>W 17 St &amp; 8 Ave to Broadway &amp; W 55 St</t>
  </si>
  <si>
    <t>W 17 St &amp; 8 Ave to Pershing Square North</t>
  </si>
  <si>
    <t>W 17 St &amp; 8 Ave to W 27 St &amp; 7 Ave</t>
  </si>
  <si>
    <t>W 18 St &amp; 6 Ave to E 20 St &amp; 2 Ave</t>
  </si>
  <si>
    <t>W 18 St &amp; 6 Ave to W 25 St &amp; 6 Ave</t>
  </si>
  <si>
    <t>W 18 St &amp; 6 Ave to Washington Pl &amp; 6 Ave</t>
  </si>
  <si>
    <t>W 18 St &amp; 6 Ave to Washington Pl &amp; Broadway</t>
  </si>
  <si>
    <t>W 20 St &amp; 11 Ave to 6 Ave &amp; Canal St</t>
  </si>
  <si>
    <t>W 20 St &amp; 11 Ave to 9 Ave &amp; W 28 St</t>
  </si>
  <si>
    <t>W 20 St &amp; 11 Ave to Murray St &amp; West St</t>
  </si>
  <si>
    <t>W 20 St &amp; 11 Ave to St Marks Pl &amp; 2 Ave</t>
  </si>
  <si>
    <t>W 20 St &amp; 11 Ave to W 18 St &amp; 6 Ave</t>
  </si>
  <si>
    <t>W 20 St &amp; 11 Ave to W 4 St &amp; 7 Ave S</t>
  </si>
  <si>
    <t>W 20 St &amp; 8 Ave to W 26 St &amp; 8 Ave</t>
  </si>
  <si>
    <t>W 21 St &amp; 6 Ave to E 6 St &amp; Avenue B</t>
  </si>
  <si>
    <t>W 22 St &amp; 10 Ave to W 18 St &amp; 6 Ave</t>
  </si>
  <si>
    <t>W 22 St &amp; 8 Ave to W 45 St &amp; 6 Ave</t>
  </si>
  <si>
    <t>W 24 St &amp; 7 Ave to West St &amp; Chambers St</t>
  </si>
  <si>
    <t>W 25 St &amp; 6 Ave to E 27 St &amp; 1 Ave</t>
  </si>
  <si>
    <t>W 25 St &amp; 6 Ave to W 13 St &amp; 6 Ave</t>
  </si>
  <si>
    <t>W 26 St &amp; 10 Ave to 9 Ave &amp; W 45 St</t>
  </si>
  <si>
    <t>W 26 St &amp; 10 Ave to W 46 St &amp; 11 Ave</t>
  </si>
  <si>
    <t>W 26 St &amp; 8 Ave to Greenwich St &amp; W Houston St</t>
  </si>
  <si>
    <t>W 26 St &amp; 8 Ave to W 38 St &amp; 8 Ave</t>
  </si>
  <si>
    <t>W 27 St &amp; 7 Ave to Broadway &amp; E 22 St</t>
  </si>
  <si>
    <t>W 27 St &amp; 7 Ave to W 26 St &amp; 10 Ave</t>
  </si>
  <si>
    <t>W 27 St &amp; 7 Ave to W 95 St &amp; Broadway</t>
  </si>
  <si>
    <t>W 31 St &amp; 7 Ave to 8 Ave &amp; W 31 St</t>
  </si>
  <si>
    <t>W 31 St &amp; 7 Ave to Cleveland Pl &amp; Spring St</t>
  </si>
  <si>
    <t>W 31 St &amp; 7 Ave to E 11 St &amp; 2 Ave</t>
  </si>
  <si>
    <t>W 31 St &amp; 7 Ave to E 15 St &amp; 3 Ave</t>
  </si>
  <si>
    <t>W 34 St &amp; 11 Ave to Fulton St &amp; Broadway</t>
  </si>
  <si>
    <t>W 34 St &amp; 11 Ave to W 33 St &amp; 7 Ave</t>
  </si>
  <si>
    <t>W 37 St &amp; 10 Ave to W 41 St &amp; 8 Ave</t>
  </si>
  <si>
    <t>W 37 St &amp; 5 Ave to E 31 St &amp; 3 Ave</t>
  </si>
  <si>
    <t>W 37 St &amp; 5 Ave to W 41 St &amp; 8 Ave</t>
  </si>
  <si>
    <t>W 38 St &amp; 8 Ave to E 23 St &amp; 1 Ave</t>
  </si>
  <si>
    <t>W 38 St &amp; 8 Ave to W 20 St &amp; 11 Ave</t>
  </si>
  <si>
    <t>W 38 St &amp; 8 Ave to W 27 St &amp; 7 Ave</t>
  </si>
  <si>
    <t>W 39 St &amp; 9 Ave to Broadway &amp; W 58 St</t>
  </si>
  <si>
    <t>W 39 St &amp; 9 Ave to Pershing Square South</t>
  </si>
  <si>
    <t>W 41 St &amp; 8 Ave to 21 St &amp; Queens Plaza North</t>
  </si>
  <si>
    <t>W 41 St &amp; 8 Ave to 6 Ave &amp; W 33 St</t>
  </si>
  <si>
    <t>W 41 St &amp; 8 Ave to Broadway &amp; W 53 St</t>
  </si>
  <si>
    <t>W 41 St &amp; 8 Ave to W 37 St &amp; 5 Ave</t>
  </si>
  <si>
    <t>W 42 St &amp; 8 Ave to Central Park West &amp; W 102 St</t>
  </si>
  <si>
    <t>W 42 St &amp; 8 Ave to E 72 St &amp; York Ave</t>
  </si>
  <si>
    <t>W 42 St &amp; 8 Ave to W 53 St &amp; 10 Ave</t>
  </si>
  <si>
    <t>W 42 St &amp; Dyer Ave to 8 Ave &amp; W 33 St</t>
  </si>
  <si>
    <t>W 42 St &amp; Dyer Ave to Liberty St &amp; Broadway</t>
  </si>
  <si>
    <t>W 43 St &amp; 10 Ave to 8 Ave &amp; W 52 St</t>
  </si>
  <si>
    <t>W 43 St &amp; 10 Ave to 9 Ave &amp; W 45 St</t>
  </si>
  <si>
    <t>W 43 St &amp; 10 Ave to Pershing Square North</t>
  </si>
  <si>
    <t>W 43 St &amp; 10 Ave to W 24 St &amp; 7 Ave</t>
  </si>
  <si>
    <t>W 43 St &amp; 6 Ave to 9 Ave &amp; W 45 St</t>
  </si>
  <si>
    <t>W 43 St &amp; 6 Ave to Carmine St &amp; 6 Ave</t>
  </si>
  <si>
    <t>W 43 St &amp; 6 Ave to Central Park West &amp; W 68 St</t>
  </si>
  <si>
    <t>W 43 St &amp; 6 Ave to Grand Army Plaza &amp; Central Park S</t>
  </si>
  <si>
    <t>W 43 St &amp; 6 Ave to W 33 St &amp; 7 Ave</t>
  </si>
  <si>
    <t>W 43 St &amp; 6 Ave to W 43 St &amp; 10 Ave</t>
  </si>
  <si>
    <t>W 43 St &amp; 6 Ave to W 53 St &amp; 10 Ave</t>
  </si>
  <si>
    <t>W 44 St &amp; 5 Ave to Broadway &amp; W 49 St</t>
  </si>
  <si>
    <t>W 44 St &amp; 5 Ave to W 38 St &amp; 8 Ave</t>
  </si>
  <si>
    <t>W 45 St &amp; 8 Ave to W 44 St &amp; 5 Ave</t>
  </si>
  <si>
    <t>W 46 St &amp; 11 Ave to Central Park W &amp; W 96 St</t>
  </si>
  <si>
    <t>W 46 St &amp; 11 Ave to W 46 St &amp; 11 Ave</t>
  </si>
  <si>
    <t>W 47 St &amp; 10 Ave to 8 Ave &amp; W 33 St</t>
  </si>
  <si>
    <t>W 49 St &amp; 8 Ave to E 10 St &amp; Avenue A</t>
  </si>
  <si>
    <t>W 49 St &amp; 8 Ave to E 59 St &amp; Madison Ave</t>
  </si>
  <si>
    <t>W 49 St &amp; 8 Ave to W 22 St &amp; 10 Ave</t>
  </si>
  <si>
    <t>W 52 St &amp; 11 Ave to E 7 St &amp; Avenue A</t>
  </si>
  <si>
    <t>W 52 St &amp; 6 Ave to 1 Ave &amp; E 62 St</t>
  </si>
  <si>
    <t>W 52 St &amp; 6 Ave to Amsterdam Ave &amp; W 73 St</t>
  </si>
  <si>
    <t>W 52 St &amp; 9 Ave to Broadway &amp; W 55 St</t>
  </si>
  <si>
    <t>W 55 St &amp; 6 Ave to E 48 St &amp; 5 Ave</t>
  </si>
  <si>
    <t>W 56 St &amp; 10 Ave to Broadway &amp; W 49 St</t>
  </si>
  <si>
    <t>W 56 St &amp; 10 Ave to Broadway &amp; W 56 St</t>
  </si>
  <si>
    <t>W 67 St &amp; Broadway to W 54 St &amp; 9 Ave</t>
  </si>
  <si>
    <t>W 74 St &amp; Columbus Ave to West St &amp; Chambers St</t>
  </si>
  <si>
    <t>W 78 St &amp; Broadway to W 47 St &amp; 10 Ave</t>
  </si>
  <si>
    <t>W 78 St &amp; Broadway to W 63 St &amp; Broadway</t>
  </si>
  <si>
    <t>W 82 St &amp; Central Park West to 5 Ave &amp; E 88 St</t>
  </si>
  <si>
    <t>W 82 St &amp; Central Park West to W 88 St &amp; West End Ave</t>
  </si>
  <si>
    <t>W 84 St &amp; Broadway to Columbus Ave &amp; W 72 St</t>
  </si>
  <si>
    <t>W 84 St &amp; Columbus Ave to W 104 St &amp; Amsterdam Ave</t>
  </si>
  <si>
    <t>W 84 St &amp; Columbus Ave to W 74 St &amp; Columbus Ave</t>
  </si>
  <si>
    <t>W 87 St  &amp; Amsterdam Ave to 11 Ave &amp; W 59 St</t>
  </si>
  <si>
    <t>W 92 St &amp; Broadway to Broadway &amp; W 60 St</t>
  </si>
  <si>
    <t>W 92 St &amp; Broadway to Cathedral Pkwy &amp; Broadway</t>
  </si>
  <si>
    <t>W 92 St &amp; Broadway to W 76 St &amp; Columbus Ave</t>
  </si>
  <si>
    <t>W Broadway &amp; Spring St to 11 Ave &amp; W 27 St</t>
  </si>
  <si>
    <t>W Broadway &amp; Spring St to Howard St &amp; Centre St</t>
  </si>
  <si>
    <t>W Broadway &amp; Spring St to W 13 St &amp; 6 Ave</t>
  </si>
  <si>
    <t>Washington Pl &amp; 6 Ave to Rivington St &amp; Chrystie St</t>
  </si>
  <si>
    <t>Washington Pl &amp; 6 Ave to Suffolk St &amp; Stanton St</t>
  </si>
  <si>
    <t>Washington Pl &amp; Broadway to E 4 St &amp; 2 Ave</t>
  </si>
  <si>
    <t>Washington St &amp; Gansevoort St to Clinton St &amp; Grand St</t>
  </si>
  <si>
    <t>Washington St &amp; Gansevoort St to Little West St &amp; 1 Pl</t>
  </si>
  <si>
    <t>Washington St &amp; Gansevoort St to W 46 St &amp; 11 Ave</t>
  </si>
  <si>
    <t>Washington St &amp; Gansevoort St to West St &amp; Chambers St</t>
  </si>
  <si>
    <t>Water - Whitehall Plaza to Hanson Pl &amp; Ashland Pl</t>
  </si>
  <si>
    <t>Watts St &amp; Greenwich St to Greenwich Ave &amp; 8 Ave</t>
  </si>
  <si>
    <t>Watts St &amp; Greenwich St to Murray St &amp; West St</t>
  </si>
  <si>
    <t>West End Ave &amp; W 107 St to University Pl &amp; E 14 St</t>
  </si>
  <si>
    <t>West End Ave &amp; W 94 St to W 20 St &amp; 11 Ave</t>
  </si>
  <si>
    <t>West St &amp; Chambers St to 11 Ave &amp; W 59 St</t>
  </si>
  <si>
    <t>West St &amp; Chambers St to Centre St &amp; Chambers St</t>
  </si>
  <si>
    <t>West St &amp; Chambers St to E 4 St &amp; 2 Ave</t>
  </si>
  <si>
    <t>West St &amp; Chambers St to Greenwich Ave &amp; 8 Ave</t>
  </si>
  <si>
    <t>West St &amp; Chambers St to W 21 St &amp; 6 Ave</t>
  </si>
  <si>
    <t>West St &amp; Chambers St to Warren St &amp; Church St</t>
  </si>
  <si>
    <t>West St &amp; Chambers St to Washington St &amp; Gansevoort St</t>
  </si>
  <si>
    <t>West St &amp; Chambers St to Watts St &amp; Greenwich St</t>
  </si>
  <si>
    <t>West Thames St to Centre St &amp; Worth St</t>
  </si>
  <si>
    <t>West Thames St to Water - Whitehall Plaza</t>
  </si>
  <si>
    <t>West Thames St to West St &amp; Chambers St</t>
  </si>
  <si>
    <t>William St &amp; Pine St to Murray St &amp; West St</t>
  </si>
  <si>
    <t>William St &amp; Pine St to W 14 St &amp; The High Line</t>
  </si>
  <si>
    <t>Willoughby Ave &amp; Tompkins Ave to Myrtle Ave &amp; Marcy Ave</t>
  </si>
  <si>
    <t>Willoughby St &amp; Fleet St to Clinton Ave &amp; Myrtle Ave</t>
  </si>
  <si>
    <t>Wythe Ave &amp; Metropolitan Ave to Cleveland Pl &amp; Spring St</t>
  </si>
  <si>
    <t>York St &amp; Jay St to Barclay St &amp; Church St</t>
  </si>
  <si>
    <t>York St &amp; Jay St to E 5 St &amp; Avenue C</t>
  </si>
  <si>
    <t>York St &amp; Jay St to Old Fulton St</t>
  </si>
  <si>
    <t>York St &amp; Jay St to Rivington St &amp; Chrystie St</t>
  </si>
  <si>
    <t>(blank)</t>
  </si>
  <si>
    <t>% of young male</t>
  </si>
  <si>
    <t>% of young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</si>
</sst>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5" fillId="0" borderId="0" xfId="0" applyFont="1"/>
    <xf numFmtId="22" fontId="6" fillId="0" borderId="0" xfId="0" applyNumberFormat="1" applyFont="1"/>
    <xf numFmtId="0" fontId="4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164" fontId="0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indent="1"/>
    </xf>
    <xf numFmtId="0" fontId="1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[HTT DataViz Excel - Bikeshare Data.xlsx]Pivottable original!PivotTable1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original'!$B$3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'Pivottable original'!$A$4:$A$671</c:f>
              <c:strCache>
                <c:ptCount val="667"/>
                <c:pt idx="0">
                  <c:v>6170127</c:v>
                </c:pt>
                <c:pt idx="1">
                  <c:v>5621355</c:v>
                </c:pt>
                <c:pt idx="2">
                  <c:v>6686111</c:v>
                </c:pt>
                <c:pt idx="3">
                  <c:v>3518426</c:v>
                </c:pt>
                <c:pt idx="4">
                  <c:v>5910105</c:v>
                </c:pt>
                <c:pt idx="5">
                  <c:v>3575288</c:v>
                </c:pt>
                <c:pt idx="6">
                  <c:v>6392474</c:v>
                </c:pt>
                <c:pt idx="7">
                  <c:v>3582305</c:v>
                </c:pt>
                <c:pt idx="8">
                  <c:v>5515649</c:v>
                </c:pt>
                <c:pt idx="9">
                  <c:v>3624425</c:v>
                </c:pt>
                <c:pt idx="10">
                  <c:v>5797031</c:v>
                </c:pt>
                <c:pt idx="11">
                  <c:v>3648389</c:v>
                </c:pt>
                <c:pt idx="12">
                  <c:v>6049194</c:v>
                </c:pt>
                <c:pt idx="13">
                  <c:v>3670576</c:v>
                </c:pt>
                <c:pt idx="14">
                  <c:v>6321417</c:v>
                </c:pt>
                <c:pt idx="15">
                  <c:v>3674241</c:v>
                </c:pt>
                <c:pt idx="16">
                  <c:v>6485193</c:v>
                </c:pt>
                <c:pt idx="17">
                  <c:v>3676202</c:v>
                </c:pt>
                <c:pt idx="18">
                  <c:v>5448406</c:v>
                </c:pt>
                <c:pt idx="19">
                  <c:v>3679761</c:v>
                </c:pt>
                <c:pt idx="20">
                  <c:v>5560849</c:v>
                </c:pt>
                <c:pt idx="21">
                  <c:v>3686308</c:v>
                </c:pt>
                <c:pt idx="22">
                  <c:v>5688089</c:v>
                </c:pt>
                <c:pt idx="23">
                  <c:v>3691640</c:v>
                </c:pt>
                <c:pt idx="24">
                  <c:v>5878947</c:v>
                </c:pt>
                <c:pt idx="25">
                  <c:v>3694433</c:v>
                </c:pt>
                <c:pt idx="26">
                  <c:v>6012712</c:v>
                </c:pt>
                <c:pt idx="27">
                  <c:v>3694987</c:v>
                </c:pt>
                <c:pt idx="28">
                  <c:v>6116823</c:v>
                </c:pt>
                <c:pt idx="29">
                  <c:v>3702899</c:v>
                </c:pt>
                <c:pt idx="30">
                  <c:v>6224775</c:v>
                </c:pt>
                <c:pt idx="31">
                  <c:v>3712090</c:v>
                </c:pt>
                <c:pt idx="32">
                  <c:v>6353718</c:v>
                </c:pt>
                <c:pt idx="33">
                  <c:v>3723871</c:v>
                </c:pt>
                <c:pt idx="34">
                  <c:v>6424275</c:v>
                </c:pt>
                <c:pt idx="35">
                  <c:v>3730330</c:v>
                </c:pt>
                <c:pt idx="36">
                  <c:v>6603188</c:v>
                </c:pt>
                <c:pt idx="37">
                  <c:v>3744138</c:v>
                </c:pt>
                <c:pt idx="38">
                  <c:v>6754379</c:v>
                </c:pt>
                <c:pt idx="39">
                  <c:v>3777400</c:v>
                </c:pt>
                <c:pt idx="40">
                  <c:v>5480048</c:v>
                </c:pt>
                <c:pt idx="41">
                  <c:v>3780563</c:v>
                </c:pt>
                <c:pt idx="42">
                  <c:v>5545571</c:v>
                </c:pt>
                <c:pt idx="43">
                  <c:v>3789757</c:v>
                </c:pt>
                <c:pt idx="44">
                  <c:v>5590129</c:v>
                </c:pt>
                <c:pt idx="45">
                  <c:v>3791506</c:v>
                </c:pt>
                <c:pt idx="46">
                  <c:v>5644756</c:v>
                </c:pt>
                <c:pt idx="47">
                  <c:v>3795615</c:v>
                </c:pt>
                <c:pt idx="48">
                  <c:v>5729780</c:v>
                </c:pt>
                <c:pt idx="49">
                  <c:v>3800736</c:v>
                </c:pt>
                <c:pt idx="50">
                  <c:v>5836197</c:v>
                </c:pt>
                <c:pt idx="51">
                  <c:v>3828509</c:v>
                </c:pt>
                <c:pt idx="52">
                  <c:v>5897459</c:v>
                </c:pt>
                <c:pt idx="53">
                  <c:v>3836835</c:v>
                </c:pt>
                <c:pt idx="54">
                  <c:v>5954601</c:v>
                </c:pt>
                <c:pt idx="55">
                  <c:v>3847598</c:v>
                </c:pt>
                <c:pt idx="56">
                  <c:v>6027395</c:v>
                </c:pt>
                <c:pt idx="57">
                  <c:v>3854712</c:v>
                </c:pt>
                <c:pt idx="58">
                  <c:v>6092448</c:v>
                </c:pt>
                <c:pt idx="59">
                  <c:v>3873453</c:v>
                </c:pt>
                <c:pt idx="60">
                  <c:v>6157470</c:v>
                </c:pt>
                <c:pt idx="61">
                  <c:v>3882076</c:v>
                </c:pt>
                <c:pt idx="62">
                  <c:v>6199671</c:v>
                </c:pt>
                <c:pt idx="63">
                  <c:v>3893488</c:v>
                </c:pt>
                <c:pt idx="64">
                  <c:v>6276441</c:v>
                </c:pt>
                <c:pt idx="65">
                  <c:v>3899420</c:v>
                </c:pt>
                <c:pt idx="66">
                  <c:v>6335267</c:v>
                </c:pt>
                <c:pt idx="67">
                  <c:v>3908912</c:v>
                </c:pt>
                <c:pt idx="68">
                  <c:v>6358884</c:v>
                </c:pt>
                <c:pt idx="69">
                  <c:v>3932991</c:v>
                </c:pt>
                <c:pt idx="70">
                  <c:v>6403666</c:v>
                </c:pt>
                <c:pt idx="71">
                  <c:v>3945638</c:v>
                </c:pt>
                <c:pt idx="72">
                  <c:v>6441021</c:v>
                </c:pt>
                <c:pt idx="73">
                  <c:v>3962988</c:v>
                </c:pt>
                <c:pt idx="74">
                  <c:v>6577293</c:v>
                </c:pt>
                <c:pt idx="75">
                  <c:v>3989900</c:v>
                </c:pt>
                <c:pt idx="76">
                  <c:v>6645191</c:v>
                </c:pt>
                <c:pt idx="77">
                  <c:v>3994748</c:v>
                </c:pt>
                <c:pt idx="78">
                  <c:v>6726492</c:v>
                </c:pt>
                <c:pt idx="79">
                  <c:v>4015168</c:v>
                </c:pt>
                <c:pt idx="80">
                  <c:v>6815929</c:v>
                </c:pt>
                <c:pt idx="81">
                  <c:v>4025507</c:v>
                </c:pt>
                <c:pt idx="82">
                  <c:v>5476047</c:v>
                </c:pt>
                <c:pt idx="83">
                  <c:v>4027948</c:v>
                </c:pt>
                <c:pt idx="84">
                  <c:v>5506007</c:v>
                </c:pt>
                <c:pt idx="85">
                  <c:v>4036294</c:v>
                </c:pt>
                <c:pt idx="86">
                  <c:v>5529352</c:v>
                </c:pt>
                <c:pt idx="87">
                  <c:v>4037086</c:v>
                </c:pt>
                <c:pt idx="88">
                  <c:v>5546689</c:v>
                </c:pt>
                <c:pt idx="89">
                  <c:v>4042274</c:v>
                </c:pt>
                <c:pt idx="90">
                  <c:v>5575264</c:v>
                </c:pt>
                <c:pt idx="91">
                  <c:v>4064209</c:v>
                </c:pt>
                <c:pt idx="92">
                  <c:v>5612834</c:v>
                </c:pt>
                <c:pt idx="93">
                  <c:v>4066898</c:v>
                </c:pt>
                <c:pt idx="94">
                  <c:v>5636715</c:v>
                </c:pt>
                <c:pt idx="95">
                  <c:v>4070651</c:v>
                </c:pt>
                <c:pt idx="96">
                  <c:v>5664204</c:v>
                </c:pt>
                <c:pt idx="97">
                  <c:v>4072316</c:v>
                </c:pt>
                <c:pt idx="98">
                  <c:v>5709658</c:v>
                </c:pt>
                <c:pt idx="99">
                  <c:v>4079228</c:v>
                </c:pt>
                <c:pt idx="100">
                  <c:v>5767534</c:v>
                </c:pt>
                <c:pt idx="101">
                  <c:v>4089351</c:v>
                </c:pt>
                <c:pt idx="102">
                  <c:v>5820513</c:v>
                </c:pt>
                <c:pt idx="103">
                  <c:v>4089568</c:v>
                </c:pt>
                <c:pt idx="104">
                  <c:v>5856833</c:v>
                </c:pt>
                <c:pt idx="105">
                  <c:v>4096714</c:v>
                </c:pt>
                <c:pt idx="106">
                  <c:v>5887645</c:v>
                </c:pt>
                <c:pt idx="107">
                  <c:v>4106970</c:v>
                </c:pt>
                <c:pt idx="108">
                  <c:v>5902394</c:v>
                </c:pt>
                <c:pt idx="109">
                  <c:v>4108411</c:v>
                </c:pt>
                <c:pt idx="110">
                  <c:v>5931878</c:v>
                </c:pt>
                <c:pt idx="111">
                  <c:v>4155251</c:v>
                </c:pt>
                <c:pt idx="112">
                  <c:v>5990561</c:v>
                </c:pt>
                <c:pt idx="113">
                  <c:v>4165560</c:v>
                </c:pt>
                <c:pt idx="114">
                  <c:v>6018157</c:v>
                </c:pt>
                <c:pt idx="115">
                  <c:v>4193308</c:v>
                </c:pt>
                <c:pt idx="116">
                  <c:v>6045473</c:v>
                </c:pt>
                <c:pt idx="117">
                  <c:v>4194394</c:v>
                </c:pt>
                <c:pt idx="118">
                  <c:v>6054536</c:v>
                </c:pt>
                <c:pt idx="119">
                  <c:v>4212374</c:v>
                </c:pt>
                <c:pt idx="120">
                  <c:v>6102262</c:v>
                </c:pt>
                <c:pt idx="121">
                  <c:v>4218781</c:v>
                </c:pt>
                <c:pt idx="122">
                  <c:v>6131499</c:v>
                </c:pt>
                <c:pt idx="123">
                  <c:v>4228605</c:v>
                </c:pt>
                <c:pt idx="124">
                  <c:v>6158567</c:v>
                </c:pt>
                <c:pt idx="125">
                  <c:v>4245289</c:v>
                </c:pt>
                <c:pt idx="126">
                  <c:v>6173619</c:v>
                </c:pt>
                <c:pt idx="127">
                  <c:v>4251955</c:v>
                </c:pt>
                <c:pt idx="128">
                  <c:v>6208972</c:v>
                </c:pt>
                <c:pt idx="129">
                  <c:v>4263930</c:v>
                </c:pt>
                <c:pt idx="130">
                  <c:v>6248195</c:v>
                </c:pt>
                <c:pt idx="131">
                  <c:v>4264483</c:v>
                </c:pt>
                <c:pt idx="132">
                  <c:v>6292420</c:v>
                </c:pt>
                <c:pt idx="133">
                  <c:v>4276054</c:v>
                </c:pt>
                <c:pt idx="134">
                  <c:v>6328501</c:v>
                </c:pt>
                <c:pt idx="135">
                  <c:v>4287006</c:v>
                </c:pt>
                <c:pt idx="136">
                  <c:v>6336122</c:v>
                </c:pt>
                <c:pt idx="137">
                  <c:v>4289817</c:v>
                </c:pt>
                <c:pt idx="138">
                  <c:v>6355814</c:v>
                </c:pt>
                <c:pt idx="139">
                  <c:v>4306194</c:v>
                </c:pt>
                <c:pt idx="140">
                  <c:v>6376222</c:v>
                </c:pt>
                <c:pt idx="141">
                  <c:v>4311383</c:v>
                </c:pt>
                <c:pt idx="142">
                  <c:v>6398130</c:v>
                </c:pt>
                <c:pt idx="143">
                  <c:v>4315230</c:v>
                </c:pt>
                <c:pt idx="144">
                  <c:v>6413999</c:v>
                </c:pt>
                <c:pt idx="145">
                  <c:v>4327895</c:v>
                </c:pt>
                <c:pt idx="146">
                  <c:v>6437349</c:v>
                </c:pt>
                <c:pt idx="147">
                  <c:v>4341667</c:v>
                </c:pt>
                <c:pt idx="148">
                  <c:v>6467971</c:v>
                </c:pt>
                <c:pt idx="149">
                  <c:v>4347329</c:v>
                </c:pt>
                <c:pt idx="150">
                  <c:v>6536890</c:v>
                </c:pt>
                <c:pt idx="151">
                  <c:v>4347914</c:v>
                </c:pt>
                <c:pt idx="152">
                  <c:v>6587469</c:v>
                </c:pt>
                <c:pt idx="153">
                  <c:v>4370534</c:v>
                </c:pt>
                <c:pt idx="154">
                  <c:v>6636090</c:v>
                </c:pt>
                <c:pt idx="155">
                  <c:v>4376357</c:v>
                </c:pt>
                <c:pt idx="156">
                  <c:v>6672567</c:v>
                </c:pt>
                <c:pt idx="157">
                  <c:v>4386654</c:v>
                </c:pt>
                <c:pt idx="158">
                  <c:v>6722387</c:v>
                </c:pt>
                <c:pt idx="159">
                  <c:v>4389603</c:v>
                </c:pt>
                <c:pt idx="160">
                  <c:v>6730027</c:v>
                </c:pt>
                <c:pt idx="161">
                  <c:v>4389700</c:v>
                </c:pt>
                <c:pt idx="162">
                  <c:v>6789894</c:v>
                </c:pt>
                <c:pt idx="163">
                  <c:v>4393538</c:v>
                </c:pt>
                <c:pt idx="164">
                  <c:v>3499018</c:v>
                </c:pt>
                <c:pt idx="165">
                  <c:v>4412004</c:v>
                </c:pt>
                <c:pt idx="166">
                  <c:v>5465012</c:v>
                </c:pt>
                <c:pt idx="167">
                  <c:v>4428854</c:v>
                </c:pt>
                <c:pt idx="168">
                  <c:v>5478620</c:v>
                </c:pt>
                <c:pt idx="169">
                  <c:v>4432667</c:v>
                </c:pt>
                <c:pt idx="170">
                  <c:v>5481113</c:v>
                </c:pt>
                <c:pt idx="171">
                  <c:v>4441252</c:v>
                </c:pt>
                <c:pt idx="172">
                  <c:v>5514258</c:v>
                </c:pt>
                <c:pt idx="173">
                  <c:v>4476647</c:v>
                </c:pt>
                <c:pt idx="174">
                  <c:v>5519049</c:v>
                </c:pt>
                <c:pt idx="175">
                  <c:v>4485367</c:v>
                </c:pt>
                <c:pt idx="176">
                  <c:v>5532513</c:v>
                </c:pt>
                <c:pt idx="177">
                  <c:v>4500991</c:v>
                </c:pt>
                <c:pt idx="178">
                  <c:v>5546194</c:v>
                </c:pt>
                <c:pt idx="179">
                  <c:v>4507646</c:v>
                </c:pt>
                <c:pt idx="180">
                  <c:v>5553365</c:v>
                </c:pt>
                <c:pt idx="181">
                  <c:v>4519233</c:v>
                </c:pt>
                <c:pt idx="182">
                  <c:v>5570249</c:v>
                </c:pt>
                <c:pt idx="183">
                  <c:v>4520344</c:v>
                </c:pt>
                <c:pt idx="184">
                  <c:v>5578346</c:v>
                </c:pt>
                <c:pt idx="185">
                  <c:v>4577767</c:v>
                </c:pt>
                <c:pt idx="186">
                  <c:v>5610896</c:v>
                </c:pt>
                <c:pt idx="187">
                  <c:v>4580791</c:v>
                </c:pt>
                <c:pt idx="188">
                  <c:v>5619352</c:v>
                </c:pt>
                <c:pt idx="189">
                  <c:v>4582789</c:v>
                </c:pt>
                <c:pt idx="190">
                  <c:v>5630375</c:v>
                </c:pt>
                <c:pt idx="191">
                  <c:v>4586817</c:v>
                </c:pt>
                <c:pt idx="192">
                  <c:v>5644424</c:v>
                </c:pt>
                <c:pt idx="193">
                  <c:v>4589251</c:v>
                </c:pt>
                <c:pt idx="194">
                  <c:v>5658418</c:v>
                </c:pt>
                <c:pt idx="195">
                  <c:v>4603213</c:v>
                </c:pt>
                <c:pt idx="196">
                  <c:v>5681294</c:v>
                </c:pt>
                <c:pt idx="197">
                  <c:v>4605460</c:v>
                </c:pt>
                <c:pt idx="198">
                  <c:v>5689895</c:v>
                </c:pt>
                <c:pt idx="199">
                  <c:v>4611157</c:v>
                </c:pt>
                <c:pt idx="200">
                  <c:v>5725467</c:v>
                </c:pt>
                <c:pt idx="201">
                  <c:v>4637472</c:v>
                </c:pt>
                <c:pt idx="202">
                  <c:v>5753846</c:v>
                </c:pt>
                <c:pt idx="203">
                  <c:v>4647018</c:v>
                </c:pt>
                <c:pt idx="204">
                  <c:v>5768649</c:v>
                </c:pt>
                <c:pt idx="205">
                  <c:v>4648323</c:v>
                </c:pt>
                <c:pt idx="206">
                  <c:v>5797505</c:v>
                </c:pt>
                <c:pt idx="207">
                  <c:v>4654698</c:v>
                </c:pt>
                <c:pt idx="208">
                  <c:v>5825054</c:v>
                </c:pt>
                <c:pt idx="209">
                  <c:v>4666273</c:v>
                </c:pt>
                <c:pt idx="210">
                  <c:v>5847078</c:v>
                </c:pt>
                <c:pt idx="211">
                  <c:v>4689916</c:v>
                </c:pt>
                <c:pt idx="212">
                  <c:v>5868762</c:v>
                </c:pt>
                <c:pt idx="213">
                  <c:v>4729862</c:v>
                </c:pt>
                <c:pt idx="214">
                  <c:v>5882643</c:v>
                </c:pt>
                <c:pt idx="215">
                  <c:v>4731489</c:v>
                </c:pt>
                <c:pt idx="216">
                  <c:v>5888144</c:v>
                </c:pt>
                <c:pt idx="217">
                  <c:v>4733837</c:v>
                </c:pt>
                <c:pt idx="218">
                  <c:v>5899528</c:v>
                </c:pt>
                <c:pt idx="219">
                  <c:v>4736921</c:v>
                </c:pt>
                <c:pt idx="220">
                  <c:v>5904884</c:v>
                </c:pt>
                <c:pt idx="221">
                  <c:v>4742346</c:v>
                </c:pt>
                <c:pt idx="222">
                  <c:v>5912605</c:v>
                </c:pt>
                <c:pt idx="223">
                  <c:v>4744323</c:v>
                </c:pt>
                <c:pt idx="224">
                  <c:v>5941730</c:v>
                </c:pt>
                <c:pt idx="225">
                  <c:v>4756004</c:v>
                </c:pt>
                <c:pt idx="226">
                  <c:v>5981682</c:v>
                </c:pt>
                <c:pt idx="227">
                  <c:v>4766125</c:v>
                </c:pt>
                <c:pt idx="228">
                  <c:v>6009055</c:v>
                </c:pt>
                <c:pt idx="229">
                  <c:v>4774471</c:v>
                </c:pt>
                <c:pt idx="230">
                  <c:v>6014149</c:v>
                </c:pt>
                <c:pt idx="231">
                  <c:v>4776884</c:v>
                </c:pt>
                <c:pt idx="232">
                  <c:v>6020712</c:v>
                </c:pt>
                <c:pt idx="233">
                  <c:v>4786384</c:v>
                </c:pt>
                <c:pt idx="234">
                  <c:v>6041709</c:v>
                </c:pt>
                <c:pt idx="235">
                  <c:v>4792831</c:v>
                </c:pt>
                <c:pt idx="236">
                  <c:v>6047053</c:v>
                </c:pt>
                <c:pt idx="237">
                  <c:v>4793031</c:v>
                </c:pt>
                <c:pt idx="238">
                  <c:v>6054143</c:v>
                </c:pt>
                <c:pt idx="239">
                  <c:v>4824502</c:v>
                </c:pt>
                <c:pt idx="240">
                  <c:v>6067227</c:v>
                </c:pt>
                <c:pt idx="241">
                  <c:v>4831904</c:v>
                </c:pt>
                <c:pt idx="242">
                  <c:v>6094716</c:v>
                </c:pt>
                <c:pt idx="243">
                  <c:v>4837234</c:v>
                </c:pt>
                <c:pt idx="244">
                  <c:v>6104010</c:v>
                </c:pt>
                <c:pt idx="245">
                  <c:v>4838030</c:v>
                </c:pt>
                <c:pt idx="246">
                  <c:v>6124133</c:v>
                </c:pt>
                <c:pt idx="247">
                  <c:v>4841890</c:v>
                </c:pt>
                <c:pt idx="248">
                  <c:v>6145337</c:v>
                </c:pt>
                <c:pt idx="249">
                  <c:v>4848206</c:v>
                </c:pt>
                <c:pt idx="250">
                  <c:v>6158510</c:v>
                </c:pt>
                <c:pt idx="251">
                  <c:v>4859668</c:v>
                </c:pt>
                <c:pt idx="252">
                  <c:v>6164224</c:v>
                </c:pt>
                <c:pt idx="253">
                  <c:v>4885759</c:v>
                </c:pt>
                <c:pt idx="254">
                  <c:v>6171939</c:v>
                </c:pt>
                <c:pt idx="255">
                  <c:v>4893017</c:v>
                </c:pt>
                <c:pt idx="256">
                  <c:v>6190901</c:v>
                </c:pt>
                <c:pt idx="257">
                  <c:v>4989575</c:v>
                </c:pt>
                <c:pt idx="258">
                  <c:v>6202918</c:v>
                </c:pt>
                <c:pt idx="259">
                  <c:v>5000284</c:v>
                </c:pt>
                <c:pt idx="260">
                  <c:v>6209483</c:v>
                </c:pt>
                <c:pt idx="261">
                  <c:v>5001163</c:v>
                </c:pt>
                <c:pt idx="262">
                  <c:v>6225518</c:v>
                </c:pt>
                <c:pt idx="263">
                  <c:v>5007909</c:v>
                </c:pt>
                <c:pt idx="264">
                  <c:v>6269681</c:v>
                </c:pt>
                <c:pt idx="265">
                  <c:v>5028629</c:v>
                </c:pt>
                <c:pt idx="266">
                  <c:v>6281515</c:v>
                </c:pt>
                <c:pt idx="267">
                  <c:v>5032247</c:v>
                </c:pt>
                <c:pt idx="268">
                  <c:v>6297900</c:v>
                </c:pt>
                <c:pt idx="269">
                  <c:v>5057014</c:v>
                </c:pt>
                <c:pt idx="270">
                  <c:v>6322215</c:v>
                </c:pt>
                <c:pt idx="271">
                  <c:v>5082496</c:v>
                </c:pt>
                <c:pt idx="272">
                  <c:v>6330204</c:v>
                </c:pt>
                <c:pt idx="273">
                  <c:v>5092155</c:v>
                </c:pt>
                <c:pt idx="274">
                  <c:v>6335379</c:v>
                </c:pt>
                <c:pt idx="275">
                  <c:v>5110759</c:v>
                </c:pt>
                <c:pt idx="276">
                  <c:v>6351515</c:v>
                </c:pt>
                <c:pt idx="277">
                  <c:v>5111514</c:v>
                </c:pt>
                <c:pt idx="278">
                  <c:v>6355219</c:v>
                </c:pt>
                <c:pt idx="279">
                  <c:v>5116172</c:v>
                </c:pt>
                <c:pt idx="280">
                  <c:v>6356851</c:v>
                </c:pt>
                <c:pt idx="281">
                  <c:v>5121541</c:v>
                </c:pt>
                <c:pt idx="282">
                  <c:v>6373271</c:v>
                </c:pt>
                <c:pt idx="283">
                  <c:v>5126608</c:v>
                </c:pt>
                <c:pt idx="284">
                  <c:v>6388534</c:v>
                </c:pt>
                <c:pt idx="285">
                  <c:v>5178025</c:v>
                </c:pt>
                <c:pt idx="286">
                  <c:v>6395164</c:v>
                </c:pt>
                <c:pt idx="287">
                  <c:v>5189150</c:v>
                </c:pt>
                <c:pt idx="288">
                  <c:v>6398149</c:v>
                </c:pt>
                <c:pt idx="289">
                  <c:v>5212058</c:v>
                </c:pt>
                <c:pt idx="290">
                  <c:v>6407126</c:v>
                </c:pt>
                <c:pt idx="291">
                  <c:v>5213563</c:v>
                </c:pt>
                <c:pt idx="292">
                  <c:v>6417471</c:v>
                </c:pt>
                <c:pt idx="293">
                  <c:v>5224207</c:v>
                </c:pt>
                <c:pt idx="294">
                  <c:v>6432811</c:v>
                </c:pt>
                <c:pt idx="295">
                  <c:v>5229439</c:v>
                </c:pt>
                <c:pt idx="296">
                  <c:v>6437691</c:v>
                </c:pt>
                <c:pt idx="297">
                  <c:v>5260053</c:v>
                </c:pt>
                <c:pt idx="298">
                  <c:v>6451583</c:v>
                </c:pt>
                <c:pt idx="299">
                  <c:v>5276733</c:v>
                </c:pt>
                <c:pt idx="300">
                  <c:v>6471975</c:v>
                </c:pt>
                <c:pt idx="301">
                  <c:v>5292881</c:v>
                </c:pt>
                <c:pt idx="302">
                  <c:v>6513933</c:v>
                </c:pt>
                <c:pt idx="303">
                  <c:v>5298343</c:v>
                </c:pt>
                <c:pt idx="304">
                  <c:v>6538158</c:v>
                </c:pt>
                <c:pt idx="305">
                  <c:v>5309535</c:v>
                </c:pt>
                <c:pt idx="306">
                  <c:v>6579097</c:v>
                </c:pt>
                <c:pt idx="307">
                  <c:v>5320479</c:v>
                </c:pt>
                <c:pt idx="308">
                  <c:v>6592160</c:v>
                </c:pt>
                <c:pt idx="309">
                  <c:v>5321258</c:v>
                </c:pt>
                <c:pt idx="310">
                  <c:v>6632689</c:v>
                </c:pt>
                <c:pt idx="311">
                  <c:v>5329838</c:v>
                </c:pt>
                <c:pt idx="312">
                  <c:v>6637712</c:v>
                </c:pt>
                <c:pt idx="313">
                  <c:v>5334757</c:v>
                </c:pt>
                <c:pt idx="314">
                  <c:v>6647928</c:v>
                </c:pt>
                <c:pt idx="315">
                  <c:v>5351922</c:v>
                </c:pt>
                <c:pt idx="316">
                  <c:v>6675217</c:v>
                </c:pt>
                <c:pt idx="317">
                  <c:v>5353666</c:v>
                </c:pt>
                <c:pt idx="318">
                  <c:v>6686290</c:v>
                </c:pt>
                <c:pt idx="319">
                  <c:v>5368899</c:v>
                </c:pt>
                <c:pt idx="320">
                  <c:v>6723534</c:v>
                </c:pt>
                <c:pt idx="321">
                  <c:v>5370049</c:v>
                </c:pt>
                <c:pt idx="322">
                  <c:v>6727845</c:v>
                </c:pt>
                <c:pt idx="323">
                  <c:v>5383277</c:v>
                </c:pt>
                <c:pt idx="324">
                  <c:v>6738778</c:v>
                </c:pt>
                <c:pt idx="325">
                  <c:v>5391272</c:v>
                </c:pt>
                <c:pt idx="326">
                  <c:v>6788542</c:v>
                </c:pt>
                <c:pt idx="327">
                  <c:v>5400568</c:v>
                </c:pt>
                <c:pt idx="328">
                  <c:v>6800377</c:v>
                </c:pt>
                <c:pt idx="329">
                  <c:v>5411923</c:v>
                </c:pt>
                <c:pt idx="330">
                  <c:v>5437205</c:v>
                </c:pt>
                <c:pt idx="331">
                  <c:v>5437998</c:v>
                </c:pt>
                <c:pt idx="332">
                  <c:v>2653382</c:v>
                </c:pt>
                <c:pt idx="333">
                  <c:v>2010334</c:v>
                </c:pt>
                <c:pt idx="334">
                  <c:v>3286226</c:v>
                </c:pt>
                <c:pt idx="335">
                  <c:v>12991</c:v>
                </c:pt>
                <c:pt idx="336">
                  <c:v>2401586</c:v>
                </c:pt>
                <c:pt idx="337">
                  <c:v>13019</c:v>
                </c:pt>
                <c:pt idx="338">
                  <c:v>2986961</c:v>
                </c:pt>
                <c:pt idx="339">
                  <c:v>13703</c:v>
                </c:pt>
                <c:pt idx="340">
                  <c:v>1873353</c:v>
                </c:pt>
                <c:pt idx="341">
                  <c:v>25470</c:v>
                </c:pt>
                <c:pt idx="342">
                  <c:v>2195658</c:v>
                </c:pt>
                <c:pt idx="343">
                  <c:v>60804</c:v>
                </c:pt>
                <c:pt idx="344">
                  <c:v>2497952</c:v>
                </c:pt>
                <c:pt idx="345">
                  <c:v>72902</c:v>
                </c:pt>
                <c:pt idx="346">
                  <c:v>2792598</c:v>
                </c:pt>
                <c:pt idx="347">
                  <c:v>74339</c:v>
                </c:pt>
                <c:pt idx="348">
                  <c:v>3134620</c:v>
                </c:pt>
                <c:pt idx="349">
                  <c:v>84306</c:v>
                </c:pt>
                <c:pt idx="350">
                  <c:v>1831535</c:v>
                </c:pt>
                <c:pt idx="351">
                  <c:v>87348</c:v>
                </c:pt>
                <c:pt idx="352">
                  <c:v>1959438</c:v>
                </c:pt>
                <c:pt idx="353">
                  <c:v>90239</c:v>
                </c:pt>
                <c:pt idx="354">
                  <c:v>2125872</c:v>
                </c:pt>
                <c:pt idx="355">
                  <c:v>93958</c:v>
                </c:pt>
                <c:pt idx="356">
                  <c:v>2320669</c:v>
                </c:pt>
                <c:pt idx="357">
                  <c:v>97974</c:v>
                </c:pt>
                <c:pt idx="358">
                  <c:v>2466078</c:v>
                </c:pt>
                <c:pt idx="359">
                  <c:v>109483</c:v>
                </c:pt>
                <c:pt idx="360">
                  <c:v>2567163</c:v>
                </c:pt>
                <c:pt idx="361">
                  <c:v>120263</c:v>
                </c:pt>
                <c:pt idx="362">
                  <c:v>2733599</c:v>
                </c:pt>
                <c:pt idx="363">
                  <c:v>128154</c:v>
                </c:pt>
                <c:pt idx="364">
                  <c:v>2905932</c:v>
                </c:pt>
                <c:pt idx="365">
                  <c:v>146803</c:v>
                </c:pt>
                <c:pt idx="366">
                  <c:v>3064456</c:v>
                </c:pt>
                <c:pt idx="367">
                  <c:v>154707</c:v>
                </c:pt>
                <c:pt idx="368">
                  <c:v>3229794</c:v>
                </c:pt>
                <c:pt idx="369">
                  <c:v>164991</c:v>
                </c:pt>
                <c:pt idx="370">
                  <c:v>3358474</c:v>
                </c:pt>
                <c:pt idx="371">
                  <c:v>174116</c:v>
                </c:pt>
                <c:pt idx="372">
                  <c:v>1852173</c:v>
                </c:pt>
                <c:pt idx="373">
                  <c:v>187466</c:v>
                </c:pt>
                <c:pt idx="374">
                  <c:v>1898321</c:v>
                </c:pt>
                <c:pt idx="375">
                  <c:v>192292</c:v>
                </c:pt>
                <c:pt idx="376">
                  <c:v>1988318</c:v>
                </c:pt>
                <c:pt idx="377">
                  <c:v>227375</c:v>
                </c:pt>
                <c:pt idx="378">
                  <c:v>2067887</c:v>
                </c:pt>
                <c:pt idx="379">
                  <c:v>228565</c:v>
                </c:pt>
                <c:pt idx="380">
                  <c:v>2160966</c:v>
                </c:pt>
                <c:pt idx="381">
                  <c:v>228975</c:v>
                </c:pt>
                <c:pt idx="382">
                  <c:v>2287178</c:v>
                </c:pt>
                <c:pt idx="383">
                  <c:v>233335</c:v>
                </c:pt>
                <c:pt idx="384">
                  <c:v>2335375</c:v>
                </c:pt>
                <c:pt idx="385">
                  <c:v>238151</c:v>
                </c:pt>
                <c:pt idx="386">
                  <c:v>2432181</c:v>
                </c:pt>
                <c:pt idx="387">
                  <c:v>246721</c:v>
                </c:pt>
                <c:pt idx="388">
                  <c:v>2481285</c:v>
                </c:pt>
                <c:pt idx="389">
                  <c:v>252422</c:v>
                </c:pt>
                <c:pt idx="390">
                  <c:v>2547596</c:v>
                </c:pt>
                <c:pt idx="391">
                  <c:v>261652</c:v>
                </c:pt>
                <c:pt idx="392">
                  <c:v>2618484</c:v>
                </c:pt>
                <c:pt idx="393">
                  <c:v>272434</c:v>
                </c:pt>
                <c:pt idx="394">
                  <c:v>2700762</c:v>
                </c:pt>
                <c:pt idx="395">
                  <c:v>273552</c:v>
                </c:pt>
                <c:pt idx="396">
                  <c:v>2765315</c:v>
                </c:pt>
                <c:pt idx="397">
                  <c:v>279381</c:v>
                </c:pt>
                <c:pt idx="398">
                  <c:v>2867496</c:v>
                </c:pt>
                <c:pt idx="399">
                  <c:v>333045</c:v>
                </c:pt>
                <c:pt idx="400">
                  <c:v>2964832</c:v>
                </c:pt>
                <c:pt idx="401">
                  <c:v>338034</c:v>
                </c:pt>
                <c:pt idx="402">
                  <c:v>3018843</c:v>
                </c:pt>
                <c:pt idx="403">
                  <c:v>350707</c:v>
                </c:pt>
                <c:pt idx="404">
                  <c:v>3095701</c:v>
                </c:pt>
                <c:pt idx="405">
                  <c:v>378557</c:v>
                </c:pt>
                <c:pt idx="406">
                  <c:v>3184895</c:v>
                </c:pt>
                <c:pt idx="407">
                  <c:v>389272</c:v>
                </c:pt>
                <c:pt idx="408">
                  <c:v>3244281</c:v>
                </c:pt>
                <c:pt idx="409">
                  <c:v>389640</c:v>
                </c:pt>
                <c:pt idx="410">
                  <c:v>3308681</c:v>
                </c:pt>
                <c:pt idx="411">
                  <c:v>411823</c:v>
                </c:pt>
                <c:pt idx="412">
                  <c:v>3447958</c:v>
                </c:pt>
                <c:pt idx="413">
                  <c:v>413501</c:v>
                </c:pt>
                <c:pt idx="414">
                  <c:v>1847360</c:v>
                </c:pt>
                <c:pt idx="415">
                  <c:v>432007</c:v>
                </c:pt>
                <c:pt idx="416">
                  <c:v>1858796</c:v>
                </c:pt>
                <c:pt idx="417">
                  <c:v>437124</c:v>
                </c:pt>
                <c:pt idx="418">
                  <c:v>1884535</c:v>
                </c:pt>
                <c:pt idx="419">
                  <c:v>445709</c:v>
                </c:pt>
                <c:pt idx="420">
                  <c:v>1940925</c:v>
                </c:pt>
                <c:pt idx="421">
                  <c:v>481343</c:v>
                </c:pt>
                <c:pt idx="422">
                  <c:v>1966663</c:v>
                </c:pt>
                <c:pt idx="423">
                  <c:v>484619</c:v>
                </c:pt>
                <c:pt idx="424">
                  <c:v>2004051</c:v>
                </c:pt>
                <c:pt idx="425">
                  <c:v>485112</c:v>
                </c:pt>
                <c:pt idx="426">
                  <c:v>2031987</c:v>
                </c:pt>
                <c:pt idx="427">
                  <c:v>488749</c:v>
                </c:pt>
                <c:pt idx="428">
                  <c:v>2083467</c:v>
                </c:pt>
                <c:pt idx="429">
                  <c:v>504718</c:v>
                </c:pt>
                <c:pt idx="430">
                  <c:v>2142023</c:v>
                </c:pt>
                <c:pt idx="431">
                  <c:v>508616</c:v>
                </c:pt>
                <c:pt idx="432">
                  <c:v>2173887</c:v>
                </c:pt>
                <c:pt idx="433">
                  <c:v>510876</c:v>
                </c:pt>
                <c:pt idx="434">
                  <c:v>2267204</c:v>
                </c:pt>
                <c:pt idx="435">
                  <c:v>511331</c:v>
                </c:pt>
                <c:pt idx="436">
                  <c:v>2315732</c:v>
                </c:pt>
                <c:pt idx="437">
                  <c:v>525383</c:v>
                </c:pt>
                <c:pt idx="438">
                  <c:v>2321677</c:v>
                </c:pt>
                <c:pt idx="439">
                  <c:v>530394</c:v>
                </c:pt>
                <c:pt idx="440">
                  <c:v>2378391</c:v>
                </c:pt>
                <c:pt idx="441">
                  <c:v>533071</c:v>
                </c:pt>
                <c:pt idx="442">
                  <c:v>2417677</c:v>
                </c:pt>
                <c:pt idx="443">
                  <c:v>565683</c:v>
                </c:pt>
                <c:pt idx="444">
                  <c:v>2452997</c:v>
                </c:pt>
                <c:pt idx="445">
                  <c:v>574675</c:v>
                </c:pt>
                <c:pt idx="446">
                  <c:v>2476245</c:v>
                </c:pt>
                <c:pt idx="447">
                  <c:v>588189</c:v>
                </c:pt>
                <c:pt idx="448">
                  <c:v>2486890</c:v>
                </c:pt>
                <c:pt idx="449">
                  <c:v>594062</c:v>
                </c:pt>
                <c:pt idx="450">
                  <c:v>2521692</c:v>
                </c:pt>
                <c:pt idx="451">
                  <c:v>629185</c:v>
                </c:pt>
                <c:pt idx="452">
                  <c:v>2554297</c:v>
                </c:pt>
                <c:pt idx="453">
                  <c:v>638046</c:v>
                </c:pt>
                <c:pt idx="454">
                  <c:v>2579023</c:v>
                </c:pt>
                <c:pt idx="455">
                  <c:v>642530</c:v>
                </c:pt>
                <c:pt idx="456">
                  <c:v>2647378</c:v>
                </c:pt>
                <c:pt idx="457">
                  <c:v>648040</c:v>
                </c:pt>
                <c:pt idx="458">
                  <c:v>2674970</c:v>
                </c:pt>
                <c:pt idx="459">
                  <c:v>650105</c:v>
                </c:pt>
                <c:pt idx="460">
                  <c:v>2710778</c:v>
                </c:pt>
                <c:pt idx="461">
                  <c:v>656884</c:v>
                </c:pt>
                <c:pt idx="462">
                  <c:v>2744874</c:v>
                </c:pt>
                <c:pt idx="463">
                  <c:v>699264</c:v>
                </c:pt>
                <c:pt idx="464">
                  <c:v>2773160</c:v>
                </c:pt>
                <c:pt idx="465">
                  <c:v>729053</c:v>
                </c:pt>
                <c:pt idx="466">
                  <c:v>2854090</c:v>
                </c:pt>
                <c:pt idx="467">
                  <c:v>775802</c:v>
                </c:pt>
                <c:pt idx="468">
                  <c:v>2886325</c:v>
                </c:pt>
                <c:pt idx="469">
                  <c:v>780521</c:v>
                </c:pt>
                <c:pt idx="470">
                  <c:v>2929750</c:v>
                </c:pt>
                <c:pt idx="471">
                  <c:v>789042</c:v>
                </c:pt>
                <c:pt idx="472">
                  <c:v>2976840</c:v>
                </c:pt>
                <c:pt idx="473">
                  <c:v>797851</c:v>
                </c:pt>
                <c:pt idx="474">
                  <c:v>3006257</c:v>
                </c:pt>
                <c:pt idx="475">
                  <c:v>799092</c:v>
                </c:pt>
                <c:pt idx="476">
                  <c:v>3036026</c:v>
                </c:pt>
                <c:pt idx="477">
                  <c:v>811593</c:v>
                </c:pt>
                <c:pt idx="478">
                  <c:v>3079483</c:v>
                </c:pt>
                <c:pt idx="479">
                  <c:v>818106</c:v>
                </c:pt>
                <c:pt idx="480">
                  <c:v>3122170</c:v>
                </c:pt>
                <c:pt idx="481">
                  <c:v>836946</c:v>
                </c:pt>
                <c:pt idx="482">
                  <c:v>3146215</c:v>
                </c:pt>
                <c:pt idx="483">
                  <c:v>842093</c:v>
                </c:pt>
                <c:pt idx="484">
                  <c:v>3212131</c:v>
                </c:pt>
                <c:pt idx="485">
                  <c:v>870002</c:v>
                </c:pt>
                <c:pt idx="486">
                  <c:v>3231592</c:v>
                </c:pt>
                <c:pt idx="487">
                  <c:v>898044</c:v>
                </c:pt>
                <c:pt idx="488">
                  <c:v>3273104</c:v>
                </c:pt>
                <c:pt idx="489">
                  <c:v>906359</c:v>
                </c:pt>
                <c:pt idx="490">
                  <c:v>3293818</c:v>
                </c:pt>
                <c:pt idx="491">
                  <c:v>932001</c:v>
                </c:pt>
                <c:pt idx="492">
                  <c:v>3327599</c:v>
                </c:pt>
                <c:pt idx="493">
                  <c:v>936454</c:v>
                </c:pt>
                <c:pt idx="494">
                  <c:v>3419616</c:v>
                </c:pt>
                <c:pt idx="495">
                  <c:v>936709</c:v>
                </c:pt>
                <c:pt idx="496">
                  <c:v>3485563</c:v>
                </c:pt>
                <c:pt idx="497">
                  <c:v>937987</c:v>
                </c:pt>
                <c:pt idx="498">
                  <c:v>1835694</c:v>
                </c:pt>
                <c:pt idx="499">
                  <c:v>945491</c:v>
                </c:pt>
                <c:pt idx="500">
                  <c:v>1852067</c:v>
                </c:pt>
                <c:pt idx="501">
                  <c:v>968783</c:v>
                </c:pt>
                <c:pt idx="502">
                  <c:v>1855578</c:v>
                </c:pt>
                <c:pt idx="503">
                  <c:v>991609</c:v>
                </c:pt>
                <c:pt idx="504">
                  <c:v>1862182</c:v>
                </c:pt>
                <c:pt idx="505">
                  <c:v>1005386</c:v>
                </c:pt>
                <c:pt idx="506">
                  <c:v>1873481</c:v>
                </c:pt>
                <c:pt idx="507">
                  <c:v>1030616</c:v>
                </c:pt>
                <c:pt idx="508">
                  <c:v>1896633</c:v>
                </c:pt>
                <c:pt idx="509">
                  <c:v>1086513</c:v>
                </c:pt>
                <c:pt idx="510">
                  <c:v>1909858</c:v>
                </c:pt>
                <c:pt idx="511">
                  <c:v>1127643</c:v>
                </c:pt>
                <c:pt idx="512">
                  <c:v>1951218</c:v>
                </c:pt>
                <c:pt idx="513">
                  <c:v>1132766</c:v>
                </c:pt>
                <c:pt idx="514">
                  <c:v>1964284</c:v>
                </c:pt>
                <c:pt idx="515">
                  <c:v>1157420</c:v>
                </c:pt>
                <c:pt idx="516">
                  <c:v>1975396</c:v>
                </c:pt>
                <c:pt idx="517">
                  <c:v>1161267</c:v>
                </c:pt>
                <c:pt idx="518">
                  <c:v>1992476</c:v>
                </c:pt>
                <c:pt idx="519">
                  <c:v>1203329</c:v>
                </c:pt>
                <c:pt idx="520">
                  <c:v>2006709</c:v>
                </c:pt>
                <c:pt idx="521">
                  <c:v>1214745</c:v>
                </c:pt>
                <c:pt idx="522">
                  <c:v>2018488</c:v>
                </c:pt>
                <c:pt idx="523">
                  <c:v>1224012</c:v>
                </c:pt>
                <c:pt idx="524">
                  <c:v>2046243</c:v>
                </c:pt>
                <c:pt idx="525">
                  <c:v>1226634</c:v>
                </c:pt>
                <c:pt idx="526">
                  <c:v>2072415</c:v>
                </c:pt>
                <c:pt idx="527">
                  <c:v>1228070</c:v>
                </c:pt>
                <c:pt idx="528">
                  <c:v>2095232</c:v>
                </c:pt>
                <c:pt idx="529">
                  <c:v>1240459</c:v>
                </c:pt>
                <c:pt idx="530">
                  <c:v>2128616</c:v>
                </c:pt>
                <c:pt idx="531">
                  <c:v>1247078</c:v>
                </c:pt>
                <c:pt idx="532">
                  <c:v>2151889</c:v>
                </c:pt>
                <c:pt idx="533">
                  <c:v>1257792</c:v>
                </c:pt>
                <c:pt idx="534">
                  <c:v>2161137</c:v>
                </c:pt>
                <c:pt idx="535">
                  <c:v>1260121</c:v>
                </c:pt>
                <c:pt idx="536">
                  <c:v>2184051</c:v>
                </c:pt>
                <c:pt idx="537">
                  <c:v>1277230</c:v>
                </c:pt>
                <c:pt idx="538">
                  <c:v>2222971</c:v>
                </c:pt>
                <c:pt idx="539">
                  <c:v>1285652</c:v>
                </c:pt>
                <c:pt idx="540">
                  <c:v>2271331</c:v>
                </c:pt>
                <c:pt idx="541">
                  <c:v>1297870</c:v>
                </c:pt>
                <c:pt idx="542">
                  <c:v>2296986</c:v>
                </c:pt>
                <c:pt idx="543">
                  <c:v>1336431</c:v>
                </c:pt>
                <c:pt idx="544">
                  <c:v>2316085</c:v>
                </c:pt>
                <c:pt idx="545">
                  <c:v>1339852</c:v>
                </c:pt>
                <c:pt idx="546">
                  <c:v>2320738</c:v>
                </c:pt>
                <c:pt idx="547">
                  <c:v>1345999</c:v>
                </c:pt>
                <c:pt idx="548">
                  <c:v>2325362</c:v>
                </c:pt>
                <c:pt idx="549">
                  <c:v>1371351</c:v>
                </c:pt>
                <c:pt idx="550">
                  <c:v>2336276</c:v>
                </c:pt>
                <c:pt idx="551">
                  <c:v>1377740</c:v>
                </c:pt>
                <c:pt idx="552">
                  <c:v>2394909</c:v>
                </c:pt>
                <c:pt idx="553">
                  <c:v>1386254</c:v>
                </c:pt>
                <c:pt idx="554">
                  <c:v>2407604</c:v>
                </c:pt>
                <c:pt idx="555">
                  <c:v>1389460</c:v>
                </c:pt>
                <c:pt idx="556">
                  <c:v>2418389</c:v>
                </c:pt>
                <c:pt idx="557">
                  <c:v>1389633</c:v>
                </c:pt>
                <c:pt idx="558">
                  <c:v>2444049</c:v>
                </c:pt>
                <c:pt idx="559">
                  <c:v>1391893</c:v>
                </c:pt>
                <c:pt idx="560">
                  <c:v>2460556</c:v>
                </c:pt>
                <c:pt idx="561">
                  <c:v>1393089</c:v>
                </c:pt>
                <c:pt idx="562">
                  <c:v>2469770</c:v>
                </c:pt>
                <c:pt idx="563">
                  <c:v>1393402</c:v>
                </c:pt>
                <c:pt idx="564">
                  <c:v>2479281</c:v>
                </c:pt>
                <c:pt idx="565">
                  <c:v>1393687</c:v>
                </c:pt>
                <c:pt idx="566">
                  <c:v>2485026</c:v>
                </c:pt>
                <c:pt idx="567">
                  <c:v>1395793</c:v>
                </c:pt>
                <c:pt idx="568">
                  <c:v>2491986</c:v>
                </c:pt>
                <c:pt idx="569">
                  <c:v>1414549</c:v>
                </c:pt>
                <c:pt idx="570">
                  <c:v>2508580</c:v>
                </c:pt>
                <c:pt idx="571">
                  <c:v>1432757</c:v>
                </c:pt>
                <c:pt idx="572">
                  <c:v>2535354</c:v>
                </c:pt>
                <c:pt idx="573">
                  <c:v>1432998</c:v>
                </c:pt>
                <c:pt idx="574">
                  <c:v>2548859</c:v>
                </c:pt>
                <c:pt idx="575">
                  <c:v>1460540</c:v>
                </c:pt>
                <c:pt idx="576">
                  <c:v>2561325</c:v>
                </c:pt>
                <c:pt idx="577">
                  <c:v>1500135</c:v>
                </c:pt>
                <c:pt idx="578">
                  <c:v>2567503</c:v>
                </c:pt>
                <c:pt idx="579">
                  <c:v>1507415</c:v>
                </c:pt>
                <c:pt idx="580">
                  <c:v>2616793</c:v>
                </c:pt>
                <c:pt idx="581">
                  <c:v>1512596</c:v>
                </c:pt>
                <c:pt idx="582">
                  <c:v>2628269</c:v>
                </c:pt>
                <c:pt idx="583">
                  <c:v>1526858</c:v>
                </c:pt>
                <c:pt idx="584">
                  <c:v>2652860</c:v>
                </c:pt>
                <c:pt idx="585">
                  <c:v>1531863</c:v>
                </c:pt>
                <c:pt idx="586">
                  <c:v>2672948</c:v>
                </c:pt>
                <c:pt idx="587">
                  <c:v>1544609</c:v>
                </c:pt>
                <c:pt idx="588">
                  <c:v>2697880</c:v>
                </c:pt>
                <c:pt idx="589">
                  <c:v>1558339</c:v>
                </c:pt>
                <c:pt idx="590">
                  <c:v>2708797</c:v>
                </c:pt>
                <c:pt idx="591">
                  <c:v>1578361</c:v>
                </c:pt>
                <c:pt idx="592">
                  <c:v>2722449</c:v>
                </c:pt>
                <c:pt idx="593">
                  <c:v>1582978</c:v>
                </c:pt>
                <c:pt idx="594">
                  <c:v>2744300</c:v>
                </c:pt>
                <c:pt idx="595">
                  <c:v>1588764</c:v>
                </c:pt>
                <c:pt idx="596">
                  <c:v>2759514</c:v>
                </c:pt>
                <c:pt idx="597">
                  <c:v>1603846</c:v>
                </c:pt>
                <c:pt idx="598">
                  <c:v>2767253</c:v>
                </c:pt>
                <c:pt idx="599">
                  <c:v>1614133</c:v>
                </c:pt>
                <c:pt idx="600">
                  <c:v>2783819</c:v>
                </c:pt>
                <c:pt idx="601">
                  <c:v>1614911</c:v>
                </c:pt>
                <c:pt idx="602">
                  <c:v>2797272</c:v>
                </c:pt>
                <c:pt idx="603">
                  <c:v>1630084</c:v>
                </c:pt>
                <c:pt idx="604">
                  <c:v>2855148</c:v>
                </c:pt>
                <c:pt idx="605">
                  <c:v>1650797</c:v>
                </c:pt>
                <c:pt idx="606">
                  <c:v>2880543</c:v>
                </c:pt>
                <c:pt idx="607">
                  <c:v>1650900</c:v>
                </c:pt>
                <c:pt idx="608">
                  <c:v>2897347</c:v>
                </c:pt>
                <c:pt idx="609">
                  <c:v>1656022</c:v>
                </c:pt>
                <c:pt idx="610">
                  <c:v>2914400</c:v>
                </c:pt>
                <c:pt idx="611">
                  <c:v>1658303</c:v>
                </c:pt>
                <c:pt idx="612">
                  <c:v>2959550</c:v>
                </c:pt>
                <c:pt idx="613">
                  <c:v>1669014</c:v>
                </c:pt>
                <c:pt idx="614">
                  <c:v>2971954</c:v>
                </c:pt>
                <c:pt idx="615">
                  <c:v>1675078</c:v>
                </c:pt>
                <c:pt idx="616">
                  <c:v>2981738</c:v>
                </c:pt>
                <c:pt idx="617">
                  <c:v>1675753</c:v>
                </c:pt>
                <c:pt idx="618">
                  <c:v>3005402</c:v>
                </c:pt>
                <c:pt idx="619">
                  <c:v>1677874</c:v>
                </c:pt>
                <c:pt idx="620">
                  <c:v>3013856</c:v>
                </c:pt>
                <c:pt idx="621">
                  <c:v>1688397</c:v>
                </c:pt>
                <c:pt idx="622">
                  <c:v>3028133</c:v>
                </c:pt>
                <c:pt idx="623">
                  <c:v>1692245</c:v>
                </c:pt>
                <c:pt idx="624">
                  <c:v>3061605</c:v>
                </c:pt>
                <c:pt idx="625">
                  <c:v>1703383</c:v>
                </c:pt>
                <c:pt idx="626">
                  <c:v>3071010</c:v>
                </c:pt>
                <c:pt idx="627">
                  <c:v>1713896</c:v>
                </c:pt>
                <c:pt idx="628">
                  <c:v>3095107</c:v>
                </c:pt>
                <c:pt idx="629">
                  <c:v>1723451</c:v>
                </c:pt>
                <c:pt idx="630">
                  <c:v>3111054</c:v>
                </c:pt>
                <c:pt idx="631">
                  <c:v>1730516</c:v>
                </c:pt>
                <c:pt idx="632">
                  <c:v>3123311</c:v>
                </c:pt>
                <c:pt idx="633">
                  <c:v>1740477</c:v>
                </c:pt>
                <c:pt idx="634">
                  <c:v>3134923</c:v>
                </c:pt>
                <c:pt idx="635">
                  <c:v>1745464</c:v>
                </c:pt>
                <c:pt idx="636">
                  <c:v>3163527</c:v>
                </c:pt>
                <c:pt idx="637">
                  <c:v>1759669</c:v>
                </c:pt>
                <c:pt idx="638">
                  <c:v>3201773</c:v>
                </c:pt>
                <c:pt idx="639">
                  <c:v>1767693</c:v>
                </c:pt>
                <c:pt idx="640">
                  <c:v>3228015</c:v>
                </c:pt>
                <c:pt idx="641">
                  <c:v>1774470</c:v>
                </c:pt>
                <c:pt idx="642">
                  <c:v>3231332</c:v>
                </c:pt>
                <c:pt idx="643">
                  <c:v>1778858</c:v>
                </c:pt>
                <c:pt idx="644">
                  <c:v>3241064</c:v>
                </c:pt>
                <c:pt idx="645">
                  <c:v>1779232</c:v>
                </c:pt>
                <c:pt idx="646">
                  <c:v>3252725</c:v>
                </c:pt>
                <c:pt idx="647">
                  <c:v>1793345</c:v>
                </c:pt>
                <c:pt idx="648">
                  <c:v>3284666</c:v>
                </c:pt>
                <c:pt idx="649">
                  <c:v>1799886</c:v>
                </c:pt>
                <c:pt idx="650">
                  <c:v>3288188</c:v>
                </c:pt>
                <c:pt idx="651">
                  <c:v>1800756</c:v>
                </c:pt>
                <c:pt idx="652">
                  <c:v>3303809</c:v>
                </c:pt>
                <c:pt idx="653">
                  <c:v>1802466</c:v>
                </c:pt>
                <c:pt idx="654">
                  <c:v>3311490</c:v>
                </c:pt>
                <c:pt idx="655">
                  <c:v>1811390</c:v>
                </c:pt>
                <c:pt idx="656">
                  <c:v>3332077</c:v>
                </c:pt>
                <c:pt idx="657">
                  <c:v>1817912</c:v>
                </c:pt>
                <c:pt idx="658">
                  <c:v>3398180</c:v>
                </c:pt>
                <c:pt idx="659">
                  <c:v>1818265</c:v>
                </c:pt>
                <c:pt idx="660">
                  <c:v>3429349</c:v>
                </c:pt>
                <c:pt idx="661">
                  <c:v>1821647</c:v>
                </c:pt>
                <c:pt idx="662">
                  <c:v>3479649</c:v>
                </c:pt>
                <c:pt idx="663">
                  <c:v>1826417</c:v>
                </c:pt>
                <c:pt idx="664">
                  <c:v>5857</c:v>
                </c:pt>
                <c:pt idx="665">
                  <c:v>1830220</c:v>
                </c:pt>
                <c:pt idx="666">
                  <c:v>(blank)</c:v>
                </c:pt>
              </c:strCache>
            </c:strRef>
          </c:cat>
          <c:val>
            <c:numRef>
              <c:f>'Pivottable original'!$B$4:$B$671</c:f>
              <c:numCache>
                <c:formatCode>General</c:formatCode>
                <c:ptCount val="6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9-480D-8417-386F89EA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921935"/>
        <c:axId val="1021916943"/>
      </c:lineChart>
      <c:catAx>
        <c:axId val="10219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16943"/>
        <c:crosses val="autoZero"/>
        <c:auto val="1"/>
        <c:lblAlgn val="ctr"/>
        <c:lblOffset val="100"/>
        <c:noMultiLvlLbl val="0"/>
      </c:catAx>
      <c:valAx>
        <c:axId val="10219169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2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[HTT DataViz Excel - Bikeshare Data.xlsx]Pivottable formatted!PivotTable3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formatted'!$B$3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'Pivottable formatted'!$A$4:$A$662</c:f>
              <c:strCache>
                <c:ptCount val="658"/>
                <c:pt idx="0">
                  <c:v>Old Fulton St to Old Fulton St</c:v>
                </c:pt>
                <c:pt idx="1">
                  <c:v>Brooklyn Bridge Park - Pier 2 to Cadman Plaza E &amp; Tillary St</c:v>
                </c:pt>
                <c:pt idx="2">
                  <c:v>W 34 St &amp; 11 Ave to Fulton St &amp; Broadway</c:v>
                </c:pt>
                <c:pt idx="3">
                  <c:v>E 89 St &amp; York Ave to Broadway &amp; Battery Pl</c:v>
                </c:pt>
                <c:pt idx="4">
                  <c:v>Central Park S &amp; 6 Ave to Central Park S &amp; 6 Ave</c:v>
                </c:pt>
                <c:pt idx="5">
                  <c:v>Grand Army Plaza &amp; Plaza St West to 3 St &amp; 7 Ave</c:v>
                </c:pt>
                <c:pt idx="6">
                  <c:v>W 52 St &amp; 11 Ave to E 7 St &amp; Avenue A</c:v>
                </c:pt>
                <c:pt idx="7">
                  <c:v>W 46 St &amp; 11 Ave to Central Park W &amp; W 96 St</c:v>
                </c:pt>
                <c:pt idx="8">
                  <c:v>Old Fulton St to Broadway &amp; E 14 St</c:v>
                </c:pt>
                <c:pt idx="9">
                  <c:v>W 46 St &amp; 11 Ave to W 46 St &amp; 11 Ave</c:v>
                </c:pt>
                <c:pt idx="10">
                  <c:v>Brooklyn Bridge Park - Pier 2 to E 17 St &amp; Broadway</c:v>
                </c:pt>
                <c:pt idx="11">
                  <c:v>E 7 St &amp; Avenue A to Bayard St &amp; Baxter St</c:v>
                </c:pt>
                <c:pt idx="12">
                  <c:v>W 41 St &amp; 8 Ave to Broadway &amp; W 53 St</c:v>
                </c:pt>
                <c:pt idx="13">
                  <c:v>Henry St &amp; Grand St to E 76 St &amp; 3 Ave</c:v>
                </c:pt>
                <c:pt idx="14">
                  <c:v>Central Park S &amp; 6 Ave to 9 Ave &amp; W 22 St</c:v>
                </c:pt>
                <c:pt idx="15">
                  <c:v>Greenwich Ave &amp; 8 Ave to W 13 St &amp; Hudson St</c:v>
                </c:pt>
                <c:pt idx="16">
                  <c:v>E 10 St &amp; 5 Ave to Columbus Ave &amp; W 72 St</c:v>
                </c:pt>
                <c:pt idx="17">
                  <c:v>S 4 St &amp; Rodney St to Throop Ave &amp; Myrtle Ave</c:v>
                </c:pt>
                <c:pt idx="18">
                  <c:v>Central Park S &amp; 6 Ave to Canal St &amp; Rutgers St</c:v>
                </c:pt>
                <c:pt idx="19">
                  <c:v>E 12 St &amp; 3 Ave to E 11 St &amp; 2 Ave</c:v>
                </c:pt>
                <c:pt idx="20">
                  <c:v>West End Ave &amp; W 107 St to University Pl &amp; E 14 St</c:v>
                </c:pt>
                <c:pt idx="21">
                  <c:v>Bergen St &amp; Smith St to Bedford Ave &amp; Nassau Ave</c:v>
                </c:pt>
                <c:pt idx="22">
                  <c:v>3 Ave &amp; E 62 St to E 20 St &amp; 2 Ave</c:v>
                </c:pt>
                <c:pt idx="23">
                  <c:v>E 32 St &amp; Park Ave to Cathedral Pkwy &amp; Broadway</c:v>
                </c:pt>
                <c:pt idx="24">
                  <c:v>FDR Drive &amp; E 35 St to 31 St &amp; Thomson Ave</c:v>
                </c:pt>
                <c:pt idx="25">
                  <c:v>E 51 St &amp; 1 Ave to Maiden Ln &amp; Pearl St</c:v>
                </c:pt>
                <c:pt idx="26">
                  <c:v>9 Ave &amp; W 22 St to W 20 St &amp; 11 Ave</c:v>
                </c:pt>
                <c:pt idx="27">
                  <c:v>Duane St &amp; Greenwich St to Cathedral Pkwy &amp; Broadway</c:v>
                </c:pt>
                <c:pt idx="28">
                  <c:v>Riverside Dr &amp; W 72 St to West St &amp; Chambers St</c:v>
                </c:pt>
                <c:pt idx="29">
                  <c:v>E 33 St &amp; 2 Ave to Cherry St</c:v>
                </c:pt>
                <c:pt idx="30">
                  <c:v>Clinton St &amp; Joralemon St to E 47 St &amp; 2 Ave</c:v>
                </c:pt>
                <c:pt idx="31">
                  <c:v>Broadway &amp; W 51 St to W 13 St &amp; 5 Ave</c:v>
                </c:pt>
                <c:pt idx="32">
                  <c:v>E 85 St &amp; 3 Ave to Spruce St &amp; Nassau St</c:v>
                </c:pt>
                <c:pt idx="33">
                  <c:v>Central Park West &amp; W 72 St to E 97 St &amp; Madison Ave</c:v>
                </c:pt>
                <c:pt idx="34">
                  <c:v>Front St &amp; Maiden Ln to Old Fulton St</c:v>
                </c:pt>
                <c:pt idx="35">
                  <c:v>W 78 St &amp; Broadway to W 63 St &amp; Broadway</c:v>
                </c:pt>
                <c:pt idx="36">
                  <c:v>Water - Whitehall Plaza to Hanson Pl &amp; Ashland Pl</c:v>
                </c:pt>
                <c:pt idx="37">
                  <c:v>Henry St &amp; Grand St to Broadway &amp; W 24 St</c:v>
                </c:pt>
                <c:pt idx="38">
                  <c:v>Washington St &amp; Gansevoort St to W 46 St &amp; 11 Ave</c:v>
                </c:pt>
                <c:pt idx="39">
                  <c:v>E 55 St &amp; 2 Ave to E 81 St &amp; 3 Ave</c:v>
                </c:pt>
                <c:pt idx="40">
                  <c:v>9 Ave &amp; W 22 St to Murray St &amp; Greenwich St</c:v>
                </c:pt>
                <c:pt idx="41">
                  <c:v>Bus Slip &amp; State St to Bus Slip &amp; State St</c:v>
                </c:pt>
                <c:pt idx="42">
                  <c:v>Greenwich Ave &amp; 8 Ave to Amsterdam Ave &amp; W 82 St</c:v>
                </c:pt>
                <c:pt idx="43">
                  <c:v>Central Park S &amp; 6 Ave to 5 Ave &amp; E 88 St</c:v>
                </c:pt>
                <c:pt idx="44">
                  <c:v>1 Ave &amp; E 78 St to W 14 St &amp; The High Line</c:v>
                </c:pt>
                <c:pt idx="45">
                  <c:v>W 14 St &amp; The High Line to W 88 St &amp; West End Ave</c:v>
                </c:pt>
                <c:pt idx="46">
                  <c:v>Murray St &amp; West St to W 42 St &amp; 8 Ave</c:v>
                </c:pt>
                <c:pt idx="47">
                  <c:v>Christopher St &amp; Greenwich St to Amsterdam Ave &amp; W 79 St</c:v>
                </c:pt>
                <c:pt idx="48">
                  <c:v>E 58 St &amp; Madison Ave to Pershing Square North</c:v>
                </c:pt>
                <c:pt idx="49">
                  <c:v>West St &amp; Chambers St to 11 Ave &amp; W 59 St</c:v>
                </c:pt>
                <c:pt idx="50">
                  <c:v>South St &amp; Gouverneur Ln to Richards St &amp; Delavan St</c:v>
                </c:pt>
                <c:pt idx="51">
                  <c:v>NYCBS Depot - SSP to Columbia St &amp; Degraw St</c:v>
                </c:pt>
                <c:pt idx="52">
                  <c:v>Lexington Ave &amp; E 24 St to Broadway &amp; W 41 St</c:v>
                </c:pt>
                <c:pt idx="53">
                  <c:v>E 32 St &amp; Park Ave to Grand Army Plaza &amp; Central Park S</c:v>
                </c:pt>
                <c:pt idx="54">
                  <c:v>W 74 St &amp; Columbus Ave to West St &amp; Chambers St</c:v>
                </c:pt>
                <c:pt idx="55">
                  <c:v>Pier 40 - Hudson River Park to Pier 40 - Hudson River Park</c:v>
                </c:pt>
                <c:pt idx="56">
                  <c:v>Centre St &amp; Chambers St to Spruce St &amp; Nassau St</c:v>
                </c:pt>
                <c:pt idx="57">
                  <c:v>Clermont Ave &amp; Lafayette Ave to Metropolitan Ave &amp; Bedford Ave</c:v>
                </c:pt>
                <c:pt idx="58">
                  <c:v>Graham Ave &amp; Herbert St to E 25 St &amp; 1 Ave</c:v>
                </c:pt>
                <c:pt idx="59">
                  <c:v>Centre St &amp; Worth St to Clinton St &amp; Tillary St</c:v>
                </c:pt>
                <c:pt idx="60">
                  <c:v>Maiden Ln &amp; Pearl St to W 52 St &amp; 6 Ave</c:v>
                </c:pt>
                <c:pt idx="61">
                  <c:v>Broadway &amp; Roebling St to E 47 St &amp; 2 Ave</c:v>
                </c:pt>
                <c:pt idx="62">
                  <c:v>West End Ave &amp; W 94 St to W 20 St &amp; 11 Ave</c:v>
                </c:pt>
                <c:pt idx="63">
                  <c:v>W 27 St &amp; 7 Ave to W 95 St &amp; Broadway</c:v>
                </c:pt>
                <c:pt idx="64">
                  <c:v>Bushwick Ave &amp; Powers St to York St &amp; Jay St</c:v>
                </c:pt>
                <c:pt idx="65">
                  <c:v>Barclay St &amp; Church St to Barclay St &amp; Church St</c:v>
                </c:pt>
                <c:pt idx="66">
                  <c:v>Broadway &amp; W 49 St to Murray St &amp; West St</c:v>
                </c:pt>
                <c:pt idx="67">
                  <c:v>Central Park West &amp; W 68 St to 9 Ave &amp; W 18 St</c:v>
                </c:pt>
                <c:pt idx="68">
                  <c:v>8 Ave &amp; W 52 St to 6 Ave &amp; Canal St</c:v>
                </c:pt>
                <c:pt idx="69">
                  <c:v>Macon St &amp; Nostrand Ave to Richardson St &amp; N Henry St</c:v>
                </c:pt>
                <c:pt idx="70">
                  <c:v>Allen St &amp; Stanton St to Mott St &amp; Prince St</c:v>
                </c:pt>
                <c:pt idx="71">
                  <c:v>Washington St &amp; Gansevoort St to Clinton St &amp; Grand St</c:v>
                </c:pt>
                <c:pt idx="72">
                  <c:v>Lafayette St &amp; E 8 St to 12 Ave &amp; W 40 St</c:v>
                </c:pt>
                <c:pt idx="73">
                  <c:v>2 Ave &amp; E 31 St to Cooper Square &amp; E 7 St</c:v>
                </c:pt>
                <c:pt idx="74">
                  <c:v>E 39 St &amp; 2 Ave to LaGuardia Pl &amp; W 3 St</c:v>
                </c:pt>
                <c:pt idx="75">
                  <c:v>W 43 St &amp; 6 Ave to Carmine St &amp; 6 Ave</c:v>
                </c:pt>
                <c:pt idx="76">
                  <c:v>Mott St &amp; Prince St to E 51 St &amp; 1 Ave</c:v>
                </c:pt>
                <c:pt idx="77">
                  <c:v>W 11 St &amp; 6 Ave to 1 Ave &amp; E 68 St</c:v>
                </c:pt>
                <c:pt idx="78">
                  <c:v>2 Ave &amp; E 96 St to E 25 St &amp; 2 Ave</c:v>
                </c:pt>
                <c:pt idx="79">
                  <c:v>E 10 St &amp; Avenue A to W 45 St &amp; 8 Ave</c:v>
                </c:pt>
                <c:pt idx="80">
                  <c:v>Reade St &amp; Broadway to E 10 St &amp; Avenue A</c:v>
                </c:pt>
                <c:pt idx="81">
                  <c:v>W 41 St &amp; 8 Ave to 21 St &amp; Queens Plaza North</c:v>
                </c:pt>
                <c:pt idx="82">
                  <c:v>Monroe St &amp; Classon Ave to Grand St &amp; Elizabeth St</c:v>
                </c:pt>
                <c:pt idx="83">
                  <c:v>E 85 St &amp; 3 Ave to W 38 St &amp; 8 Ave</c:v>
                </c:pt>
                <c:pt idx="84">
                  <c:v>W 49 St &amp; 8 Ave to E 10 St &amp; Avenue A</c:v>
                </c:pt>
                <c:pt idx="85">
                  <c:v>5 Ave &amp; E 93 St to 12 Ave &amp; W 40 St</c:v>
                </c:pt>
                <c:pt idx="86">
                  <c:v>Cathedral Pkwy &amp; Broadway to W 52 St &amp; 6 Ave</c:v>
                </c:pt>
                <c:pt idx="87">
                  <c:v>W 42 St &amp; Dyer Ave to Liberty St &amp; Broadway</c:v>
                </c:pt>
                <c:pt idx="88">
                  <c:v>Bus Slip &amp; State St to E 2 St &amp; Avenue C</c:v>
                </c:pt>
                <c:pt idx="89">
                  <c:v>Clinton St &amp; Grand St to Forsyth St &amp; Broome St</c:v>
                </c:pt>
                <c:pt idx="90">
                  <c:v>Fulton St &amp; Rockwell Pl to W 13 St &amp; 5 Ave</c:v>
                </c:pt>
                <c:pt idx="91">
                  <c:v>E 66 St &amp; Madison Ave to 5 Ave &amp; E 103 St</c:v>
                </c:pt>
                <c:pt idx="92">
                  <c:v>Dean St &amp; Hoyt St to Plaza St West &amp; Flatbush Ave</c:v>
                </c:pt>
                <c:pt idx="93">
                  <c:v>Bayard St &amp; Baxter St to Bayard St &amp; Baxter St</c:v>
                </c:pt>
                <c:pt idx="94">
                  <c:v>Carroll St &amp; Smith St to Centre St &amp; Chambers St</c:v>
                </c:pt>
                <c:pt idx="95">
                  <c:v>Maiden Ln &amp; Pearl St to E 23 St &amp; 1 Ave</c:v>
                </c:pt>
                <c:pt idx="96">
                  <c:v>Duane St &amp; Greenwich St to South St &amp; Whitehall St</c:v>
                </c:pt>
                <c:pt idx="97">
                  <c:v>9 Ave &amp; W 45 St to W 107 St &amp; Columbus Ave</c:v>
                </c:pt>
                <c:pt idx="98">
                  <c:v>Richardson St &amp; N Henry St to Putnam Ave &amp; Nostrand Ave</c:v>
                </c:pt>
                <c:pt idx="99">
                  <c:v>Greenwich Ave &amp; 8 Ave to E 23 St &amp; 1 Ave</c:v>
                </c:pt>
                <c:pt idx="100">
                  <c:v>W 39 St &amp; 9 Ave to Broadway &amp; W 58 St</c:v>
                </c:pt>
                <c:pt idx="101">
                  <c:v>E 5 St &amp; Avenue C to South End Ave &amp; Liberty St</c:v>
                </c:pt>
                <c:pt idx="102">
                  <c:v>Pershing Square South to Norfolk St &amp; Broome St</c:v>
                </c:pt>
                <c:pt idx="103">
                  <c:v>Central Park West &amp; W 102 St to E 48 St &amp; 5 Ave</c:v>
                </c:pt>
                <c:pt idx="104">
                  <c:v>Throop Ave &amp; Myrtle Ave to Forsyth St &amp; Broome St</c:v>
                </c:pt>
                <c:pt idx="105">
                  <c:v>W 38 St &amp; 8 Ave to W 27 St &amp; 7 Ave</c:v>
                </c:pt>
                <c:pt idx="106">
                  <c:v>E 85 St &amp; 3 Ave to Central Park West &amp; W 100 St</c:v>
                </c:pt>
                <c:pt idx="107">
                  <c:v>S 4 St &amp; Rodney St to Clinton St &amp; Grand St</c:v>
                </c:pt>
                <c:pt idx="108">
                  <c:v>E 55 St &amp; 3 Ave to Milton St &amp; Franklin St</c:v>
                </c:pt>
                <c:pt idx="109">
                  <c:v>Metropolitan Ave &amp; Bedford Ave to E 7 St &amp; Avenue A</c:v>
                </c:pt>
                <c:pt idx="110">
                  <c:v>Columbus Ave &amp; W 72 St to E 17 St &amp; Broadway</c:v>
                </c:pt>
                <c:pt idx="111">
                  <c:v>Lafayette St &amp; E 8 St to South St &amp; Gouverneur Ln</c:v>
                </c:pt>
                <c:pt idx="112">
                  <c:v>Central Park W &amp; W 96 St to Central Park S &amp; 6 Ave</c:v>
                </c:pt>
                <c:pt idx="113">
                  <c:v>E 39 St &amp; 3 Ave to Central Park North &amp; Adam Clayton Powell Blvd</c:v>
                </c:pt>
                <c:pt idx="114">
                  <c:v>8 Ave &amp; W 52 St to 5 Ave &amp; E 88 St</c:v>
                </c:pt>
                <c:pt idx="115">
                  <c:v>31 St &amp; Thomson Ave to 1 Ave &amp; E 78 St</c:v>
                </c:pt>
                <c:pt idx="116">
                  <c:v>E 59 St &amp; Madison Ave to W 14 St &amp; The High Line</c:v>
                </c:pt>
                <c:pt idx="117">
                  <c:v>Broadway &amp; W 60 St to E 20 St &amp; Park Ave</c:v>
                </c:pt>
                <c:pt idx="118">
                  <c:v>York St &amp; Jay St to Rivington St &amp; Chrystie St</c:v>
                </c:pt>
                <c:pt idx="119">
                  <c:v>Rivington St &amp; Ridge St to Montrose Ave &amp; Bushwick Ave</c:v>
                </c:pt>
                <c:pt idx="120">
                  <c:v>1 Pl &amp; Clinton St to Henry St &amp; Degraw St</c:v>
                </c:pt>
                <c:pt idx="121">
                  <c:v>Broadway &amp; Roebling St to 1 Ave &amp; E 18 St</c:v>
                </c:pt>
                <c:pt idx="122">
                  <c:v>5 Ave &amp; E 88 St to W 92 St &amp; Broadway</c:v>
                </c:pt>
                <c:pt idx="123">
                  <c:v>11 Ave &amp; W 27 St to E 10 St &amp; Avenue A</c:v>
                </c:pt>
                <c:pt idx="124">
                  <c:v>Berkeley Pl &amp; 6 Ave to Berkeley Pl &amp; 6 Ave</c:v>
                </c:pt>
                <c:pt idx="125">
                  <c:v>Broadway &amp; W 24 St to Canal St &amp; Rutgers St</c:v>
                </c:pt>
                <c:pt idx="126">
                  <c:v>Cathedral Pkwy &amp; Broadway to Central Park S &amp; 6 Ave</c:v>
                </c:pt>
                <c:pt idx="127">
                  <c:v>Washington St &amp; Gansevoort St to Little West St &amp; 1 Pl</c:v>
                </c:pt>
                <c:pt idx="128">
                  <c:v>W Broadway &amp; Spring St to 11 Ave &amp; W 27 St</c:v>
                </c:pt>
                <c:pt idx="129">
                  <c:v>Kent Ave &amp; N 7 St to N 6 St &amp; Bedford Ave</c:v>
                </c:pt>
                <c:pt idx="130">
                  <c:v>W 42 St &amp; 8 Ave to Central Park West &amp; W 102 St</c:v>
                </c:pt>
                <c:pt idx="131">
                  <c:v>Carmine St &amp; 6 Ave to Front St &amp; Maiden Ln</c:v>
                </c:pt>
                <c:pt idx="132">
                  <c:v>E 6 St &amp; Avenue B to 8 Ave &amp; W 31 St</c:v>
                </c:pt>
                <c:pt idx="133">
                  <c:v>E 13 St &amp; Avenue A to E 40 St &amp; 5 Ave</c:v>
                </c:pt>
                <c:pt idx="134">
                  <c:v>Cleveland Pl &amp; Spring St to S 5 Pl &amp; S 4 St</c:v>
                </c:pt>
                <c:pt idx="135">
                  <c:v>6 Ave &amp; Canal St to Little West St &amp; 1 Pl</c:v>
                </c:pt>
                <c:pt idx="136">
                  <c:v>Broadway &amp; W 58 St to Greenwich Ave &amp; 8 Ave</c:v>
                </c:pt>
                <c:pt idx="137">
                  <c:v>E 30 St &amp; Park Ave S to E 67 St &amp; Park Ave</c:v>
                </c:pt>
                <c:pt idx="138">
                  <c:v>Broadway &amp; W 24 St to W 52 St &amp; 5 Ave</c:v>
                </c:pt>
                <c:pt idx="139">
                  <c:v>2 Ave &amp; E 99 St to 5 Ave &amp; E 63 St</c:v>
                </c:pt>
                <c:pt idx="140">
                  <c:v>9 Ave &amp; W 18 St to E 53 St &amp; 3 Ave</c:v>
                </c:pt>
                <c:pt idx="141">
                  <c:v>Smith St &amp; 9 St to Fulton St &amp; Clermont Ave</c:v>
                </c:pt>
                <c:pt idx="142">
                  <c:v>Cliff St &amp; Fulton St to E 23 St &amp; 1 Ave</c:v>
                </c:pt>
                <c:pt idx="143">
                  <c:v>W 24 St &amp; 7 Ave to West St &amp; Chambers St</c:v>
                </c:pt>
                <c:pt idx="144">
                  <c:v>York St &amp; Jay St to Barclay St &amp; Church St</c:v>
                </c:pt>
                <c:pt idx="145">
                  <c:v>Hancock St &amp; Bedford Ave to Grand Army Plaza &amp; Plaza St West</c:v>
                </c:pt>
                <c:pt idx="146">
                  <c:v>Bank St &amp; Hudson St to Division St &amp; Bowery</c:v>
                </c:pt>
                <c:pt idx="147">
                  <c:v>1 Ave &amp; E 68 St to E 47 St &amp; Park Ave</c:v>
                </c:pt>
                <c:pt idx="148">
                  <c:v>6 Ave &amp; Canal St to Carmine St &amp; 6 Ave</c:v>
                </c:pt>
                <c:pt idx="149">
                  <c:v>W 106 St &amp; Amsterdam Ave to W 76 St &amp; Columbus Ave</c:v>
                </c:pt>
                <c:pt idx="150">
                  <c:v>Duane St &amp; Greenwich St to W 16 St &amp; The High Line</c:v>
                </c:pt>
                <c:pt idx="151">
                  <c:v>Murray St &amp; West St to South End Ave &amp; Liberty St</c:v>
                </c:pt>
                <c:pt idx="152">
                  <c:v>6 Ave &amp; W 33 St to Forsyth St &amp; Broome St</c:v>
                </c:pt>
                <c:pt idx="153">
                  <c:v>5 Ave &amp; E 78 St to E 55 St &amp; Lexington Ave</c:v>
                </c:pt>
                <c:pt idx="154">
                  <c:v>Lexington Ave &amp; Classon Ave to Atlantic Ave &amp; Furman St</c:v>
                </c:pt>
                <c:pt idx="155">
                  <c:v>E 60 St &amp; York Ave to W 63 St &amp; Broadway</c:v>
                </c:pt>
                <c:pt idx="156">
                  <c:v>Bank St &amp; Washington St to Little West St &amp; 1 Pl</c:v>
                </c:pt>
                <c:pt idx="157">
                  <c:v>W 20 St &amp; 11 Ave to Murray St &amp; West St</c:v>
                </c:pt>
                <c:pt idx="158">
                  <c:v>Little West St &amp; 1 Pl to W 24 St &amp; 7 Ave</c:v>
                </c:pt>
                <c:pt idx="159">
                  <c:v>Cleveland Pl &amp; Spring St to Vesey Pl &amp; River Terrace</c:v>
                </c:pt>
                <c:pt idx="160">
                  <c:v>E 53 St &amp; Madison Ave to East End Ave &amp; E 86 St</c:v>
                </c:pt>
                <c:pt idx="161">
                  <c:v>Central Park W &amp; W 96 St to Central Park West &amp; W 76 St</c:v>
                </c:pt>
                <c:pt idx="162">
                  <c:v>11 Ave &amp; W 27 St to E 16 St &amp; 5 Ave</c:v>
                </c:pt>
                <c:pt idx="163">
                  <c:v>E 14 St &amp; Avenue B to 6 Ave &amp; Canal St</c:v>
                </c:pt>
                <c:pt idx="164">
                  <c:v>Fulton St &amp; Broadway to Allen St &amp; Stanton St</c:v>
                </c:pt>
                <c:pt idx="165">
                  <c:v>West St &amp; Chambers St to W 21 St &amp; 6 Ave</c:v>
                </c:pt>
                <c:pt idx="166">
                  <c:v>E 55 St &amp; 2 Ave to E 15 St &amp; 3 Ave</c:v>
                </c:pt>
                <c:pt idx="167">
                  <c:v>Bayard St &amp; Baxter St to E 33 St &amp; 2 Ave</c:v>
                </c:pt>
                <c:pt idx="168">
                  <c:v>William St &amp; Pine St to W 14 St &amp; The High Line</c:v>
                </c:pt>
                <c:pt idx="169">
                  <c:v>W 31 St &amp; 7 Ave to E 11 St &amp; 2 Ave</c:v>
                </c:pt>
                <c:pt idx="170">
                  <c:v>Central Park S &amp; 6 Ave to 5 Ave &amp; E 78 St</c:v>
                </c:pt>
                <c:pt idx="171">
                  <c:v>Myrtle Ave &amp; Lewis Ave to DeKalb Ave &amp; S Portland Ave</c:v>
                </c:pt>
                <c:pt idx="172">
                  <c:v>W 42 St &amp; 8 Ave to E 72 St &amp; York Ave</c:v>
                </c:pt>
                <c:pt idx="173">
                  <c:v>Broadway &amp; W 60 St to Grand Army Plaza &amp; Central Park S</c:v>
                </c:pt>
                <c:pt idx="174">
                  <c:v>York St &amp; Jay St to E 5 St &amp; Avenue C</c:v>
                </c:pt>
                <c:pt idx="175">
                  <c:v>E 75 St &amp; 3 Ave to Broadway &amp; W 41 St</c:v>
                </c:pt>
                <c:pt idx="176">
                  <c:v>W 13 St &amp; Hudson St to Bus Slip &amp; State St</c:v>
                </c:pt>
                <c:pt idx="177">
                  <c:v>Carmine St &amp; 6 Ave to Broadway &amp; E 22 St</c:v>
                </c:pt>
                <c:pt idx="178">
                  <c:v>W 22 St &amp; 8 Ave to W 45 St &amp; 6 Ave</c:v>
                </c:pt>
                <c:pt idx="179">
                  <c:v>E 39 St &amp; 3 Ave to E 85 St &amp; 3 Ave</c:v>
                </c:pt>
                <c:pt idx="180">
                  <c:v>Central Park S &amp; 6 Ave to W 67 St &amp; Broadway</c:v>
                </c:pt>
                <c:pt idx="181">
                  <c:v>E 51 St &amp; 1 Ave to E 81 St &amp; York Ave</c:v>
                </c:pt>
                <c:pt idx="182">
                  <c:v>Washington St &amp; Gansevoort St to West St &amp; Chambers St</c:v>
                </c:pt>
                <c:pt idx="183">
                  <c:v>9 Ave &amp; W 45 St to W 53 St &amp; 10 Ave</c:v>
                </c:pt>
                <c:pt idx="184">
                  <c:v>Grand Army Plaza &amp; Central Park S to W 70 St &amp; Amsterdam Ave</c:v>
                </c:pt>
                <c:pt idx="185">
                  <c:v>Washington Pl &amp; 6 Ave to Suffolk St &amp; Stanton St</c:v>
                </c:pt>
                <c:pt idx="186">
                  <c:v>1 Ave &amp; E 16 St to E 55 St &amp; 2 Ave</c:v>
                </c:pt>
                <c:pt idx="187">
                  <c:v>Broadway &amp; Berry St to Lafayette Ave &amp; Fort Greene Pl</c:v>
                </c:pt>
                <c:pt idx="188">
                  <c:v>11 Ave &amp; W 59 St to W 34 St &amp; 11 Ave</c:v>
                </c:pt>
                <c:pt idx="189">
                  <c:v>W 17 St &amp; 8 Ave to Pershing Square North</c:v>
                </c:pt>
                <c:pt idx="190">
                  <c:v>State St &amp; Smith St to Bond St &amp; Fulton St</c:v>
                </c:pt>
                <c:pt idx="191">
                  <c:v>Duane St &amp; Greenwich St to W 22 St &amp; 10 Ave</c:v>
                </c:pt>
                <c:pt idx="192">
                  <c:v>Central Park S &amp; 6 Ave to E 88 St &amp; 1 Ave</c:v>
                </c:pt>
                <c:pt idx="193">
                  <c:v>LaGuardia Pl &amp; W 3 St to Suffolk St &amp; Stanton St</c:v>
                </c:pt>
                <c:pt idx="194">
                  <c:v>E 81 St &amp; York Ave to Amsterdam Ave &amp; W 73 St</c:v>
                </c:pt>
                <c:pt idx="195">
                  <c:v>Wythe Ave &amp; Metropolitan Ave to Cleveland Pl &amp; Spring St</c:v>
                </c:pt>
                <c:pt idx="196">
                  <c:v>E 32 St &amp; Park Ave to Cleveland Pl &amp; Spring St</c:v>
                </c:pt>
                <c:pt idx="197">
                  <c:v>Cooper Square &amp; E 7 St to Vesey Pl &amp; River Terrace</c:v>
                </c:pt>
                <c:pt idx="198">
                  <c:v>Greenwich St &amp; W Houston St to 9 Ave &amp; W 28 St</c:v>
                </c:pt>
                <c:pt idx="199">
                  <c:v>Broadway &amp; W 51 St to W 33 St &amp; 7 Ave</c:v>
                </c:pt>
                <c:pt idx="200">
                  <c:v>W 13 St &amp; Hudson St to Vesey Pl &amp; River Terrace</c:v>
                </c:pt>
                <c:pt idx="201">
                  <c:v>W 26 St &amp; 10 Ave to 9 Ave &amp; W 45 St</c:v>
                </c:pt>
                <c:pt idx="202">
                  <c:v>Cadman Plaza West &amp; Montague St to Willoughby Ave &amp; Hall St</c:v>
                </c:pt>
                <c:pt idx="203">
                  <c:v>E 2 St &amp; Avenue B to Barclay St &amp; Church St</c:v>
                </c:pt>
                <c:pt idx="204">
                  <c:v>W 82 St &amp; Central Park West to 5 Ave &amp; E 88 St</c:v>
                </c:pt>
                <c:pt idx="205">
                  <c:v>Broadway &amp; W 51 St to Central Park W &amp; W 96 St</c:v>
                </c:pt>
                <c:pt idx="206">
                  <c:v>W 100 St &amp; Manhattan Ave to W 100 St &amp; Manhattan Ave</c:v>
                </c:pt>
                <c:pt idx="207">
                  <c:v>Broadway &amp; Roebling St to Milton St &amp; Franklin St</c:v>
                </c:pt>
                <c:pt idx="208">
                  <c:v>E 16 St &amp; 5 Ave to W 33 St &amp; 7 Ave</c:v>
                </c:pt>
                <c:pt idx="209">
                  <c:v>FDR Drive &amp; E 35 St to Broadway &amp; W 56 St</c:v>
                </c:pt>
                <c:pt idx="210">
                  <c:v>8 Ave &amp; W 33 St to 1 Ave &amp; E 16 St</c:v>
                </c:pt>
                <c:pt idx="211">
                  <c:v>W 20 St &amp; 11 Ave to St Marks Pl &amp; 2 Ave</c:v>
                </c:pt>
                <c:pt idx="212">
                  <c:v>Grand Army Plaza &amp; Central Park S to 9 Ave &amp; W 45 St</c:v>
                </c:pt>
                <c:pt idx="213">
                  <c:v>W 104 St &amp; Amsterdam Ave to Amsterdam Ave &amp; W 73 St</c:v>
                </c:pt>
                <c:pt idx="214">
                  <c:v>Reade St &amp; Broadway to South End Ave &amp; Liberty St</c:v>
                </c:pt>
                <c:pt idx="215">
                  <c:v>W 31 St &amp; 7 Ave to Cleveland Pl &amp; Spring St</c:v>
                </c:pt>
                <c:pt idx="216">
                  <c:v>Greenwich St &amp; W Houston St to W 38 St &amp; 8 Ave</c:v>
                </c:pt>
                <c:pt idx="217">
                  <c:v>1 Ave &amp; E 16 St to 1 Ave &amp; E 68 St</c:v>
                </c:pt>
                <c:pt idx="218">
                  <c:v>W 92 St &amp; Broadway to Broadway &amp; W 60 St</c:v>
                </c:pt>
                <c:pt idx="219">
                  <c:v>W 49 St &amp; 8 Ave to W 22 St &amp; 10 Ave</c:v>
                </c:pt>
                <c:pt idx="220">
                  <c:v>Cherry St to E 27 St &amp; 1 Ave</c:v>
                </c:pt>
                <c:pt idx="221">
                  <c:v>E 55 St &amp; Lexington Ave to E 39 St &amp; 2 Ave</c:v>
                </c:pt>
                <c:pt idx="222">
                  <c:v>E 6 St &amp; Avenue D to Forsyth St &amp; Broome St</c:v>
                </c:pt>
                <c:pt idx="223">
                  <c:v>W 20 St &amp; 11 Ave to W 4 St &amp; 7 Ave S</c:v>
                </c:pt>
                <c:pt idx="224">
                  <c:v>Washington Pl &amp; 6 Ave to Rivington St &amp; Chrystie St</c:v>
                </c:pt>
                <c:pt idx="225">
                  <c:v>Greenwich St &amp; W Houston St to 11 Ave &amp; W 27 St</c:v>
                </c:pt>
                <c:pt idx="226">
                  <c:v>E 45 St &amp; 3 Ave to W 34 St &amp; 11 Ave</c:v>
                </c:pt>
                <c:pt idx="227">
                  <c:v>DeKalb Ave &amp; Hudson Ave to Emerson Pl &amp; Myrtle Ave</c:v>
                </c:pt>
                <c:pt idx="228">
                  <c:v>FDR Drive &amp; E 35 St to E 11 St &amp; 2 Ave</c:v>
                </c:pt>
                <c:pt idx="229">
                  <c:v>E 39 St &amp; 2 Ave to E 20 St &amp; FDR Drive</c:v>
                </c:pt>
                <c:pt idx="230">
                  <c:v>W 43 St &amp; 6 Ave to W 53 St &amp; 10 Ave</c:v>
                </c:pt>
                <c:pt idx="231">
                  <c:v>E 25 St &amp; 2 Ave to W 13 St &amp; 5 Ave</c:v>
                </c:pt>
                <c:pt idx="232">
                  <c:v>W 26 St &amp; 8 Ave to Greenwich St &amp; W Houston St</c:v>
                </c:pt>
                <c:pt idx="233">
                  <c:v>E 2 St &amp; Avenue B to W 17 St &amp; 8 Ave</c:v>
                </c:pt>
                <c:pt idx="234">
                  <c:v>Vesey Pl &amp; River Terrace to Mercer St &amp; Spring St</c:v>
                </c:pt>
                <c:pt idx="235">
                  <c:v>Central Park S &amp; 6 Ave to Columbus Ave &amp; W 95 St</c:v>
                </c:pt>
                <c:pt idx="236">
                  <c:v>Division St &amp; Bowery to Broadway &amp; E 14 St</c:v>
                </c:pt>
                <c:pt idx="237">
                  <c:v>W 13 St &amp; 6 Ave to W 52 St &amp; 6 Ave</c:v>
                </c:pt>
                <c:pt idx="238">
                  <c:v>Central Park West &amp; W 102 St to Central Park West &amp; W 72 St</c:v>
                </c:pt>
                <c:pt idx="239">
                  <c:v>W 43 St &amp; 6 Ave to Central Park West &amp; W 68 St</c:v>
                </c:pt>
                <c:pt idx="240">
                  <c:v>N 6 St &amp; Bedford Ave to Clinton Ave &amp; Flushing Ave</c:v>
                </c:pt>
                <c:pt idx="241">
                  <c:v>45 Rd &amp; 11 St to Center Blvd &amp; Borden Ave</c:v>
                </c:pt>
                <c:pt idx="242">
                  <c:v>W 13 St &amp; 6 Ave to E 14 St &amp; Avenue B</c:v>
                </c:pt>
                <c:pt idx="243">
                  <c:v>Pier 40 - Hudson River Park to Hudson St &amp; Reade St</c:v>
                </c:pt>
                <c:pt idx="244">
                  <c:v>West St &amp; Chambers St to E 4 St &amp; 2 Ave</c:v>
                </c:pt>
                <c:pt idx="245">
                  <c:v>W 84 St &amp; Columbus Ave to W 104 St &amp; Amsterdam Ave</c:v>
                </c:pt>
                <c:pt idx="246">
                  <c:v>E 11 St &amp; 1 Ave to Great Jones St</c:v>
                </c:pt>
                <c:pt idx="247">
                  <c:v>Broadway &amp; W 32 St to E 33 St &amp; 2 Ave</c:v>
                </c:pt>
                <c:pt idx="248">
                  <c:v>Allen St &amp; Hester St to Lexington Ave &amp; E 29 St</c:v>
                </c:pt>
                <c:pt idx="249">
                  <c:v>E 25 St &amp; 2 Ave to Suffolk St &amp; Stanton St</c:v>
                </c:pt>
                <c:pt idx="250">
                  <c:v>Duane St &amp; Greenwich St to South End Ave &amp; Liberty St</c:v>
                </c:pt>
                <c:pt idx="251">
                  <c:v>Pershing Square South to 5 Ave &amp; E 29 St</c:v>
                </c:pt>
                <c:pt idx="252">
                  <c:v>Suffolk St &amp; Stanton St to W Broadway &amp; Spring St</c:v>
                </c:pt>
                <c:pt idx="253">
                  <c:v>MacDougal St &amp; Prince St to Broad St &amp; Bridge St</c:v>
                </c:pt>
                <c:pt idx="254">
                  <c:v>Lafayette St &amp; E 8 St to W 37 St &amp; Broadway</c:v>
                </c:pt>
                <c:pt idx="255">
                  <c:v>Myrtle Ave &amp; Lewis Ave to Clinton Ave &amp; Myrtle Ave</c:v>
                </c:pt>
                <c:pt idx="256">
                  <c:v>2 Ave &amp; E 31 St to E 20 St &amp; FDR Drive</c:v>
                </c:pt>
                <c:pt idx="257">
                  <c:v>2 Ave &amp; E 31 St to 1 Ave &amp; E 68 St</c:v>
                </c:pt>
                <c:pt idx="258">
                  <c:v>E 10 St &amp; Avenue A to Division St &amp; Bowery</c:v>
                </c:pt>
                <c:pt idx="259">
                  <c:v>Tompkins Ave &amp; Hopkins St to Nassau Ave &amp; Newell St</c:v>
                </c:pt>
                <c:pt idx="260">
                  <c:v>Rivington St &amp; Ridge St to Lispenard St &amp; Broadway</c:v>
                </c:pt>
                <c:pt idx="261">
                  <c:v>Great Jones St to Division St &amp; Bowery</c:v>
                </c:pt>
                <c:pt idx="262">
                  <c:v>West St &amp; Chambers St to Greenwich Ave &amp; 8 Ave</c:v>
                </c:pt>
                <c:pt idx="263">
                  <c:v>W 21 St &amp; 6 Ave to E 6 St &amp; Avenue B</c:v>
                </c:pt>
                <c:pt idx="264">
                  <c:v>Centre St &amp; Chambers St to E 7 St &amp; Avenue A</c:v>
                </c:pt>
                <c:pt idx="265">
                  <c:v>N 6 St &amp; Bedford Ave to Franklin St &amp; Dupont St</c:v>
                </c:pt>
                <c:pt idx="266">
                  <c:v>W 17 St &amp; 8 Ave to Broadway &amp; W 55 St</c:v>
                </c:pt>
                <c:pt idx="267">
                  <c:v>E 16 St &amp; 5 Ave to St Marks Pl &amp; 2 Ave</c:v>
                </c:pt>
                <c:pt idx="268">
                  <c:v>W 43 St &amp; 10 Ave to W 24 St &amp; 7 Ave</c:v>
                </c:pt>
                <c:pt idx="269">
                  <c:v>8 Ave &amp; W 33 St to W 52 St &amp; 5 Ave</c:v>
                </c:pt>
                <c:pt idx="270">
                  <c:v>N 8 St &amp; Driggs Ave to Franklin St &amp; Dupont St</c:v>
                </c:pt>
                <c:pt idx="271">
                  <c:v>Avenue D &amp; E 12 St to E 15 St &amp; 3 Ave</c:v>
                </c:pt>
                <c:pt idx="272">
                  <c:v>West Thames St to Centre St &amp; Worth St</c:v>
                </c:pt>
                <c:pt idx="273">
                  <c:v>Greenwich Ave &amp; Charles St to W Broadway &amp; Spring St</c:v>
                </c:pt>
                <c:pt idx="274">
                  <c:v>W 20 St &amp; 11 Ave to 6 Ave &amp; Canal St</c:v>
                </c:pt>
                <c:pt idx="275">
                  <c:v>E 48 St &amp; 3 Ave to W 39 St &amp; 9 Ave</c:v>
                </c:pt>
                <c:pt idx="276">
                  <c:v>W 13 St &amp; 5 Ave to E 7 St &amp; Avenue A</c:v>
                </c:pt>
                <c:pt idx="277">
                  <c:v>E 59 St &amp; Madison Ave to W 33 St &amp; 7 Ave</c:v>
                </c:pt>
                <c:pt idx="278">
                  <c:v>Barrow St &amp; Hudson St to W 20 St &amp; 8 Ave</c:v>
                </c:pt>
                <c:pt idx="279">
                  <c:v>Montague St &amp; Clinton St to DeKalb Ave &amp; S Portland Ave</c:v>
                </c:pt>
                <c:pt idx="280">
                  <c:v>Avenue D &amp; E 8 St to Washington Pl &amp; Broadway</c:v>
                </c:pt>
                <c:pt idx="281">
                  <c:v>E 17 St &amp; Broadway to Avenue D &amp; E 3 St</c:v>
                </c:pt>
                <c:pt idx="282">
                  <c:v>W 25 St &amp; 6 Ave to E 27 St &amp; 1 Ave</c:v>
                </c:pt>
                <c:pt idx="283">
                  <c:v>William St &amp; Pine St to Murray St &amp; West St</c:v>
                </c:pt>
                <c:pt idx="284">
                  <c:v>West St &amp; Chambers St to Washington St &amp; Gansevoort St</c:v>
                </c:pt>
                <c:pt idx="285">
                  <c:v>9 Ave &amp; W 22 St to E 27 St &amp; 1 Ave</c:v>
                </c:pt>
                <c:pt idx="286">
                  <c:v>E 10 St &amp; Avenue A to E 32 St &amp; Park Ave</c:v>
                </c:pt>
                <c:pt idx="287">
                  <c:v>Lexington Ave &amp; E 63 St to 1 Ave &amp; E 78 St</c:v>
                </c:pt>
                <c:pt idx="288">
                  <c:v>Centre St &amp; Chambers St to Centre St &amp; Chambers St</c:v>
                </c:pt>
                <c:pt idx="289">
                  <c:v>Norfolk St &amp; Broome St to S 5 Pl &amp; S 4 St</c:v>
                </c:pt>
                <c:pt idx="290">
                  <c:v>Banker St &amp; Meserole Ave to Metropolitan Ave &amp; Bedford Ave</c:v>
                </c:pt>
                <c:pt idx="291">
                  <c:v>E 27 St &amp; 1 Ave to E 7 St &amp; Avenue A</c:v>
                </c:pt>
                <c:pt idx="292">
                  <c:v>W 78 St &amp; Broadway to W 47 St &amp; 10 Ave</c:v>
                </c:pt>
                <c:pt idx="293">
                  <c:v>E 47 St &amp; Park Ave to Broadway &amp; W 58 St</c:v>
                </c:pt>
                <c:pt idx="294">
                  <c:v>Bushwick Ave &amp; Powers St to Norman Ave &amp; Leonard St - 2</c:v>
                </c:pt>
                <c:pt idx="295">
                  <c:v>E 39 St &amp; 3 Ave to E 11 St &amp; 1 Ave</c:v>
                </c:pt>
                <c:pt idx="296">
                  <c:v>Christopher St &amp; Greenwich St to E 12 St &amp; 3 Ave</c:v>
                </c:pt>
                <c:pt idx="297">
                  <c:v>W 38 St &amp; 8 Ave to E 23 St &amp; 1 Ave</c:v>
                </c:pt>
                <c:pt idx="298">
                  <c:v>E 65 St &amp; 2 Ave to Central Park West &amp; W 76 St</c:v>
                </c:pt>
                <c:pt idx="299">
                  <c:v>11 Ave &amp; W 41 St to Broadway &amp; W 49 St</c:v>
                </c:pt>
                <c:pt idx="300">
                  <c:v>Cleveland Pl &amp; Spring St to E 17 St &amp; Broadway</c:v>
                </c:pt>
                <c:pt idx="301">
                  <c:v>E 84 St &amp; Park Ave to 1 Ave &amp; E 62 St</c:v>
                </c:pt>
                <c:pt idx="302">
                  <c:v>Central Park West &amp; W 76 St to E 72 St &amp; York Ave</c:v>
                </c:pt>
                <c:pt idx="303">
                  <c:v>E 47 St &amp; 2 Ave to Broadway &amp; W 39 St</c:v>
                </c:pt>
                <c:pt idx="304">
                  <c:v>President St &amp; Henry St to Schermerhorn St &amp; Court St</c:v>
                </c:pt>
                <c:pt idx="305">
                  <c:v>Central Park West &amp; W 68 St to Amsterdam Ave &amp; W 82 St</c:v>
                </c:pt>
                <c:pt idx="306">
                  <c:v>Spruce St &amp; Nassau St to E 11 St &amp; 1 Ave</c:v>
                </c:pt>
                <c:pt idx="307">
                  <c:v>E 31 St &amp; 3 Ave to W 38 St &amp; 8 Ave</c:v>
                </c:pt>
                <c:pt idx="308">
                  <c:v>Watts St &amp; Greenwich St to Murray St &amp; West St</c:v>
                </c:pt>
                <c:pt idx="309">
                  <c:v>6 Ave &amp; Canal St to W 15 St &amp; 7 Ave</c:v>
                </c:pt>
                <c:pt idx="310">
                  <c:v>Broadway &amp; W 29 St to E 17 St &amp; Broadway</c:v>
                </c:pt>
                <c:pt idx="311">
                  <c:v>W 26 St &amp; 10 Ave to W 46 St &amp; 11 Ave</c:v>
                </c:pt>
                <c:pt idx="312">
                  <c:v>Mercer St &amp; Bleecker St to E 2 St &amp; Avenue C</c:v>
                </c:pt>
                <c:pt idx="313">
                  <c:v>Broadway &amp; W 29 St to Sullivan St &amp; Washington Sq</c:v>
                </c:pt>
                <c:pt idx="314">
                  <c:v>S Portland Ave &amp; Hanson Pl to Carroll St &amp; 6 Ave</c:v>
                </c:pt>
                <c:pt idx="315">
                  <c:v>Broadway &amp; W 36 St to Broadway &amp; E 22 St</c:v>
                </c:pt>
                <c:pt idx="316">
                  <c:v>Allen St &amp; Rivington St to E 23 St &amp; 1 Ave</c:v>
                </c:pt>
                <c:pt idx="317">
                  <c:v>5 Ave &amp; E 88 St to Central Park North &amp; Adam Clayton Powell Blvd</c:v>
                </c:pt>
                <c:pt idx="318">
                  <c:v>W 38 St &amp; 8 Ave to W 20 St &amp; 11 Ave</c:v>
                </c:pt>
                <c:pt idx="319">
                  <c:v>E 23 St &amp; 1 Ave to 6 Ave &amp; W 33 St</c:v>
                </c:pt>
                <c:pt idx="320">
                  <c:v>1 Ave &amp; E 68 St to 2 Ave &amp; E 96 St</c:v>
                </c:pt>
                <c:pt idx="321">
                  <c:v>8 Ave &amp; W 16 St to W 38 St &amp; 8 Ave</c:v>
                </c:pt>
                <c:pt idx="322">
                  <c:v>Carmine St &amp; 6 Ave to E 19 St &amp; 3 Ave</c:v>
                </c:pt>
                <c:pt idx="323">
                  <c:v>Central Park S &amp; 6 Ave to W 70 St &amp; Amsterdam Ave</c:v>
                </c:pt>
                <c:pt idx="324">
                  <c:v>Front St &amp; Maiden Ln to Leonard St &amp; Church St</c:v>
                </c:pt>
                <c:pt idx="325">
                  <c:v>Lafayette St &amp; E 8 St to E 17 St &amp; Broadway</c:v>
                </c:pt>
                <c:pt idx="326">
                  <c:v>Cooper Square &amp; E 7 St to 8 Ave &amp; W 16 St</c:v>
                </c:pt>
                <c:pt idx="327">
                  <c:v>Lafayette St &amp; E 8 St to Division St &amp; Bowery</c:v>
                </c:pt>
                <c:pt idx="328">
                  <c:v>E 6 St &amp; Avenue D to E 7 St &amp; Avenue A</c:v>
                </c:pt>
                <c:pt idx="329">
                  <c:v>2 Ave &amp; E 31 St to E 17 St &amp; Broadway</c:v>
                </c:pt>
                <c:pt idx="330">
                  <c:v>W 52 St &amp; 6 Ave to 1 Ave &amp; E 62 St</c:v>
                </c:pt>
                <c:pt idx="331">
                  <c:v>Forsyth St &amp; Broome St to E 17 St &amp; Broadway</c:v>
                </c:pt>
                <c:pt idx="332">
                  <c:v>Emerson Pl &amp; Myrtle Ave to Myrtle Ave &amp; Lewis Ave</c:v>
                </c:pt>
                <c:pt idx="333">
                  <c:v>5 Ave &amp; E 78 St to E 65 St &amp; 2 Ave</c:v>
                </c:pt>
                <c:pt idx="334">
                  <c:v>E 19 St &amp; 3 Ave to Suffolk St &amp; Stanton St</c:v>
                </c:pt>
                <c:pt idx="335">
                  <c:v>Suffolk St &amp; Stanton St to E 15 St &amp; 3 Ave</c:v>
                </c:pt>
                <c:pt idx="336">
                  <c:v>Vernon Blvd &amp; 50 Ave to Norman Ave &amp; Leonard St - 2</c:v>
                </c:pt>
                <c:pt idx="337">
                  <c:v>Broadway &amp; E 14 St to Allen St &amp; Rivington St</c:v>
                </c:pt>
                <c:pt idx="338">
                  <c:v>E 30 St &amp; Park Ave S to E 23 St &amp; 1 Ave</c:v>
                </c:pt>
                <c:pt idx="339">
                  <c:v>W 31 St &amp; 7 Ave to E 15 St &amp; 3 Ave</c:v>
                </c:pt>
                <c:pt idx="340">
                  <c:v>Smith St &amp; 9 St to Reed St &amp; Van Brunt St</c:v>
                </c:pt>
                <c:pt idx="341">
                  <c:v>8 Ave &amp; W 16 St to W 20 St &amp; 11 Ave</c:v>
                </c:pt>
                <c:pt idx="342">
                  <c:v>2 Ave &amp; E 31 St to 6 Ave &amp; W 33 St</c:v>
                </c:pt>
                <c:pt idx="343">
                  <c:v>Columbia St &amp; Rivington St to Division St &amp; Bowery</c:v>
                </c:pt>
                <c:pt idx="344">
                  <c:v>Greenwich Ave &amp; 8 Ave to W 38 St &amp; 8 Ave</c:v>
                </c:pt>
                <c:pt idx="345">
                  <c:v>Amsterdam Ave &amp; W 79 St to W 95 St &amp; Broadway</c:v>
                </c:pt>
                <c:pt idx="346">
                  <c:v>11 Ave &amp; W 27 St to 8 Ave &amp; W 16 St</c:v>
                </c:pt>
                <c:pt idx="347">
                  <c:v>W Broadway &amp; Spring St to W 13 St &amp; 6 Ave</c:v>
                </c:pt>
                <c:pt idx="348">
                  <c:v>1 Ave &amp; E 18 St to 8 Ave &amp; W 16 St</c:v>
                </c:pt>
                <c:pt idx="349">
                  <c:v>Jackson Ave &amp; 46 Rd to 46 Ave &amp; 5 St</c:v>
                </c:pt>
                <c:pt idx="350">
                  <c:v>W 47 St &amp; 10 Ave to 8 Ave &amp; W 33 St</c:v>
                </c:pt>
                <c:pt idx="351">
                  <c:v>Forsyth St &amp; Broome St to Carmine St &amp; 6 Ave</c:v>
                </c:pt>
                <c:pt idx="352">
                  <c:v>Suffolk St &amp; Stanton St to Forsyth St &amp; Canal St</c:v>
                </c:pt>
                <c:pt idx="353">
                  <c:v>E 20 St &amp; Park Ave to Greenwich Ave &amp; 8 Ave</c:v>
                </c:pt>
                <c:pt idx="354">
                  <c:v>E 33 St &amp; 5 Ave to W 22 St &amp; 8 Ave</c:v>
                </c:pt>
                <c:pt idx="355">
                  <c:v>Norfolk St &amp; Broome St to Bialystoker Pl &amp; Delancey St</c:v>
                </c:pt>
                <c:pt idx="356">
                  <c:v>W 87 St  &amp; Amsterdam Ave to 11 Ave &amp; W 59 St</c:v>
                </c:pt>
                <c:pt idx="357">
                  <c:v>Pershing Square North to E 17 St &amp; Broadway</c:v>
                </c:pt>
                <c:pt idx="358">
                  <c:v>MacDougal St &amp; Prince St to University Pl &amp; E 14 St</c:v>
                </c:pt>
                <c:pt idx="359">
                  <c:v>E 33 St &amp; 2 Ave to W 33 St &amp; 7 Ave</c:v>
                </c:pt>
                <c:pt idx="360">
                  <c:v>E 23 St &amp; 1 Ave to E 33 St &amp; 5 Ave</c:v>
                </c:pt>
                <c:pt idx="361">
                  <c:v>8 Ave &amp; W 31 St to Broadway &amp; W 55 St</c:v>
                </c:pt>
                <c:pt idx="362">
                  <c:v>W 92 St &amp; Broadway to Cathedral Pkwy &amp; Broadway</c:v>
                </c:pt>
                <c:pt idx="363">
                  <c:v>W 18 St &amp; 6 Ave to E 20 St &amp; 2 Ave</c:v>
                </c:pt>
                <c:pt idx="364">
                  <c:v>Central Park West &amp; W 85 St to Central Park S &amp; 6 Ave</c:v>
                </c:pt>
                <c:pt idx="365">
                  <c:v>Duane St &amp; Greenwich St to Forsyth St &amp; Canal St</c:v>
                </c:pt>
                <c:pt idx="366">
                  <c:v>John St &amp; William St to Bayard St &amp; Baxter St</c:v>
                </c:pt>
                <c:pt idx="367">
                  <c:v>E 47 St &amp; Park Ave to Broadway &amp; W 32 St</c:v>
                </c:pt>
                <c:pt idx="368">
                  <c:v>E 47 St &amp; 2 Ave to 1 Ave &amp; E 68 St</c:v>
                </c:pt>
                <c:pt idx="369">
                  <c:v>Broadway &amp; E 22 St to Pershing Square South</c:v>
                </c:pt>
                <c:pt idx="370">
                  <c:v>W 92 St &amp; Broadway to W 76 St &amp; Columbus Ave</c:v>
                </c:pt>
                <c:pt idx="371">
                  <c:v>E 2 St &amp; Avenue C to E 11 St &amp; 2 Ave</c:v>
                </c:pt>
                <c:pt idx="372">
                  <c:v>1 Ave &amp; E 16 St to E 16 St &amp; 5 Ave</c:v>
                </c:pt>
                <c:pt idx="373">
                  <c:v>Pershing Square South to E 25 St &amp; 2 Ave</c:v>
                </c:pt>
                <c:pt idx="374">
                  <c:v>N 11 St &amp; Wythe Ave to Bushwick Ave &amp; Powers St</c:v>
                </c:pt>
                <c:pt idx="375">
                  <c:v>Jay St &amp; Tech Pl to Henry St &amp; Degraw St</c:v>
                </c:pt>
                <c:pt idx="376">
                  <c:v>E 7 St &amp; Avenue A to Clinton St &amp; Grand St</c:v>
                </c:pt>
                <c:pt idx="377">
                  <c:v>E 16 St &amp; 5 Ave to Perry St &amp; Bleecker St</c:v>
                </c:pt>
                <c:pt idx="378">
                  <c:v>W 49 St &amp; 8 Ave to E 59 St &amp; Madison Ave</c:v>
                </c:pt>
                <c:pt idx="379">
                  <c:v>E 89 St &amp; York Ave to E 102 St &amp; 1 Ave</c:v>
                </c:pt>
                <c:pt idx="380">
                  <c:v>Christopher St &amp; Greenwich St to W 27 St &amp; 7 Ave</c:v>
                </c:pt>
                <c:pt idx="381">
                  <c:v>E 5 St &amp; Avenue C to Washington Pl &amp; 6 Ave</c:v>
                </c:pt>
                <c:pt idx="382">
                  <c:v>E 65 St &amp; 2 Ave to E 85 St &amp; 3 Ave</c:v>
                </c:pt>
                <c:pt idx="383">
                  <c:v>E 15 St &amp; 3 Ave to E 25 St &amp; 2 Ave</c:v>
                </c:pt>
                <c:pt idx="384">
                  <c:v>E 30 St &amp; Park Ave S to E 20 St &amp; FDR Drive</c:v>
                </c:pt>
                <c:pt idx="385">
                  <c:v>47 Ave &amp; 31 St to 46 Ave &amp; 5 St</c:v>
                </c:pt>
                <c:pt idx="386">
                  <c:v>E 12 St &amp; 3 Ave to Allen St &amp; Rivington St</c:v>
                </c:pt>
                <c:pt idx="387">
                  <c:v>Leonard St &amp; Maujer St to Myrtle Ave &amp; Lewis Ave</c:v>
                </c:pt>
                <c:pt idx="388">
                  <c:v>Greenwich St &amp; Hubert St to Lispenard St &amp; Broadway</c:v>
                </c:pt>
                <c:pt idx="389">
                  <c:v>E 102 St &amp; 1 Ave to E 81 St &amp; York Ave</c:v>
                </c:pt>
                <c:pt idx="390">
                  <c:v>W 43 St &amp; 10 Ave to Pershing Square North</c:v>
                </c:pt>
                <c:pt idx="391">
                  <c:v>MacDougal St &amp; Prince St to 8 Ave &amp; W 16 St</c:v>
                </c:pt>
                <c:pt idx="392">
                  <c:v>W 43 St &amp; 10 Ave to 8 Ave &amp; W 52 St</c:v>
                </c:pt>
                <c:pt idx="393">
                  <c:v>E 91 St &amp; Park Ave to Central Park W &amp; W 96 St</c:v>
                </c:pt>
                <c:pt idx="394">
                  <c:v>E 39 St &amp; 3 Ave to Broadway &amp; W 36 St</c:v>
                </c:pt>
                <c:pt idx="395">
                  <c:v>Front St &amp; Gold St to Lafayette Ave &amp; Fort Greene Pl</c:v>
                </c:pt>
                <c:pt idx="396">
                  <c:v>Graham Ave &amp; Withers St to Leonard St &amp; Boerum St</c:v>
                </c:pt>
                <c:pt idx="397">
                  <c:v>Pershing Square North to E 58 St &amp; 3 Ave</c:v>
                </c:pt>
                <c:pt idx="398">
                  <c:v>Lexington Ave &amp; E 63 St to W 55 St &amp; 6 Ave</c:v>
                </c:pt>
                <c:pt idx="399">
                  <c:v>Lafayette St &amp; E 8 St to E 2 St &amp; Avenue C</c:v>
                </c:pt>
                <c:pt idx="400">
                  <c:v>E 66 St &amp; Madison Ave to W 52 St &amp; 5 Ave</c:v>
                </c:pt>
                <c:pt idx="401">
                  <c:v>Pershing Square South to W 31 St &amp; 7 Ave</c:v>
                </c:pt>
                <c:pt idx="402">
                  <c:v>E 4 St &amp; 2 Ave to Franklin St &amp; W Broadway</c:v>
                </c:pt>
                <c:pt idx="403">
                  <c:v>Riverside Dr &amp; W 72 St to Riverside Dr &amp; W 89 St</c:v>
                </c:pt>
                <c:pt idx="404">
                  <c:v>Bayard St &amp; Baxter St to Peck Slip &amp; Front St</c:v>
                </c:pt>
                <c:pt idx="405">
                  <c:v>Pershing Square North to W 31 St &amp; 7 Ave</c:v>
                </c:pt>
                <c:pt idx="406">
                  <c:v>W 43 St &amp; 6 Ave to W 43 St &amp; 10 Ave</c:v>
                </c:pt>
                <c:pt idx="407">
                  <c:v>Greenwich Ave &amp; 8 Ave to W 26 St &amp; 10 Ave</c:v>
                </c:pt>
                <c:pt idx="408">
                  <c:v>W 56 St &amp; 10 Ave to Broadway &amp; W 49 St</c:v>
                </c:pt>
                <c:pt idx="409">
                  <c:v>MacDougal St &amp; Prince St to W 21 St &amp; 6 Ave</c:v>
                </c:pt>
                <c:pt idx="410">
                  <c:v>University Pl &amp; E 14 St to Mercer St &amp; Bleecker St</c:v>
                </c:pt>
                <c:pt idx="411">
                  <c:v>1 Ave &amp; E 62 St to E 47 St &amp; 1 Ave</c:v>
                </c:pt>
                <c:pt idx="412">
                  <c:v>Columbus Ave &amp; W 72 St to 11 Ave &amp; W 59 St</c:v>
                </c:pt>
                <c:pt idx="413">
                  <c:v>Berkeley Pl &amp; 7 Ave to Bergen St &amp; Smith St</c:v>
                </c:pt>
                <c:pt idx="414">
                  <c:v>E 2 St &amp; Avenue C to Great Jones St</c:v>
                </c:pt>
                <c:pt idx="415">
                  <c:v>8 Ave &amp; W 52 St to E 59 St &amp; Madison Ave</c:v>
                </c:pt>
                <c:pt idx="416">
                  <c:v>Cadman Plaza E &amp; Tillary St to Hicks St &amp; Montague St</c:v>
                </c:pt>
                <c:pt idx="417">
                  <c:v>E 23 St &amp; 1 Ave to Cooper Square &amp; E 7 St</c:v>
                </c:pt>
                <c:pt idx="418">
                  <c:v>Pershing Square South to Broadway &amp; W 36 St</c:v>
                </c:pt>
                <c:pt idx="419">
                  <c:v>Watts St &amp; Greenwich St to Greenwich Ave &amp; 8 Ave</c:v>
                </c:pt>
                <c:pt idx="420">
                  <c:v>Broadway &amp; W 36 St to W 52 St &amp; 6 Ave</c:v>
                </c:pt>
                <c:pt idx="421">
                  <c:v>Bayard St &amp; Baxter St to Duane St &amp; Greenwich St</c:v>
                </c:pt>
                <c:pt idx="422">
                  <c:v>W 44 St &amp; 5 Ave to W 38 St &amp; 8 Ave</c:v>
                </c:pt>
                <c:pt idx="423">
                  <c:v>W 39 St &amp; 9 Ave to Pershing Square South</c:v>
                </c:pt>
                <c:pt idx="424">
                  <c:v>Lexington Ave &amp; E 63 St to 1 Ave &amp; E 68 St</c:v>
                </c:pt>
                <c:pt idx="425">
                  <c:v>W 52 St &amp; 6 Ave to Amsterdam Ave &amp; W 73 St</c:v>
                </c:pt>
                <c:pt idx="426">
                  <c:v>Great Jones St to MacDougal St &amp; Prince St</c:v>
                </c:pt>
                <c:pt idx="427">
                  <c:v>Broadway &amp; W 51 St to Pershing Square South</c:v>
                </c:pt>
                <c:pt idx="428">
                  <c:v>W 43 St &amp; 6 Ave to Grand Army Plaza &amp; Central Park S</c:v>
                </c:pt>
                <c:pt idx="429">
                  <c:v>Broadway &amp; W 56 St to E 47 St &amp; Park Ave</c:v>
                </c:pt>
                <c:pt idx="430">
                  <c:v>1 Ave &amp; E 94 St to Madison Ave &amp; E 99 St</c:v>
                </c:pt>
                <c:pt idx="431">
                  <c:v>E 15 St &amp; 3 Ave to E 3 St &amp; 1 Ave</c:v>
                </c:pt>
                <c:pt idx="432">
                  <c:v>Commerce St &amp; Van Brunt St to Atlantic Ave &amp; Furman St</c:v>
                </c:pt>
                <c:pt idx="433">
                  <c:v>Bond St &amp; Schermerhorn St to Concord St &amp; Bridge St</c:v>
                </c:pt>
                <c:pt idx="434">
                  <c:v>Pershing Square North to W 33 St &amp; 7 Ave</c:v>
                </c:pt>
                <c:pt idx="435">
                  <c:v>1 Ave &amp; E 44 St to E 55 St &amp; 2 Ave</c:v>
                </c:pt>
                <c:pt idx="436">
                  <c:v>University Pl &amp; E 8 St to E 11 St &amp; 1 Ave</c:v>
                </c:pt>
                <c:pt idx="437">
                  <c:v>Columbus Ave &amp; W 103 St to W 106 St &amp; Central Park West</c:v>
                </c:pt>
                <c:pt idx="438">
                  <c:v>W 44 St &amp; 5 Ave to Broadway &amp; W 49 St</c:v>
                </c:pt>
                <c:pt idx="439">
                  <c:v>W 17 St &amp; 8 Ave to W 27 St &amp; 7 Ave</c:v>
                </c:pt>
                <c:pt idx="440">
                  <c:v>West Thames St to West St &amp; Chambers St</c:v>
                </c:pt>
                <c:pt idx="441">
                  <c:v>W 27 St &amp; 7 Ave to W 26 St &amp; 10 Ave</c:v>
                </c:pt>
                <c:pt idx="442">
                  <c:v>University Pl &amp; E 8 St to E 11 St &amp; 2 Ave</c:v>
                </c:pt>
                <c:pt idx="443">
                  <c:v>Harrison St &amp; Hudson St to Barrow St &amp; Hudson St</c:v>
                </c:pt>
                <c:pt idx="444">
                  <c:v>W 18 St &amp; 6 Ave to Washington Pl &amp; 6 Ave</c:v>
                </c:pt>
                <c:pt idx="445">
                  <c:v>11 Ave &amp; W 41 St to Broadway &amp; W 36 St</c:v>
                </c:pt>
                <c:pt idx="446">
                  <c:v>W 82 St &amp; Central Park West to W 88 St &amp; West End Ave</c:v>
                </c:pt>
                <c:pt idx="447">
                  <c:v>W 20 St &amp; 11 Ave to W 18 St &amp; 6 Ave</c:v>
                </c:pt>
                <c:pt idx="448">
                  <c:v>5 Ave &amp; 3 St to Dean St &amp; 4 Ave</c:v>
                </c:pt>
                <c:pt idx="449">
                  <c:v>E 25 St &amp; 1 Ave to E 7 St &amp; Avenue A</c:v>
                </c:pt>
                <c:pt idx="450">
                  <c:v>W 43 St &amp; 6 Ave to W 33 St &amp; 7 Ave</c:v>
                </c:pt>
                <c:pt idx="451">
                  <c:v>Pike St &amp; E Broadway to Peck Slip &amp; Front St</c:v>
                </c:pt>
                <c:pt idx="452">
                  <c:v>5 Ave &amp; E 78 St to E 78 St &amp; 2 Ave</c:v>
                </c:pt>
                <c:pt idx="453">
                  <c:v>E 6 St &amp; Avenue B to Henry St &amp; Grand St</c:v>
                </c:pt>
                <c:pt idx="454">
                  <c:v>W 37 St &amp; 5 Ave to E 31 St &amp; 3 Ave</c:v>
                </c:pt>
                <c:pt idx="455">
                  <c:v>Front St &amp; Washington St to Clark St &amp; Henry St</c:v>
                </c:pt>
                <c:pt idx="456">
                  <c:v>Murray St &amp; Greenwich St to Front St &amp; Maiden Ln</c:v>
                </c:pt>
                <c:pt idx="457">
                  <c:v>Stanton St &amp; Chrystie St to Bialystoker Pl &amp; Delancey St</c:v>
                </c:pt>
                <c:pt idx="458">
                  <c:v>E 23 St &amp; 1 Ave to Broadway &amp; E 22 St</c:v>
                </c:pt>
                <c:pt idx="459">
                  <c:v>E 4 St &amp; 2 Ave to E 10 St &amp; Avenue A</c:v>
                </c:pt>
                <c:pt idx="460">
                  <c:v>Hanson Pl &amp; Ashland Pl to Washington Park</c:v>
                </c:pt>
                <c:pt idx="461">
                  <c:v>8 Ave &amp; W 31 St to Greenwich Ave &amp; 8 Ave</c:v>
                </c:pt>
                <c:pt idx="462">
                  <c:v>West Thames St to Water - Whitehall Plaza</c:v>
                </c:pt>
                <c:pt idx="463">
                  <c:v>W 37 St &amp; 5 Ave to W 41 St &amp; 8 Ave</c:v>
                </c:pt>
                <c:pt idx="464">
                  <c:v>E 2 St &amp; 2 Ave to E 2 St &amp; Avenue B</c:v>
                </c:pt>
                <c:pt idx="465">
                  <c:v>W 13 St &amp; 6 Ave to W 24 St &amp; 7 Ave</c:v>
                </c:pt>
                <c:pt idx="466">
                  <c:v>Perry St &amp; Bleecker St to 8 Ave &amp; W 31 St</c:v>
                </c:pt>
                <c:pt idx="467">
                  <c:v>E 25 St &amp; 2 Ave to 5 Ave &amp; E 29 St</c:v>
                </c:pt>
                <c:pt idx="468">
                  <c:v>Bayard St &amp; Baxter St to Vesey Pl &amp; River Terrace</c:v>
                </c:pt>
                <c:pt idx="469">
                  <c:v>6 Ave &amp; W 33 St to E 16 St &amp; 5 Ave</c:v>
                </c:pt>
                <c:pt idx="470">
                  <c:v>11 Ave &amp; W 41 St to 8 Ave &amp; W 33 St</c:v>
                </c:pt>
                <c:pt idx="471">
                  <c:v>1 Ave &amp; E 68 St to E 55 St &amp; 3 Ave</c:v>
                </c:pt>
                <c:pt idx="472">
                  <c:v>E 88 St &amp; 1 Ave to E 81 St &amp; 3 Ave</c:v>
                </c:pt>
                <c:pt idx="473">
                  <c:v>Catherine St &amp; Monroe St to Stanton St &amp; Chrystie St</c:v>
                </c:pt>
                <c:pt idx="474">
                  <c:v>W 34 St &amp; 11 Ave to W 33 St &amp; 7 Ave</c:v>
                </c:pt>
                <c:pt idx="475">
                  <c:v>E 16 St &amp; 5 Ave to 6 Ave &amp; W 33 St</c:v>
                </c:pt>
                <c:pt idx="476">
                  <c:v>8 Ave &amp; W 31 St to W 22 St &amp; 8 Ave</c:v>
                </c:pt>
                <c:pt idx="477">
                  <c:v>Vernon Blvd &amp; 50 Ave to Center Blvd &amp; Borden Ave</c:v>
                </c:pt>
                <c:pt idx="478">
                  <c:v>11 Ave &amp; W 27 St to 8 Ave &amp; W 31 St</c:v>
                </c:pt>
                <c:pt idx="479">
                  <c:v>Allen St &amp; Rivington St to Cooper Square &amp; E 7 St</c:v>
                </c:pt>
                <c:pt idx="480">
                  <c:v>E 53 St &amp; Madison Ave to E 58 St &amp; 1 Ave</c:v>
                </c:pt>
                <c:pt idx="481">
                  <c:v>E 17 St &amp; Broadway to W 4 St &amp; 7 Ave S</c:v>
                </c:pt>
                <c:pt idx="482">
                  <c:v>Cherry St to Allen St &amp; Hester St</c:v>
                </c:pt>
                <c:pt idx="483">
                  <c:v>W 18 St &amp; 6 Ave to Washington Pl &amp; Broadway</c:v>
                </c:pt>
                <c:pt idx="484">
                  <c:v>E 9 St &amp; Avenue C to Cooper Square &amp; E 7 St</c:v>
                </c:pt>
                <c:pt idx="485">
                  <c:v>E 15 St &amp; 3 Ave to E 14 St &amp; Avenue B</c:v>
                </c:pt>
                <c:pt idx="486">
                  <c:v>Hudson St &amp; Reade St to Cleveland Pl &amp; Spring St</c:v>
                </c:pt>
                <c:pt idx="487">
                  <c:v>Graham Ave &amp; Conselyea St to Bedford Ave &amp; Nassau Ave</c:v>
                </c:pt>
                <c:pt idx="488">
                  <c:v>University Pl &amp; E 14 St to W 13 St &amp; Hudson St</c:v>
                </c:pt>
                <c:pt idx="489">
                  <c:v>E 11 St &amp; Broadway to E 10 St &amp; Avenue A</c:v>
                </c:pt>
                <c:pt idx="490">
                  <c:v>Pershing Square North to 2 Ave &amp; E 31 St</c:v>
                </c:pt>
                <c:pt idx="491">
                  <c:v>W 16 St &amp; The High Line to W 22 St &amp; 8 Ave</c:v>
                </c:pt>
                <c:pt idx="492">
                  <c:v>W 26 St &amp; 8 Ave to W 38 St &amp; 8 Ave</c:v>
                </c:pt>
                <c:pt idx="493">
                  <c:v>West St &amp; Chambers St to Watts St &amp; Greenwich St</c:v>
                </c:pt>
                <c:pt idx="494">
                  <c:v>W 56 St &amp; 10 Ave to Broadway &amp; W 56 St</c:v>
                </c:pt>
                <c:pt idx="495">
                  <c:v>W 67 St &amp; Broadway to W 54 St &amp; 9 Ave</c:v>
                </c:pt>
                <c:pt idx="496">
                  <c:v>Columbia St &amp; Rivington St to Madison St &amp; Clinton St</c:v>
                </c:pt>
                <c:pt idx="497">
                  <c:v>South End Ave &amp; Liberty St to Bus Slip &amp; State St</c:v>
                </c:pt>
                <c:pt idx="498">
                  <c:v>8 Ave &amp; W 31 St to 11 Ave &amp; W 27 St</c:v>
                </c:pt>
                <c:pt idx="499">
                  <c:v>Meserole Ave &amp; Manhattan Ave to Berry St &amp; N 8 St</c:v>
                </c:pt>
                <c:pt idx="500">
                  <c:v>2 Ave &amp; E 96 St to Madison Ave &amp; E 99 St</c:v>
                </c:pt>
                <c:pt idx="501">
                  <c:v>Lafayette St &amp; E 8 St to E 7 St &amp; Avenue A</c:v>
                </c:pt>
                <c:pt idx="502">
                  <c:v>W 25 St &amp; 6 Ave to W 13 St &amp; 6 Ave</c:v>
                </c:pt>
                <c:pt idx="503">
                  <c:v>Eckford St &amp; Engert Ave to N 8 St &amp; Driggs Ave</c:v>
                </c:pt>
                <c:pt idx="504">
                  <c:v>Broadway &amp; W 51 St to E 51 St &amp; Lexington Ave</c:v>
                </c:pt>
                <c:pt idx="505">
                  <c:v>W 84 St &amp; Broadway to Columbus Ave &amp; W 72 St</c:v>
                </c:pt>
                <c:pt idx="506">
                  <c:v>MacDougal St &amp; Washington Sq to W 18 St &amp; 6 Ave</c:v>
                </c:pt>
                <c:pt idx="507">
                  <c:v>E 25 St &amp; 1 Ave to E 24 St &amp; Park Ave S</c:v>
                </c:pt>
                <c:pt idx="508">
                  <c:v>W 41 St &amp; 8 Ave to W 37 St &amp; 5 Ave</c:v>
                </c:pt>
                <c:pt idx="509">
                  <c:v>W 22 St &amp; 10 Ave to W 18 St &amp; 6 Ave</c:v>
                </c:pt>
                <c:pt idx="510">
                  <c:v>Barrow St &amp; Hudson St to Greenwich St &amp; Hubert St</c:v>
                </c:pt>
                <c:pt idx="511">
                  <c:v>Clinton St &amp; Joralemon St to Cadman Plaza E &amp; Red Cross Pl</c:v>
                </c:pt>
                <c:pt idx="512">
                  <c:v>W 45 St &amp; 8 Ave to W 44 St &amp; 5 Ave</c:v>
                </c:pt>
                <c:pt idx="513">
                  <c:v>W 20 St &amp; 11 Ave to 9 Ave &amp; W 28 St</c:v>
                </c:pt>
                <c:pt idx="514">
                  <c:v>Driggs Ave &amp; N Henry St to Graham Ave &amp; Conselyea St</c:v>
                </c:pt>
                <c:pt idx="515">
                  <c:v>Stanton St &amp; Chrystie St to MacDougal St &amp; Prince St</c:v>
                </c:pt>
                <c:pt idx="516">
                  <c:v>1 Ave &amp; E 44 St to E 53 St &amp; 3 Ave</c:v>
                </c:pt>
                <c:pt idx="517">
                  <c:v>Driggs Ave &amp; N Henry St to N 8 St &amp; Driggs Ave</c:v>
                </c:pt>
                <c:pt idx="518">
                  <c:v>E 32 St &amp; Park Ave to E 17 St &amp; Broadway</c:v>
                </c:pt>
                <c:pt idx="519">
                  <c:v>Broadway &amp; W 36 St to E 41 St &amp; Madison Ave</c:v>
                </c:pt>
                <c:pt idx="520">
                  <c:v>W 42 St &amp; Dyer Ave to 8 Ave &amp; W 33 St</c:v>
                </c:pt>
                <c:pt idx="521">
                  <c:v>Suffolk St &amp; Stanton St to Henry St &amp; Grand St</c:v>
                </c:pt>
                <c:pt idx="522">
                  <c:v>Canal St &amp; Rutgers St to Henry St &amp; Grand St</c:v>
                </c:pt>
                <c:pt idx="523">
                  <c:v>Front St &amp; Maiden Ln to Liberty St &amp; Broadway</c:v>
                </c:pt>
                <c:pt idx="524">
                  <c:v>E 48 St &amp; 5 Ave to W 41 St &amp; 8 Ave</c:v>
                </c:pt>
                <c:pt idx="525">
                  <c:v>W Broadway &amp; Spring St to Howard St &amp; Centre St</c:v>
                </c:pt>
                <c:pt idx="526">
                  <c:v>E 47 St &amp; Park Ave to E 39 St &amp; 2 Ave</c:v>
                </c:pt>
                <c:pt idx="527">
                  <c:v>Amsterdam Ave &amp; W 82 St to W 90 St &amp; Amsterdam Ave</c:v>
                </c:pt>
                <c:pt idx="528">
                  <c:v>Fulton St &amp; Clermont Ave to Hanson Pl &amp; Ashland Pl</c:v>
                </c:pt>
                <c:pt idx="529">
                  <c:v>W 20 St &amp; 8 Ave to W 26 St &amp; 8 Ave</c:v>
                </c:pt>
                <c:pt idx="530">
                  <c:v>Fulton St &amp; Washington Ave to Hanson Pl &amp; Ashland Pl</c:v>
                </c:pt>
                <c:pt idx="531">
                  <c:v>Cooper Square &amp; E 7 St to E 19 St &amp; 3 Ave</c:v>
                </c:pt>
                <c:pt idx="532">
                  <c:v>E 3 St &amp; 1 Ave to E 25 St &amp; 2 Ave</c:v>
                </c:pt>
                <c:pt idx="533">
                  <c:v>Union Ave &amp; Wallabout St to Division Ave &amp; Hooper St</c:v>
                </c:pt>
                <c:pt idx="534">
                  <c:v>Carmine St &amp; 6 Ave to W 13 St &amp; 7 Ave</c:v>
                </c:pt>
                <c:pt idx="535">
                  <c:v>Liberty St &amp; Broadway to West St &amp; Chambers St</c:v>
                </c:pt>
                <c:pt idx="536">
                  <c:v>Fulton St &amp; Rockwell Pl to Clermont Ave &amp; Lafayette Ave</c:v>
                </c:pt>
                <c:pt idx="537">
                  <c:v>3 Ave &amp; E 62 St to E 72 St &amp; York Ave</c:v>
                </c:pt>
                <c:pt idx="538">
                  <c:v>W 37 St &amp; 10 Ave to W 41 St &amp; 8 Ave</c:v>
                </c:pt>
                <c:pt idx="539">
                  <c:v>Carroll St &amp; Smith St to Carroll St &amp; Columbia St</c:v>
                </c:pt>
                <c:pt idx="540">
                  <c:v>W 55 St &amp; 6 Ave to E 48 St &amp; 5 Ave</c:v>
                </c:pt>
                <c:pt idx="541">
                  <c:v>Canal St &amp; Rutgers St to Cherry St</c:v>
                </c:pt>
                <c:pt idx="542">
                  <c:v>Broadway &amp; Roebling St to N 8 St &amp; Driggs Ave</c:v>
                </c:pt>
                <c:pt idx="543">
                  <c:v>Catherine St &amp; Monroe St to South St &amp; Gouverneur Ln</c:v>
                </c:pt>
                <c:pt idx="544">
                  <c:v>Allen St &amp; Hester St to Rivington St &amp; Chrystie St</c:v>
                </c:pt>
                <c:pt idx="545">
                  <c:v>8 Ave &amp; W 33 St to Broadway &amp; W 49 St</c:v>
                </c:pt>
                <c:pt idx="546">
                  <c:v>Grand St &amp; Elizabeth St to Grand St &amp; Greene St</c:v>
                </c:pt>
                <c:pt idx="547">
                  <c:v>Boerum St &amp; Broadway to Hope St &amp; Union Ave</c:v>
                </c:pt>
                <c:pt idx="548">
                  <c:v>Barclay St &amp; Church St to South End Ave &amp; Liberty St</c:v>
                </c:pt>
                <c:pt idx="549">
                  <c:v>11 Ave &amp; W 41 St to W 42 St &amp; 8 Ave</c:v>
                </c:pt>
                <c:pt idx="550">
                  <c:v>Broadway &amp; W 60 St to Columbus Ave &amp; W 72 St</c:v>
                </c:pt>
                <c:pt idx="551">
                  <c:v>University Pl &amp; E 14 St to Washington Pl &amp; Broadway</c:v>
                </c:pt>
                <c:pt idx="552">
                  <c:v>Willoughby St &amp; Fleet St to Clinton Ave &amp; Myrtle Ave</c:v>
                </c:pt>
                <c:pt idx="553">
                  <c:v>E 32 St &amp; Park Ave to E 45 St &amp; 3 Ave</c:v>
                </c:pt>
                <c:pt idx="554">
                  <c:v>W 43 St &amp; 6 Ave to 9 Ave &amp; W 45 St</c:v>
                </c:pt>
                <c:pt idx="555">
                  <c:v>E 17 St &amp; Broadway to W 17 St &amp; 8 Ave</c:v>
                </c:pt>
                <c:pt idx="556">
                  <c:v>Central Park West &amp; W 85 St to Riverside Dr &amp; W 82 St</c:v>
                </c:pt>
                <c:pt idx="557">
                  <c:v>Pier 40 - Hudson River Park to Carmine St &amp; 6 Ave</c:v>
                </c:pt>
                <c:pt idx="558">
                  <c:v>5 Ave &amp; E 78 St to 5 Ave &amp; E 73 St</c:v>
                </c:pt>
                <c:pt idx="559">
                  <c:v>Central Park S &amp; 6 Ave to Central Park West &amp; W 68 St</c:v>
                </c:pt>
                <c:pt idx="560">
                  <c:v>Adelphi St &amp; Myrtle Ave to Fulton St &amp; Rockwell Pl</c:v>
                </c:pt>
                <c:pt idx="561">
                  <c:v>Brooklyn Bridge Park - Pier 2 to Atlantic Ave &amp; Furman St</c:v>
                </c:pt>
                <c:pt idx="562">
                  <c:v>University Pl &amp; E 8 St to W 4 St &amp; 7 Ave S</c:v>
                </c:pt>
                <c:pt idx="563">
                  <c:v>W 27 St &amp; 7 Ave to Broadway &amp; E 22 St</c:v>
                </c:pt>
                <c:pt idx="564">
                  <c:v>E 25 St &amp; 2 Ave to E 15 St &amp; 3 Ave</c:v>
                </c:pt>
                <c:pt idx="565">
                  <c:v>Clinton St &amp; Joralemon St to Kane St &amp; Clinton St</c:v>
                </c:pt>
                <c:pt idx="566">
                  <c:v>University Pl &amp; E 8 St to E 15 St &amp; 3 Ave</c:v>
                </c:pt>
                <c:pt idx="567">
                  <c:v>Mercer St &amp; Bleecker St to E 12 St &amp; 3 Ave</c:v>
                </c:pt>
                <c:pt idx="568">
                  <c:v>9 Ave &amp; W 18 St to E 16 St &amp; 5 Ave</c:v>
                </c:pt>
                <c:pt idx="569">
                  <c:v>Graham Ave &amp; Grand St to Metropolitan Ave &amp; Meeker Ave</c:v>
                </c:pt>
                <c:pt idx="570">
                  <c:v>E 2 St &amp; Avenue B to E 7 St &amp; Avenue A</c:v>
                </c:pt>
                <c:pt idx="571">
                  <c:v>E 35 St &amp; 3 Ave to E 47 St &amp; 2 Ave</c:v>
                </c:pt>
                <c:pt idx="572">
                  <c:v>Allen St &amp; Stanton St to Pike St &amp; E Broadway</c:v>
                </c:pt>
                <c:pt idx="573">
                  <c:v>Greenwich St &amp; Hubert St to Reade St &amp; Broadway</c:v>
                </c:pt>
                <c:pt idx="574">
                  <c:v>W 41 St &amp; 8 Ave to 6 Ave &amp; W 33 St</c:v>
                </c:pt>
                <c:pt idx="575">
                  <c:v>Grand St &amp; Elizabeth St to St James Pl &amp; Oliver St</c:v>
                </c:pt>
                <c:pt idx="576">
                  <c:v>W 42 St &amp; 8 Ave to W 53 St &amp; 10 Ave</c:v>
                </c:pt>
                <c:pt idx="577">
                  <c:v>State St &amp; Smith St to Johnson St &amp; Gold St</c:v>
                </c:pt>
                <c:pt idx="578">
                  <c:v>E 16 St &amp; 5 Ave to Greenwich Ave &amp; 8 Ave</c:v>
                </c:pt>
                <c:pt idx="579">
                  <c:v>Avenue D &amp; E 12 St to E 20 St &amp; FDR Drive</c:v>
                </c:pt>
                <c:pt idx="580">
                  <c:v>W 13 St &amp; Hudson St to W 20 St &amp; 7 Ave</c:v>
                </c:pt>
                <c:pt idx="581">
                  <c:v>Canal St &amp; Rutgers St to Allen St &amp; Stanton St</c:v>
                </c:pt>
                <c:pt idx="582">
                  <c:v>Washington Pl &amp; Broadway to E 4 St &amp; 2 Ave</c:v>
                </c:pt>
                <c:pt idx="583">
                  <c:v>E 24 St &amp; Park Ave S to Broadway &amp; E 14 St</c:v>
                </c:pt>
                <c:pt idx="584">
                  <c:v>Columbia Heights &amp; Cranberry St to Hicks St &amp; Montague St</c:v>
                </c:pt>
                <c:pt idx="585">
                  <c:v>Rivington St &amp; Chrystie St to W Broadway &amp; Spring St</c:v>
                </c:pt>
                <c:pt idx="586">
                  <c:v>Old Fulton St to York St &amp; Jay St</c:v>
                </c:pt>
                <c:pt idx="587">
                  <c:v>8 Ave &amp; W 33 St to W 34 St &amp; 11 Ave</c:v>
                </c:pt>
                <c:pt idx="588">
                  <c:v>Grand Army Plaza &amp; Central Park S to E 48 St &amp; 5 Ave</c:v>
                </c:pt>
                <c:pt idx="589">
                  <c:v>Carmine St &amp; 6 Ave to W Broadway &amp; Spring St</c:v>
                </c:pt>
                <c:pt idx="590">
                  <c:v>5 Ave &amp; E 63 St to E 53 St &amp; Madison Ave</c:v>
                </c:pt>
                <c:pt idx="591">
                  <c:v>Court St &amp; State St to Henry St &amp; Degraw St</c:v>
                </c:pt>
                <c:pt idx="592">
                  <c:v>Bond St &amp; Bergen St to Dean St &amp; 4 Ave</c:v>
                </c:pt>
                <c:pt idx="593">
                  <c:v>E 7 St &amp; Avenue A to Suffolk St &amp; Stanton St</c:v>
                </c:pt>
                <c:pt idx="594">
                  <c:v>E 40 St &amp; 5 Ave to Broadway &amp; W 36 St</c:v>
                </c:pt>
                <c:pt idx="595">
                  <c:v>W 13 St &amp; 5 Ave to Sullivan St &amp; Washington Sq</c:v>
                </c:pt>
                <c:pt idx="596">
                  <c:v>E 25 St &amp; 1 Ave to 1 Ave &amp; E 16 St</c:v>
                </c:pt>
                <c:pt idx="597">
                  <c:v>Kent Ave &amp; N 7 St to Meserole Ave &amp; Manhattan Ave</c:v>
                </c:pt>
                <c:pt idx="598">
                  <c:v>Broadway &amp; W 41 St to Pershing Square North</c:v>
                </c:pt>
                <c:pt idx="599">
                  <c:v>Columbus Ave &amp; W 72 St to W 63 St &amp; Broadway</c:v>
                </c:pt>
                <c:pt idx="600">
                  <c:v>Carroll St &amp; Smith St to Bergen St &amp; Smith St</c:v>
                </c:pt>
                <c:pt idx="601">
                  <c:v>9 Ave &amp; W 22 St to W 20 St &amp; 7 Ave</c:v>
                </c:pt>
                <c:pt idx="602">
                  <c:v>Central Park S &amp; 6 Ave to E 58 St &amp; 3 Ave</c:v>
                </c:pt>
                <c:pt idx="603">
                  <c:v>Great Jones St to Mott St &amp; Prince St</c:v>
                </c:pt>
                <c:pt idx="604">
                  <c:v>Kent Ave &amp; N 7 St to Metropolitan Ave &amp; Bedford Ave</c:v>
                </c:pt>
                <c:pt idx="605">
                  <c:v>W 18 St &amp; 6 Ave to W 25 St &amp; 6 Ave</c:v>
                </c:pt>
                <c:pt idx="606">
                  <c:v>Barrow St &amp; Hudson St to Bank St &amp; Hudson St</c:v>
                </c:pt>
                <c:pt idx="607">
                  <c:v>Sands St &amp; Navy St to York St &amp; Jay St</c:v>
                </c:pt>
                <c:pt idx="608">
                  <c:v>E 4 St &amp; 2 Ave to E 7 St &amp; Avenue A</c:v>
                </c:pt>
                <c:pt idx="609">
                  <c:v>Willoughby Ave &amp; Tompkins Ave to Myrtle Ave &amp; Marcy Ave</c:v>
                </c:pt>
                <c:pt idx="610">
                  <c:v>Driggs Ave &amp; Lorimer St to N 8 St &amp; Driggs Ave</c:v>
                </c:pt>
                <c:pt idx="611">
                  <c:v>W 43 St &amp; 10 Ave to 9 Ave &amp; W 45 St</c:v>
                </c:pt>
                <c:pt idx="612">
                  <c:v>Henry St &amp; Poplar St to Hicks St &amp; Montague St</c:v>
                </c:pt>
                <c:pt idx="613">
                  <c:v>W 84 St &amp; Columbus Ave to W 74 St &amp; Columbus Ave</c:v>
                </c:pt>
                <c:pt idx="614">
                  <c:v>Broadway &amp; W 58 St to 8 Ave &amp; W 52 St</c:v>
                </c:pt>
                <c:pt idx="615">
                  <c:v>Adelphi St &amp; Myrtle Ave to DeKalb Ave &amp; S Portland Ave</c:v>
                </c:pt>
                <c:pt idx="616">
                  <c:v>E 76 St &amp; 3 Ave to E 80 St &amp; 2 Ave</c:v>
                </c:pt>
                <c:pt idx="617">
                  <c:v>W 52 St &amp; 9 Ave to Broadway &amp; W 55 St</c:v>
                </c:pt>
                <c:pt idx="618">
                  <c:v>West St &amp; Chambers St to Centre St &amp; Chambers St</c:v>
                </c:pt>
                <c:pt idx="619">
                  <c:v>W 13 St &amp; 5 Ave to Washington Pl &amp; 6 Ave</c:v>
                </c:pt>
                <c:pt idx="620">
                  <c:v>Hudson St &amp; Reade St to Centre St &amp; Chambers St</c:v>
                </c:pt>
                <c:pt idx="621">
                  <c:v>DeKalb Ave &amp; S Portland Ave to Fulton St &amp; Rockwell Pl</c:v>
                </c:pt>
                <c:pt idx="622">
                  <c:v>E 81 St &amp; York Ave to E 74 St &amp; 1 Ave</c:v>
                </c:pt>
                <c:pt idx="623">
                  <c:v>Barclay St &amp; Church St to Fulton St &amp; Broadway</c:v>
                </c:pt>
                <c:pt idx="624">
                  <c:v>University Pl &amp; E 8 St to Sullivan St &amp; Washington Sq</c:v>
                </c:pt>
                <c:pt idx="625">
                  <c:v>Bond St &amp; Schermerhorn St to Bond St &amp; Bergen St</c:v>
                </c:pt>
                <c:pt idx="626">
                  <c:v>York St &amp; Jay St to Old Fulton St</c:v>
                </c:pt>
                <c:pt idx="627">
                  <c:v>Leonard St &amp; Church St to Reade St &amp; Broadway</c:v>
                </c:pt>
                <c:pt idx="628">
                  <c:v>Putnam Ave &amp; Throop Ave to Marcus Garvey Blvd &amp; Macon St</c:v>
                </c:pt>
                <c:pt idx="629">
                  <c:v>E 7 St &amp; Avenue A to E 5 St &amp; Avenue C</c:v>
                </c:pt>
                <c:pt idx="630">
                  <c:v>E 2 St &amp; Avenue B to E 9 St &amp; Avenue C</c:v>
                </c:pt>
                <c:pt idx="631">
                  <c:v>West St &amp; Chambers St to Warren St &amp; Church St</c:v>
                </c:pt>
                <c:pt idx="632">
                  <c:v>W 16 St &amp; The High Line to W 13 St &amp; Hudson St</c:v>
                </c:pt>
                <c:pt idx="633">
                  <c:v>South St &amp; Gouverneur Ln to South St &amp; Whitehall St</c:v>
                </c:pt>
                <c:pt idx="634">
                  <c:v>Albany Ave &amp; Fulton St to Lewis Ave &amp; Decatur St</c:v>
                </c:pt>
                <c:pt idx="635">
                  <c:v>Bus Slip &amp; State St to South St &amp; Gouverneur Ln</c:v>
                </c:pt>
                <c:pt idx="636">
                  <c:v>E 91 St &amp; Park Ave to E 88 St &amp; Park Ave</c:v>
                </c:pt>
                <c:pt idx="637">
                  <c:v>Riverside Dr &amp; W 104 St to W 106 St &amp; Amsterdam Ave</c:v>
                </c:pt>
                <c:pt idx="638">
                  <c:v>Barrow St &amp; Hudson St to Greenwich St &amp; W Houston St</c:v>
                </c:pt>
                <c:pt idx="639">
                  <c:v>Lexington Ave &amp; E 24 St to E 17 St &amp; Broadway</c:v>
                </c:pt>
                <c:pt idx="640">
                  <c:v>Henry St &amp; Grand St to Clinton St &amp; Grand St</c:v>
                </c:pt>
                <c:pt idx="641">
                  <c:v>Rivington St &amp; Chrystie St to Mott St &amp; Prince St</c:v>
                </c:pt>
                <c:pt idx="642">
                  <c:v>Broadway &amp; W 58 St to Broadway &amp; W 53 St</c:v>
                </c:pt>
                <c:pt idx="643">
                  <c:v>2 Ave &amp; E 31 St to E 25 St &amp; 2 Ave</c:v>
                </c:pt>
                <c:pt idx="644">
                  <c:v>W 31 St &amp; 7 Ave to 8 Ave &amp; W 31 St</c:v>
                </c:pt>
                <c:pt idx="645">
                  <c:v>Richardson St &amp; N Henry St to Driggs Ave &amp; N Henry St</c:v>
                </c:pt>
                <c:pt idx="646">
                  <c:v>E 32 St &amp; Park Ave to Lexington Ave &amp; E 29 St</c:v>
                </c:pt>
                <c:pt idx="647">
                  <c:v>E 31 St &amp; 3 Ave to E 33 St &amp; 2 Ave</c:v>
                </c:pt>
                <c:pt idx="648">
                  <c:v>Pike St &amp; Monroe St to Pike St &amp; Monroe St</c:v>
                </c:pt>
                <c:pt idx="649">
                  <c:v>8 Ave &amp; W 52 St to W 54 St &amp; 9 Ave</c:v>
                </c:pt>
                <c:pt idx="650">
                  <c:v>Front St &amp; Washington St to Cadman Plaza E &amp; Red Cross Pl</c:v>
                </c:pt>
                <c:pt idx="651">
                  <c:v>Allen St &amp; Rivington St to Stanton St &amp; Chrystie St</c:v>
                </c:pt>
                <c:pt idx="652">
                  <c:v>Madison St &amp; Clinton St to Madison St &amp; Montgomery St</c:v>
                </c:pt>
                <c:pt idx="653">
                  <c:v>South End Ave &amp; Liberty St to South End Ave &amp; Liberty St</c:v>
                </c:pt>
                <c:pt idx="654">
                  <c:v>2 Ave &amp; E 31 St to E 31 St &amp; 3 Ave</c:v>
                </c:pt>
                <c:pt idx="655">
                  <c:v>E 71 St &amp; 1 Ave to 1 Ave &amp; E 68 St</c:v>
                </c:pt>
                <c:pt idx="656">
                  <c:v>MacDougal St &amp; Washington Sq to Sullivan St &amp; Washington Sq</c:v>
                </c:pt>
                <c:pt idx="657">
                  <c:v>9 Ave &amp; W 22 St to W 22 St &amp; 8 Ave</c:v>
                </c:pt>
              </c:strCache>
            </c:strRef>
          </c:cat>
          <c:val>
            <c:numRef>
              <c:f>'Pivottable formatted'!$B$4:$B$662</c:f>
              <c:numCache>
                <c:formatCode>General</c:formatCode>
                <c:ptCount val="658"/>
                <c:pt idx="0">
                  <c:v>7386</c:v>
                </c:pt>
                <c:pt idx="1">
                  <c:v>5004</c:v>
                </c:pt>
                <c:pt idx="2">
                  <c:v>4552</c:v>
                </c:pt>
                <c:pt idx="3">
                  <c:v>4038</c:v>
                </c:pt>
                <c:pt idx="4">
                  <c:v>3616.5</c:v>
                </c:pt>
                <c:pt idx="5">
                  <c:v>3544</c:v>
                </c:pt>
                <c:pt idx="6">
                  <c:v>3219</c:v>
                </c:pt>
                <c:pt idx="7">
                  <c:v>2812</c:v>
                </c:pt>
                <c:pt idx="8">
                  <c:v>2746</c:v>
                </c:pt>
                <c:pt idx="9">
                  <c:v>2685</c:v>
                </c:pt>
                <c:pt idx="10">
                  <c:v>2635</c:v>
                </c:pt>
                <c:pt idx="11">
                  <c:v>2585</c:v>
                </c:pt>
                <c:pt idx="12">
                  <c:v>2555</c:v>
                </c:pt>
                <c:pt idx="13">
                  <c:v>2358</c:v>
                </c:pt>
                <c:pt idx="14">
                  <c:v>2341</c:v>
                </c:pt>
                <c:pt idx="15">
                  <c:v>2321</c:v>
                </c:pt>
                <c:pt idx="16">
                  <c:v>2301</c:v>
                </c:pt>
                <c:pt idx="17">
                  <c:v>2298</c:v>
                </c:pt>
                <c:pt idx="18">
                  <c:v>2282</c:v>
                </c:pt>
                <c:pt idx="19">
                  <c:v>2259</c:v>
                </c:pt>
                <c:pt idx="20">
                  <c:v>2245</c:v>
                </c:pt>
                <c:pt idx="21">
                  <c:v>2232</c:v>
                </c:pt>
                <c:pt idx="22">
                  <c:v>2226</c:v>
                </c:pt>
                <c:pt idx="23">
                  <c:v>2178</c:v>
                </c:pt>
                <c:pt idx="24">
                  <c:v>2132</c:v>
                </c:pt>
                <c:pt idx="25">
                  <c:v>2101</c:v>
                </c:pt>
                <c:pt idx="26">
                  <c:v>2098</c:v>
                </c:pt>
                <c:pt idx="27">
                  <c:v>2077</c:v>
                </c:pt>
                <c:pt idx="28">
                  <c:v>2056</c:v>
                </c:pt>
                <c:pt idx="29">
                  <c:v>2048</c:v>
                </c:pt>
                <c:pt idx="30">
                  <c:v>2048</c:v>
                </c:pt>
                <c:pt idx="31">
                  <c:v>2017</c:v>
                </c:pt>
                <c:pt idx="32">
                  <c:v>2005</c:v>
                </c:pt>
                <c:pt idx="33">
                  <c:v>2001</c:v>
                </c:pt>
                <c:pt idx="34">
                  <c:v>1997</c:v>
                </c:pt>
                <c:pt idx="35">
                  <c:v>1927</c:v>
                </c:pt>
                <c:pt idx="36">
                  <c:v>1913</c:v>
                </c:pt>
                <c:pt idx="37">
                  <c:v>1913</c:v>
                </c:pt>
                <c:pt idx="38">
                  <c:v>1909</c:v>
                </c:pt>
                <c:pt idx="39">
                  <c:v>1909</c:v>
                </c:pt>
                <c:pt idx="40">
                  <c:v>1898</c:v>
                </c:pt>
                <c:pt idx="41">
                  <c:v>1852</c:v>
                </c:pt>
                <c:pt idx="42">
                  <c:v>1844</c:v>
                </c:pt>
                <c:pt idx="43">
                  <c:v>1821</c:v>
                </c:pt>
                <c:pt idx="44">
                  <c:v>1819</c:v>
                </c:pt>
                <c:pt idx="45">
                  <c:v>1813</c:v>
                </c:pt>
                <c:pt idx="46">
                  <c:v>1812</c:v>
                </c:pt>
                <c:pt idx="47">
                  <c:v>1792</c:v>
                </c:pt>
                <c:pt idx="48">
                  <c:v>1781</c:v>
                </c:pt>
                <c:pt idx="49">
                  <c:v>1777</c:v>
                </c:pt>
                <c:pt idx="50">
                  <c:v>1754</c:v>
                </c:pt>
                <c:pt idx="51">
                  <c:v>1750</c:v>
                </c:pt>
                <c:pt idx="52">
                  <c:v>1740</c:v>
                </c:pt>
                <c:pt idx="53">
                  <c:v>1737</c:v>
                </c:pt>
                <c:pt idx="54">
                  <c:v>1727</c:v>
                </c:pt>
                <c:pt idx="55">
                  <c:v>1727</c:v>
                </c:pt>
                <c:pt idx="56">
                  <c:v>1719</c:v>
                </c:pt>
                <c:pt idx="57">
                  <c:v>1712</c:v>
                </c:pt>
                <c:pt idx="58">
                  <c:v>1703</c:v>
                </c:pt>
                <c:pt idx="59">
                  <c:v>1686</c:v>
                </c:pt>
                <c:pt idx="60">
                  <c:v>1682</c:v>
                </c:pt>
                <c:pt idx="61">
                  <c:v>1682</c:v>
                </c:pt>
                <c:pt idx="62">
                  <c:v>1674</c:v>
                </c:pt>
                <c:pt idx="63">
                  <c:v>1646</c:v>
                </c:pt>
                <c:pt idx="64">
                  <c:v>1643</c:v>
                </c:pt>
                <c:pt idx="65">
                  <c:v>1641</c:v>
                </c:pt>
                <c:pt idx="66">
                  <c:v>1641</c:v>
                </c:pt>
                <c:pt idx="67">
                  <c:v>1637</c:v>
                </c:pt>
                <c:pt idx="68">
                  <c:v>1619</c:v>
                </c:pt>
                <c:pt idx="69">
                  <c:v>1607</c:v>
                </c:pt>
                <c:pt idx="70">
                  <c:v>1605</c:v>
                </c:pt>
                <c:pt idx="71">
                  <c:v>1594</c:v>
                </c:pt>
                <c:pt idx="72">
                  <c:v>1591</c:v>
                </c:pt>
                <c:pt idx="73">
                  <c:v>1583</c:v>
                </c:pt>
                <c:pt idx="74">
                  <c:v>1583</c:v>
                </c:pt>
                <c:pt idx="75">
                  <c:v>1574</c:v>
                </c:pt>
                <c:pt idx="76">
                  <c:v>1573</c:v>
                </c:pt>
                <c:pt idx="77">
                  <c:v>1572</c:v>
                </c:pt>
                <c:pt idx="78">
                  <c:v>1571</c:v>
                </c:pt>
                <c:pt idx="79">
                  <c:v>1559</c:v>
                </c:pt>
                <c:pt idx="80">
                  <c:v>1551</c:v>
                </c:pt>
                <c:pt idx="81">
                  <c:v>1551</c:v>
                </c:pt>
                <c:pt idx="82">
                  <c:v>1539</c:v>
                </c:pt>
                <c:pt idx="83">
                  <c:v>1534</c:v>
                </c:pt>
                <c:pt idx="84">
                  <c:v>1534</c:v>
                </c:pt>
                <c:pt idx="85">
                  <c:v>1509</c:v>
                </c:pt>
                <c:pt idx="86">
                  <c:v>1505</c:v>
                </c:pt>
                <c:pt idx="87">
                  <c:v>1488</c:v>
                </c:pt>
                <c:pt idx="88">
                  <c:v>1486</c:v>
                </c:pt>
                <c:pt idx="89">
                  <c:v>1484</c:v>
                </c:pt>
                <c:pt idx="90">
                  <c:v>1481</c:v>
                </c:pt>
                <c:pt idx="91">
                  <c:v>1479</c:v>
                </c:pt>
                <c:pt idx="92">
                  <c:v>1476</c:v>
                </c:pt>
                <c:pt idx="93">
                  <c:v>1470</c:v>
                </c:pt>
                <c:pt idx="94">
                  <c:v>1464</c:v>
                </c:pt>
                <c:pt idx="95">
                  <c:v>1462</c:v>
                </c:pt>
                <c:pt idx="96">
                  <c:v>1455</c:v>
                </c:pt>
                <c:pt idx="97">
                  <c:v>1455</c:v>
                </c:pt>
                <c:pt idx="98">
                  <c:v>1443</c:v>
                </c:pt>
                <c:pt idx="99">
                  <c:v>1443</c:v>
                </c:pt>
                <c:pt idx="100">
                  <c:v>1440</c:v>
                </c:pt>
                <c:pt idx="101">
                  <c:v>1427</c:v>
                </c:pt>
                <c:pt idx="102">
                  <c:v>1423</c:v>
                </c:pt>
                <c:pt idx="103">
                  <c:v>1416</c:v>
                </c:pt>
                <c:pt idx="104">
                  <c:v>1413</c:v>
                </c:pt>
                <c:pt idx="105">
                  <c:v>1391</c:v>
                </c:pt>
                <c:pt idx="106">
                  <c:v>1388</c:v>
                </c:pt>
                <c:pt idx="107">
                  <c:v>1388</c:v>
                </c:pt>
                <c:pt idx="108">
                  <c:v>1388</c:v>
                </c:pt>
                <c:pt idx="109">
                  <c:v>1387</c:v>
                </c:pt>
                <c:pt idx="110">
                  <c:v>1377</c:v>
                </c:pt>
                <c:pt idx="111">
                  <c:v>1371</c:v>
                </c:pt>
                <c:pt idx="112">
                  <c:v>1370</c:v>
                </c:pt>
                <c:pt idx="113">
                  <c:v>1356</c:v>
                </c:pt>
                <c:pt idx="114">
                  <c:v>1349</c:v>
                </c:pt>
                <c:pt idx="115">
                  <c:v>1344</c:v>
                </c:pt>
                <c:pt idx="116">
                  <c:v>1339</c:v>
                </c:pt>
                <c:pt idx="117">
                  <c:v>1333</c:v>
                </c:pt>
                <c:pt idx="118">
                  <c:v>1327.5</c:v>
                </c:pt>
                <c:pt idx="119">
                  <c:v>1325</c:v>
                </c:pt>
                <c:pt idx="120">
                  <c:v>1325</c:v>
                </c:pt>
                <c:pt idx="121">
                  <c:v>1316</c:v>
                </c:pt>
                <c:pt idx="122">
                  <c:v>1311</c:v>
                </c:pt>
                <c:pt idx="123">
                  <c:v>1309</c:v>
                </c:pt>
                <c:pt idx="124">
                  <c:v>1306</c:v>
                </c:pt>
                <c:pt idx="125">
                  <c:v>1288</c:v>
                </c:pt>
                <c:pt idx="126">
                  <c:v>1284</c:v>
                </c:pt>
                <c:pt idx="127">
                  <c:v>1278</c:v>
                </c:pt>
                <c:pt idx="128">
                  <c:v>1278</c:v>
                </c:pt>
                <c:pt idx="129">
                  <c:v>1276</c:v>
                </c:pt>
                <c:pt idx="130">
                  <c:v>1255</c:v>
                </c:pt>
                <c:pt idx="131">
                  <c:v>1254</c:v>
                </c:pt>
                <c:pt idx="132">
                  <c:v>1242</c:v>
                </c:pt>
                <c:pt idx="133">
                  <c:v>1239</c:v>
                </c:pt>
                <c:pt idx="134">
                  <c:v>1233</c:v>
                </c:pt>
                <c:pt idx="135">
                  <c:v>1232</c:v>
                </c:pt>
                <c:pt idx="136">
                  <c:v>1224</c:v>
                </c:pt>
                <c:pt idx="137">
                  <c:v>1212</c:v>
                </c:pt>
                <c:pt idx="138">
                  <c:v>1203</c:v>
                </c:pt>
                <c:pt idx="139">
                  <c:v>1202</c:v>
                </c:pt>
                <c:pt idx="140">
                  <c:v>1200</c:v>
                </c:pt>
                <c:pt idx="141">
                  <c:v>1192</c:v>
                </c:pt>
                <c:pt idx="142">
                  <c:v>1191</c:v>
                </c:pt>
                <c:pt idx="143">
                  <c:v>1177</c:v>
                </c:pt>
                <c:pt idx="144">
                  <c:v>1176</c:v>
                </c:pt>
                <c:pt idx="145">
                  <c:v>1175</c:v>
                </c:pt>
                <c:pt idx="146">
                  <c:v>1175</c:v>
                </c:pt>
                <c:pt idx="147">
                  <c:v>1172</c:v>
                </c:pt>
                <c:pt idx="148">
                  <c:v>1171</c:v>
                </c:pt>
                <c:pt idx="149">
                  <c:v>1167</c:v>
                </c:pt>
                <c:pt idx="150">
                  <c:v>1165</c:v>
                </c:pt>
                <c:pt idx="151">
                  <c:v>1161</c:v>
                </c:pt>
                <c:pt idx="152">
                  <c:v>1159</c:v>
                </c:pt>
                <c:pt idx="153">
                  <c:v>1154</c:v>
                </c:pt>
                <c:pt idx="154">
                  <c:v>1146</c:v>
                </c:pt>
                <c:pt idx="155">
                  <c:v>1141</c:v>
                </c:pt>
                <c:pt idx="156">
                  <c:v>1131</c:v>
                </c:pt>
                <c:pt idx="157">
                  <c:v>1127</c:v>
                </c:pt>
                <c:pt idx="158">
                  <c:v>1124</c:v>
                </c:pt>
                <c:pt idx="159">
                  <c:v>1123</c:v>
                </c:pt>
                <c:pt idx="160">
                  <c:v>1118</c:v>
                </c:pt>
                <c:pt idx="161">
                  <c:v>1104</c:v>
                </c:pt>
                <c:pt idx="162">
                  <c:v>1104</c:v>
                </c:pt>
                <c:pt idx="163">
                  <c:v>1101</c:v>
                </c:pt>
                <c:pt idx="164">
                  <c:v>1098</c:v>
                </c:pt>
                <c:pt idx="165">
                  <c:v>1091</c:v>
                </c:pt>
                <c:pt idx="166">
                  <c:v>1085</c:v>
                </c:pt>
                <c:pt idx="167">
                  <c:v>1076</c:v>
                </c:pt>
                <c:pt idx="168">
                  <c:v>1071</c:v>
                </c:pt>
                <c:pt idx="169">
                  <c:v>1068</c:v>
                </c:pt>
                <c:pt idx="170">
                  <c:v>1066</c:v>
                </c:pt>
                <c:pt idx="171">
                  <c:v>1061</c:v>
                </c:pt>
                <c:pt idx="172">
                  <c:v>1060</c:v>
                </c:pt>
                <c:pt idx="173">
                  <c:v>1056</c:v>
                </c:pt>
                <c:pt idx="174">
                  <c:v>1053</c:v>
                </c:pt>
                <c:pt idx="175">
                  <c:v>1052</c:v>
                </c:pt>
                <c:pt idx="176">
                  <c:v>1044</c:v>
                </c:pt>
                <c:pt idx="177">
                  <c:v>1041</c:v>
                </c:pt>
                <c:pt idx="178">
                  <c:v>1038</c:v>
                </c:pt>
                <c:pt idx="179">
                  <c:v>1036</c:v>
                </c:pt>
                <c:pt idx="180">
                  <c:v>1032</c:v>
                </c:pt>
                <c:pt idx="181">
                  <c:v>1030</c:v>
                </c:pt>
                <c:pt idx="182">
                  <c:v>1027</c:v>
                </c:pt>
                <c:pt idx="183">
                  <c:v>1022</c:v>
                </c:pt>
                <c:pt idx="184">
                  <c:v>1013</c:v>
                </c:pt>
                <c:pt idx="185">
                  <c:v>1011</c:v>
                </c:pt>
                <c:pt idx="186">
                  <c:v>1008</c:v>
                </c:pt>
                <c:pt idx="187">
                  <c:v>1007</c:v>
                </c:pt>
                <c:pt idx="188">
                  <c:v>1004</c:v>
                </c:pt>
                <c:pt idx="189">
                  <c:v>1001</c:v>
                </c:pt>
                <c:pt idx="190">
                  <c:v>998</c:v>
                </c:pt>
                <c:pt idx="191">
                  <c:v>997</c:v>
                </c:pt>
                <c:pt idx="192">
                  <c:v>997</c:v>
                </c:pt>
                <c:pt idx="193">
                  <c:v>989</c:v>
                </c:pt>
                <c:pt idx="194">
                  <c:v>988</c:v>
                </c:pt>
                <c:pt idx="195">
                  <c:v>982</c:v>
                </c:pt>
                <c:pt idx="196">
                  <c:v>979</c:v>
                </c:pt>
                <c:pt idx="197">
                  <c:v>975</c:v>
                </c:pt>
                <c:pt idx="198">
                  <c:v>966</c:v>
                </c:pt>
                <c:pt idx="199">
                  <c:v>958</c:v>
                </c:pt>
                <c:pt idx="200">
                  <c:v>956</c:v>
                </c:pt>
                <c:pt idx="201">
                  <c:v>954</c:v>
                </c:pt>
                <c:pt idx="202">
                  <c:v>953</c:v>
                </c:pt>
                <c:pt idx="203">
                  <c:v>943</c:v>
                </c:pt>
                <c:pt idx="204">
                  <c:v>939</c:v>
                </c:pt>
                <c:pt idx="205">
                  <c:v>938</c:v>
                </c:pt>
                <c:pt idx="206">
                  <c:v>935</c:v>
                </c:pt>
                <c:pt idx="207">
                  <c:v>930</c:v>
                </c:pt>
                <c:pt idx="208">
                  <c:v>929</c:v>
                </c:pt>
                <c:pt idx="209">
                  <c:v>928</c:v>
                </c:pt>
                <c:pt idx="210">
                  <c:v>924</c:v>
                </c:pt>
                <c:pt idx="211">
                  <c:v>920</c:v>
                </c:pt>
                <c:pt idx="212">
                  <c:v>920</c:v>
                </c:pt>
                <c:pt idx="213">
                  <c:v>912</c:v>
                </c:pt>
                <c:pt idx="214">
                  <c:v>912</c:v>
                </c:pt>
                <c:pt idx="215">
                  <c:v>909</c:v>
                </c:pt>
                <c:pt idx="216">
                  <c:v>909</c:v>
                </c:pt>
                <c:pt idx="217">
                  <c:v>906</c:v>
                </c:pt>
                <c:pt idx="218">
                  <c:v>905</c:v>
                </c:pt>
                <c:pt idx="219">
                  <c:v>903</c:v>
                </c:pt>
                <c:pt idx="220">
                  <c:v>902</c:v>
                </c:pt>
                <c:pt idx="221">
                  <c:v>898</c:v>
                </c:pt>
                <c:pt idx="222">
                  <c:v>894</c:v>
                </c:pt>
                <c:pt idx="223">
                  <c:v>893</c:v>
                </c:pt>
                <c:pt idx="224">
                  <c:v>883</c:v>
                </c:pt>
                <c:pt idx="225">
                  <c:v>881</c:v>
                </c:pt>
                <c:pt idx="226">
                  <c:v>881</c:v>
                </c:pt>
                <c:pt idx="227">
                  <c:v>879</c:v>
                </c:pt>
                <c:pt idx="228">
                  <c:v>878</c:v>
                </c:pt>
                <c:pt idx="229">
                  <c:v>862</c:v>
                </c:pt>
                <c:pt idx="230">
                  <c:v>859</c:v>
                </c:pt>
                <c:pt idx="231">
                  <c:v>857</c:v>
                </c:pt>
                <c:pt idx="232">
                  <c:v>854</c:v>
                </c:pt>
                <c:pt idx="233">
                  <c:v>854</c:v>
                </c:pt>
                <c:pt idx="234">
                  <c:v>852</c:v>
                </c:pt>
                <c:pt idx="235">
                  <c:v>844</c:v>
                </c:pt>
                <c:pt idx="236">
                  <c:v>843</c:v>
                </c:pt>
                <c:pt idx="237">
                  <c:v>839</c:v>
                </c:pt>
                <c:pt idx="238">
                  <c:v>835</c:v>
                </c:pt>
                <c:pt idx="239">
                  <c:v>833</c:v>
                </c:pt>
                <c:pt idx="240">
                  <c:v>829</c:v>
                </c:pt>
                <c:pt idx="241">
                  <c:v>827</c:v>
                </c:pt>
                <c:pt idx="242">
                  <c:v>823</c:v>
                </c:pt>
                <c:pt idx="243">
                  <c:v>823</c:v>
                </c:pt>
                <c:pt idx="244">
                  <c:v>817</c:v>
                </c:pt>
                <c:pt idx="245">
                  <c:v>816</c:v>
                </c:pt>
                <c:pt idx="246">
                  <c:v>809</c:v>
                </c:pt>
                <c:pt idx="247">
                  <c:v>807</c:v>
                </c:pt>
                <c:pt idx="248">
                  <c:v>806</c:v>
                </c:pt>
                <c:pt idx="249">
                  <c:v>803</c:v>
                </c:pt>
                <c:pt idx="250">
                  <c:v>797</c:v>
                </c:pt>
                <c:pt idx="251">
                  <c:v>795</c:v>
                </c:pt>
                <c:pt idx="252">
                  <c:v>795</c:v>
                </c:pt>
                <c:pt idx="253">
                  <c:v>794</c:v>
                </c:pt>
                <c:pt idx="254">
                  <c:v>778</c:v>
                </c:pt>
                <c:pt idx="255">
                  <c:v>777</c:v>
                </c:pt>
                <c:pt idx="256">
                  <c:v>776</c:v>
                </c:pt>
                <c:pt idx="257">
                  <c:v>767</c:v>
                </c:pt>
                <c:pt idx="258">
                  <c:v>765</c:v>
                </c:pt>
                <c:pt idx="259">
                  <c:v>761</c:v>
                </c:pt>
                <c:pt idx="260">
                  <c:v>760</c:v>
                </c:pt>
                <c:pt idx="261">
                  <c:v>757</c:v>
                </c:pt>
                <c:pt idx="262">
                  <c:v>755</c:v>
                </c:pt>
                <c:pt idx="263">
                  <c:v>753</c:v>
                </c:pt>
                <c:pt idx="264">
                  <c:v>752</c:v>
                </c:pt>
                <c:pt idx="265">
                  <c:v>744</c:v>
                </c:pt>
                <c:pt idx="266">
                  <c:v>741</c:v>
                </c:pt>
                <c:pt idx="267">
                  <c:v>733</c:v>
                </c:pt>
                <c:pt idx="268">
                  <c:v>732</c:v>
                </c:pt>
                <c:pt idx="269">
                  <c:v>726</c:v>
                </c:pt>
                <c:pt idx="270">
                  <c:v>724</c:v>
                </c:pt>
                <c:pt idx="271">
                  <c:v>723</c:v>
                </c:pt>
                <c:pt idx="272">
                  <c:v>714</c:v>
                </c:pt>
                <c:pt idx="273">
                  <c:v>714</c:v>
                </c:pt>
                <c:pt idx="274">
                  <c:v>713</c:v>
                </c:pt>
                <c:pt idx="275">
                  <c:v>713</c:v>
                </c:pt>
                <c:pt idx="276">
                  <c:v>712</c:v>
                </c:pt>
                <c:pt idx="277">
                  <c:v>703</c:v>
                </c:pt>
                <c:pt idx="278">
                  <c:v>703</c:v>
                </c:pt>
                <c:pt idx="279">
                  <c:v>700</c:v>
                </c:pt>
                <c:pt idx="280">
                  <c:v>700</c:v>
                </c:pt>
                <c:pt idx="281">
                  <c:v>700</c:v>
                </c:pt>
                <c:pt idx="282">
                  <c:v>697</c:v>
                </c:pt>
                <c:pt idx="283">
                  <c:v>695</c:v>
                </c:pt>
                <c:pt idx="284">
                  <c:v>694</c:v>
                </c:pt>
                <c:pt idx="285">
                  <c:v>693</c:v>
                </c:pt>
                <c:pt idx="286">
                  <c:v>693</c:v>
                </c:pt>
                <c:pt idx="287">
                  <c:v>692</c:v>
                </c:pt>
                <c:pt idx="288">
                  <c:v>692</c:v>
                </c:pt>
                <c:pt idx="289">
                  <c:v>690</c:v>
                </c:pt>
                <c:pt idx="290">
                  <c:v>690</c:v>
                </c:pt>
                <c:pt idx="291">
                  <c:v>689</c:v>
                </c:pt>
                <c:pt idx="292">
                  <c:v>685</c:v>
                </c:pt>
                <c:pt idx="293">
                  <c:v>684</c:v>
                </c:pt>
                <c:pt idx="294">
                  <c:v>683</c:v>
                </c:pt>
                <c:pt idx="295">
                  <c:v>676</c:v>
                </c:pt>
                <c:pt idx="296">
                  <c:v>674</c:v>
                </c:pt>
                <c:pt idx="297">
                  <c:v>670</c:v>
                </c:pt>
                <c:pt idx="298">
                  <c:v>669</c:v>
                </c:pt>
                <c:pt idx="299">
                  <c:v>668</c:v>
                </c:pt>
                <c:pt idx="300">
                  <c:v>662</c:v>
                </c:pt>
                <c:pt idx="301">
                  <c:v>661</c:v>
                </c:pt>
                <c:pt idx="302">
                  <c:v>658</c:v>
                </c:pt>
                <c:pt idx="303">
                  <c:v>658</c:v>
                </c:pt>
                <c:pt idx="304">
                  <c:v>651</c:v>
                </c:pt>
                <c:pt idx="305">
                  <c:v>649</c:v>
                </c:pt>
                <c:pt idx="306">
                  <c:v>636</c:v>
                </c:pt>
                <c:pt idx="307">
                  <c:v>635</c:v>
                </c:pt>
                <c:pt idx="308">
                  <c:v>631</c:v>
                </c:pt>
                <c:pt idx="309">
                  <c:v>630</c:v>
                </c:pt>
                <c:pt idx="310">
                  <c:v>630</c:v>
                </c:pt>
                <c:pt idx="311">
                  <c:v>629</c:v>
                </c:pt>
                <c:pt idx="312">
                  <c:v>626</c:v>
                </c:pt>
                <c:pt idx="313">
                  <c:v>619</c:v>
                </c:pt>
                <c:pt idx="314">
                  <c:v>618</c:v>
                </c:pt>
                <c:pt idx="315">
                  <c:v>615</c:v>
                </c:pt>
                <c:pt idx="316">
                  <c:v>613</c:v>
                </c:pt>
                <c:pt idx="317">
                  <c:v>612</c:v>
                </c:pt>
                <c:pt idx="318">
                  <c:v>610</c:v>
                </c:pt>
                <c:pt idx="319">
                  <c:v>608</c:v>
                </c:pt>
                <c:pt idx="320">
                  <c:v>607</c:v>
                </c:pt>
                <c:pt idx="321">
                  <c:v>603</c:v>
                </c:pt>
                <c:pt idx="322">
                  <c:v>600</c:v>
                </c:pt>
                <c:pt idx="323">
                  <c:v>599</c:v>
                </c:pt>
                <c:pt idx="324">
                  <c:v>595</c:v>
                </c:pt>
                <c:pt idx="325">
                  <c:v>594</c:v>
                </c:pt>
                <c:pt idx="326">
                  <c:v>593</c:v>
                </c:pt>
                <c:pt idx="327">
                  <c:v>592</c:v>
                </c:pt>
                <c:pt idx="328">
                  <c:v>588</c:v>
                </c:pt>
                <c:pt idx="329">
                  <c:v>588</c:v>
                </c:pt>
                <c:pt idx="330">
                  <c:v>586</c:v>
                </c:pt>
                <c:pt idx="331">
                  <c:v>585</c:v>
                </c:pt>
                <c:pt idx="332">
                  <c:v>584</c:v>
                </c:pt>
                <c:pt idx="333">
                  <c:v>582</c:v>
                </c:pt>
                <c:pt idx="334">
                  <c:v>580</c:v>
                </c:pt>
                <c:pt idx="335">
                  <c:v>578</c:v>
                </c:pt>
                <c:pt idx="336">
                  <c:v>577</c:v>
                </c:pt>
                <c:pt idx="337">
                  <c:v>576</c:v>
                </c:pt>
                <c:pt idx="338">
                  <c:v>576</c:v>
                </c:pt>
                <c:pt idx="339">
                  <c:v>575</c:v>
                </c:pt>
                <c:pt idx="340">
                  <c:v>571</c:v>
                </c:pt>
                <c:pt idx="341">
                  <c:v>571</c:v>
                </c:pt>
                <c:pt idx="342">
                  <c:v>569</c:v>
                </c:pt>
                <c:pt idx="343">
                  <c:v>569</c:v>
                </c:pt>
                <c:pt idx="344">
                  <c:v>566</c:v>
                </c:pt>
                <c:pt idx="345">
                  <c:v>565</c:v>
                </c:pt>
                <c:pt idx="346">
                  <c:v>564</c:v>
                </c:pt>
                <c:pt idx="347">
                  <c:v>563</c:v>
                </c:pt>
                <c:pt idx="348">
                  <c:v>563</c:v>
                </c:pt>
                <c:pt idx="349">
                  <c:v>562</c:v>
                </c:pt>
                <c:pt idx="350">
                  <c:v>560</c:v>
                </c:pt>
                <c:pt idx="351">
                  <c:v>560</c:v>
                </c:pt>
                <c:pt idx="352">
                  <c:v>559</c:v>
                </c:pt>
                <c:pt idx="353">
                  <c:v>559</c:v>
                </c:pt>
                <c:pt idx="354">
                  <c:v>558</c:v>
                </c:pt>
                <c:pt idx="355">
                  <c:v>552</c:v>
                </c:pt>
                <c:pt idx="356">
                  <c:v>551</c:v>
                </c:pt>
                <c:pt idx="357">
                  <c:v>550</c:v>
                </c:pt>
                <c:pt idx="358">
                  <c:v>548</c:v>
                </c:pt>
                <c:pt idx="359">
                  <c:v>548</c:v>
                </c:pt>
                <c:pt idx="360">
                  <c:v>544</c:v>
                </c:pt>
                <c:pt idx="361">
                  <c:v>543</c:v>
                </c:pt>
                <c:pt idx="362">
                  <c:v>542</c:v>
                </c:pt>
                <c:pt idx="363">
                  <c:v>532</c:v>
                </c:pt>
                <c:pt idx="364">
                  <c:v>531</c:v>
                </c:pt>
                <c:pt idx="365">
                  <c:v>529</c:v>
                </c:pt>
                <c:pt idx="366">
                  <c:v>528</c:v>
                </c:pt>
                <c:pt idx="367">
                  <c:v>528</c:v>
                </c:pt>
                <c:pt idx="368">
                  <c:v>528</c:v>
                </c:pt>
                <c:pt idx="369">
                  <c:v>526</c:v>
                </c:pt>
                <c:pt idx="370">
                  <c:v>525</c:v>
                </c:pt>
                <c:pt idx="371">
                  <c:v>525</c:v>
                </c:pt>
                <c:pt idx="372">
                  <c:v>524</c:v>
                </c:pt>
                <c:pt idx="373">
                  <c:v>519</c:v>
                </c:pt>
                <c:pt idx="374">
                  <c:v>518</c:v>
                </c:pt>
                <c:pt idx="375">
                  <c:v>514</c:v>
                </c:pt>
                <c:pt idx="376">
                  <c:v>514</c:v>
                </c:pt>
                <c:pt idx="377">
                  <c:v>514</c:v>
                </c:pt>
                <c:pt idx="378">
                  <c:v>511</c:v>
                </c:pt>
                <c:pt idx="379">
                  <c:v>509</c:v>
                </c:pt>
                <c:pt idx="380">
                  <c:v>509</c:v>
                </c:pt>
                <c:pt idx="381">
                  <c:v>505</c:v>
                </c:pt>
                <c:pt idx="382">
                  <c:v>503</c:v>
                </c:pt>
                <c:pt idx="383">
                  <c:v>500</c:v>
                </c:pt>
                <c:pt idx="384">
                  <c:v>500</c:v>
                </c:pt>
                <c:pt idx="385">
                  <c:v>495</c:v>
                </c:pt>
                <c:pt idx="386">
                  <c:v>495</c:v>
                </c:pt>
                <c:pt idx="387">
                  <c:v>494</c:v>
                </c:pt>
                <c:pt idx="388">
                  <c:v>493</c:v>
                </c:pt>
                <c:pt idx="389">
                  <c:v>493</c:v>
                </c:pt>
                <c:pt idx="390">
                  <c:v>491</c:v>
                </c:pt>
                <c:pt idx="391">
                  <c:v>487</c:v>
                </c:pt>
                <c:pt idx="392">
                  <c:v>482</c:v>
                </c:pt>
                <c:pt idx="393">
                  <c:v>480</c:v>
                </c:pt>
                <c:pt idx="394">
                  <c:v>480</c:v>
                </c:pt>
                <c:pt idx="395">
                  <c:v>478</c:v>
                </c:pt>
                <c:pt idx="396">
                  <c:v>478</c:v>
                </c:pt>
                <c:pt idx="397">
                  <c:v>476</c:v>
                </c:pt>
                <c:pt idx="398">
                  <c:v>476</c:v>
                </c:pt>
                <c:pt idx="399">
                  <c:v>472</c:v>
                </c:pt>
                <c:pt idx="400">
                  <c:v>472</c:v>
                </c:pt>
                <c:pt idx="401">
                  <c:v>470</c:v>
                </c:pt>
                <c:pt idx="402">
                  <c:v>470</c:v>
                </c:pt>
                <c:pt idx="403">
                  <c:v>465</c:v>
                </c:pt>
                <c:pt idx="404">
                  <c:v>465</c:v>
                </c:pt>
                <c:pt idx="405">
                  <c:v>463</c:v>
                </c:pt>
                <c:pt idx="406">
                  <c:v>461</c:v>
                </c:pt>
                <c:pt idx="407">
                  <c:v>457</c:v>
                </c:pt>
                <c:pt idx="408">
                  <c:v>455</c:v>
                </c:pt>
                <c:pt idx="409">
                  <c:v>454</c:v>
                </c:pt>
                <c:pt idx="410">
                  <c:v>451</c:v>
                </c:pt>
                <c:pt idx="411">
                  <c:v>449</c:v>
                </c:pt>
                <c:pt idx="412">
                  <c:v>449</c:v>
                </c:pt>
                <c:pt idx="413">
                  <c:v>449</c:v>
                </c:pt>
                <c:pt idx="414">
                  <c:v>447</c:v>
                </c:pt>
                <c:pt idx="415">
                  <c:v>446</c:v>
                </c:pt>
                <c:pt idx="416">
                  <c:v>445</c:v>
                </c:pt>
                <c:pt idx="417">
                  <c:v>445</c:v>
                </c:pt>
                <c:pt idx="418">
                  <c:v>444</c:v>
                </c:pt>
                <c:pt idx="419">
                  <c:v>444</c:v>
                </c:pt>
                <c:pt idx="420">
                  <c:v>444</c:v>
                </c:pt>
                <c:pt idx="421">
                  <c:v>443</c:v>
                </c:pt>
                <c:pt idx="422">
                  <c:v>442</c:v>
                </c:pt>
                <c:pt idx="423">
                  <c:v>441</c:v>
                </c:pt>
                <c:pt idx="424">
                  <c:v>441</c:v>
                </c:pt>
                <c:pt idx="425">
                  <c:v>441</c:v>
                </c:pt>
                <c:pt idx="426">
                  <c:v>439</c:v>
                </c:pt>
                <c:pt idx="427">
                  <c:v>436</c:v>
                </c:pt>
                <c:pt idx="428">
                  <c:v>433</c:v>
                </c:pt>
                <c:pt idx="429">
                  <c:v>433</c:v>
                </c:pt>
                <c:pt idx="430">
                  <c:v>433</c:v>
                </c:pt>
                <c:pt idx="431">
                  <c:v>428</c:v>
                </c:pt>
                <c:pt idx="432">
                  <c:v>425</c:v>
                </c:pt>
                <c:pt idx="433">
                  <c:v>425</c:v>
                </c:pt>
                <c:pt idx="434">
                  <c:v>424.5</c:v>
                </c:pt>
                <c:pt idx="435">
                  <c:v>424</c:v>
                </c:pt>
                <c:pt idx="436">
                  <c:v>422</c:v>
                </c:pt>
                <c:pt idx="437">
                  <c:v>418</c:v>
                </c:pt>
                <c:pt idx="438">
                  <c:v>417</c:v>
                </c:pt>
                <c:pt idx="439">
                  <c:v>415</c:v>
                </c:pt>
                <c:pt idx="440">
                  <c:v>414</c:v>
                </c:pt>
                <c:pt idx="441">
                  <c:v>414</c:v>
                </c:pt>
                <c:pt idx="442">
                  <c:v>413</c:v>
                </c:pt>
                <c:pt idx="443">
                  <c:v>412</c:v>
                </c:pt>
                <c:pt idx="444">
                  <c:v>412</c:v>
                </c:pt>
                <c:pt idx="445">
                  <c:v>409</c:v>
                </c:pt>
                <c:pt idx="446">
                  <c:v>408</c:v>
                </c:pt>
                <c:pt idx="447">
                  <c:v>402</c:v>
                </c:pt>
                <c:pt idx="448">
                  <c:v>402</c:v>
                </c:pt>
                <c:pt idx="449">
                  <c:v>401</c:v>
                </c:pt>
                <c:pt idx="450">
                  <c:v>398</c:v>
                </c:pt>
                <c:pt idx="451">
                  <c:v>396</c:v>
                </c:pt>
                <c:pt idx="452">
                  <c:v>395</c:v>
                </c:pt>
                <c:pt idx="453">
                  <c:v>395</c:v>
                </c:pt>
                <c:pt idx="454">
                  <c:v>394</c:v>
                </c:pt>
                <c:pt idx="455">
                  <c:v>394</c:v>
                </c:pt>
                <c:pt idx="456">
                  <c:v>394</c:v>
                </c:pt>
                <c:pt idx="457">
                  <c:v>393</c:v>
                </c:pt>
                <c:pt idx="458">
                  <c:v>389</c:v>
                </c:pt>
                <c:pt idx="459">
                  <c:v>386</c:v>
                </c:pt>
                <c:pt idx="460">
                  <c:v>385</c:v>
                </c:pt>
                <c:pt idx="461">
                  <c:v>384</c:v>
                </c:pt>
                <c:pt idx="462">
                  <c:v>383</c:v>
                </c:pt>
                <c:pt idx="463">
                  <c:v>383</c:v>
                </c:pt>
                <c:pt idx="464">
                  <c:v>383</c:v>
                </c:pt>
                <c:pt idx="465">
                  <c:v>382</c:v>
                </c:pt>
                <c:pt idx="466">
                  <c:v>382</c:v>
                </c:pt>
                <c:pt idx="467">
                  <c:v>382</c:v>
                </c:pt>
                <c:pt idx="468">
                  <c:v>382</c:v>
                </c:pt>
                <c:pt idx="469">
                  <c:v>379</c:v>
                </c:pt>
                <c:pt idx="470">
                  <c:v>379</c:v>
                </c:pt>
                <c:pt idx="471">
                  <c:v>378</c:v>
                </c:pt>
                <c:pt idx="472">
                  <c:v>377</c:v>
                </c:pt>
                <c:pt idx="473">
                  <c:v>373</c:v>
                </c:pt>
                <c:pt idx="474">
                  <c:v>371</c:v>
                </c:pt>
                <c:pt idx="475">
                  <c:v>371</c:v>
                </c:pt>
                <c:pt idx="476">
                  <c:v>371</c:v>
                </c:pt>
                <c:pt idx="477">
                  <c:v>370</c:v>
                </c:pt>
                <c:pt idx="478">
                  <c:v>370</c:v>
                </c:pt>
                <c:pt idx="479">
                  <c:v>368</c:v>
                </c:pt>
                <c:pt idx="480">
                  <c:v>368</c:v>
                </c:pt>
                <c:pt idx="481">
                  <c:v>364</c:v>
                </c:pt>
                <c:pt idx="482">
                  <c:v>362</c:v>
                </c:pt>
                <c:pt idx="483">
                  <c:v>361</c:v>
                </c:pt>
                <c:pt idx="484">
                  <c:v>361</c:v>
                </c:pt>
                <c:pt idx="485">
                  <c:v>360</c:v>
                </c:pt>
                <c:pt idx="486">
                  <c:v>355</c:v>
                </c:pt>
                <c:pt idx="487">
                  <c:v>354</c:v>
                </c:pt>
                <c:pt idx="488">
                  <c:v>351</c:v>
                </c:pt>
                <c:pt idx="489">
                  <c:v>350</c:v>
                </c:pt>
                <c:pt idx="490">
                  <c:v>349</c:v>
                </c:pt>
                <c:pt idx="491">
                  <c:v>349</c:v>
                </c:pt>
                <c:pt idx="492">
                  <c:v>348.5</c:v>
                </c:pt>
                <c:pt idx="493">
                  <c:v>348</c:v>
                </c:pt>
                <c:pt idx="494">
                  <c:v>347</c:v>
                </c:pt>
                <c:pt idx="495">
                  <c:v>347</c:v>
                </c:pt>
                <c:pt idx="496">
                  <c:v>347</c:v>
                </c:pt>
                <c:pt idx="497">
                  <c:v>346</c:v>
                </c:pt>
                <c:pt idx="498">
                  <c:v>346</c:v>
                </c:pt>
                <c:pt idx="499">
                  <c:v>345</c:v>
                </c:pt>
                <c:pt idx="500">
                  <c:v>344</c:v>
                </c:pt>
                <c:pt idx="501">
                  <c:v>342</c:v>
                </c:pt>
                <c:pt idx="502">
                  <c:v>342</c:v>
                </c:pt>
                <c:pt idx="503">
                  <c:v>341</c:v>
                </c:pt>
                <c:pt idx="504">
                  <c:v>340</c:v>
                </c:pt>
                <c:pt idx="505">
                  <c:v>338</c:v>
                </c:pt>
                <c:pt idx="506">
                  <c:v>338</c:v>
                </c:pt>
                <c:pt idx="507">
                  <c:v>338</c:v>
                </c:pt>
                <c:pt idx="508">
                  <c:v>337</c:v>
                </c:pt>
                <c:pt idx="509">
                  <c:v>336</c:v>
                </c:pt>
                <c:pt idx="510">
                  <c:v>335</c:v>
                </c:pt>
                <c:pt idx="511">
                  <c:v>335</c:v>
                </c:pt>
                <c:pt idx="512">
                  <c:v>334</c:v>
                </c:pt>
                <c:pt idx="513">
                  <c:v>332</c:v>
                </c:pt>
                <c:pt idx="514">
                  <c:v>331</c:v>
                </c:pt>
                <c:pt idx="515">
                  <c:v>330</c:v>
                </c:pt>
                <c:pt idx="516">
                  <c:v>329</c:v>
                </c:pt>
                <c:pt idx="517">
                  <c:v>328</c:v>
                </c:pt>
                <c:pt idx="518">
                  <c:v>325</c:v>
                </c:pt>
                <c:pt idx="519">
                  <c:v>324</c:v>
                </c:pt>
                <c:pt idx="520">
                  <c:v>323</c:v>
                </c:pt>
                <c:pt idx="521">
                  <c:v>323</c:v>
                </c:pt>
                <c:pt idx="522">
                  <c:v>322</c:v>
                </c:pt>
                <c:pt idx="523">
                  <c:v>319</c:v>
                </c:pt>
                <c:pt idx="524">
                  <c:v>319</c:v>
                </c:pt>
                <c:pt idx="525">
                  <c:v>317</c:v>
                </c:pt>
                <c:pt idx="526">
                  <c:v>317</c:v>
                </c:pt>
                <c:pt idx="527">
                  <c:v>315</c:v>
                </c:pt>
                <c:pt idx="528">
                  <c:v>314</c:v>
                </c:pt>
                <c:pt idx="529">
                  <c:v>313</c:v>
                </c:pt>
                <c:pt idx="530">
                  <c:v>312</c:v>
                </c:pt>
                <c:pt idx="531">
                  <c:v>312</c:v>
                </c:pt>
                <c:pt idx="532">
                  <c:v>309</c:v>
                </c:pt>
                <c:pt idx="533">
                  <c:v>308</c:v>
                </c:pt>
                <c:pt idx="534">
                  <c:v>308</c:v>
                </c:pt>
                <c:pt idx="535">
                  <c:v>306</c:v>
                </c:pt>
                <c:pt idx="536">
                  <c:v>305</c:v>
                </c:pt>
                <c:pt idx="537">
                  <c:v>304</c:v>
                </c:pt>
                <c:pt idx="538">
                  <c:v>303</c:v>
                </c:pt>
                <c:pt idx="539">
                  <c:v>303</c:v>
                </c:pt>
                <c:pt idx="540">
                  <c:v>302</c:v>
                </c:pt>
                <c:pt idx="541">
                  <c:v>302</c:v>
                </c:pt>
                <c:pt idx="542">
                  <c:v>299</c:v>
                </c:pt>
                <c:pt idx="543">
                  <c:v>298</c:v>
                </c:pt>
                <c:pt idx="544">
                  <c:v>298</c:v>
                </c:pt>
                <c:pt idx="545">
                  <c:v>295</c:v>
                </c:pt>
                <c:pt idx="546">
                  <c:v>294</c:v>
                </c:pt>
                <c:pt idx="547">
                  <c:v>293</c:v>
                </c:pt>
                <c:pt idx="548">
                  <c:v>292</c:v>
                </c:pt>
                <c:pt idx="549">
                  <c:v>292</c:v>
                </c:pt>
                <c:pt idx="550">
                  <c:v>290</c:v>
                </c:pt>
                <c:pt idx="551">
                  <c:v>288</c:v>
                </c:pt>
                <c:pt idx="552">
                  <c:v>286</c:v>
                </c:pt>
                <c:pt idx="553">
                  <c:v>286</c:v>
                </c:pt>
                <c:pt idx="554">
                  <c:v>285</c:v>
                </c:pt>
                <c:pt idx="555">
                  <c:v>285</c:v>
                </c:pt>
                <c:pt idx="556">
                  <c:v>285</c:v>
                </c:pt>
                <c:pt idx="557">
                  <c:v>282</c:v>
                </c:pt>
                <c:pt idx="558">
                  <c:v>278</c:v>
                </c:pt>
                <c:pt idx="559">
                  <c:v>278</c:v>
                </c:pt>
                <c:pt idx="560">
                  <c:v>278</c:v>
                </c:pt>
                <c:pt idx="561">
                  <c:v>276</c:v>
                </c:pt>
                <c:pt idx="562">
                  <c:v>273</c:v>
                </c:pt>
                <c:pt idx="563">
                  <c:v>273</c:v>
                </c:pt>
                <c:pt idx="564">
                  <c:v>273</c:v>
                </c:pt>
                <c:pt idx="565">
                  <c:v>273</c:v>
                </c:pt>
                <c:pt idx="566">
                  <c:v>272</c:v>
                </c:pt>
                <c:pt idx="567">
                  <c:v>272</c:v>
                </c:pt>
                <c:pt idx="568">
                  <c:v>270</c:v>
                </c:pt>
                <c:pt idx="569">
                  <c:v>269</c:v>
                </c:pt>
                <c:pt idx="570">
                  <c:v>269</c:v>
                </c:pt>
                <c:pt idx="571">
                  <c:v>268</c:v>
                </c:pt>
                <c:pt idx="572">
                  <c:v>268</c:v>
                </c:pt>
                <c:pt idx="573">
                  <c:v>265</c:v>
                </c:pt>
                <c:pt idx="574">
                  <c:v>264</c:v>
                </c:pt>
                <c:pt idx="575">
                  <c:v>264</c:v>
                </c:pt>
                <c:pt idx="576">
                  <c:v>263</c:v>
                </c:pt>
                <c:pt idx="577">
                  <c:v>263</c:v>
                </c:pt>
                <c:pt idx="578">
                  <c:v>263</c:v>
                </c:pt>
                <c:pt idx="579">
                  <c:v>262</c:v>
                </c:pt>
                <c:pt idx="580">
                  <c:v>260</c:v>
                </c:pt>
                <c:pt idx="581">
                  <c:v>256</c:v>
                </c:pt>
                <c:pt idx="582">
                  <c:v>254</c:v>
                </c:pt>
                <c:pt idx="583">
                  <c:v>253</c:v>
                </c:pt>
                <c:pt idx="584">
                  <c:v>252</c:v>
                </c:pt>
                <c:pt idx="585">
                  <c:v>251.5</c:v>
                </c:pt>
                <c:pt idx="586">
                  <c:v>251</c:v>
                </c:pt>
                <c:pt idx="587">
                  <c:v>250</c:v>
                </c:pt>
                <c:pt idx="588">
                  <c:v>249</c:v>
                </c:pt>
                <c:pt idx="589">
                  <c:v>248</c:v>
                </c:pt>
                <c:pt idx="590">
                  <c:v>247</c:v>
                </c:pt>
                <c:pt idx="591">
                  <c:v>247</c:v>
                </c:pt>
                <c:pt idx="592">
                  <c:v>245</c:v>
                </c:pt>
                <c:pt idx="593">
                  <c:v>243</c:v>
                </c:pt>
                <c:pt idx="594">
                  <c:v>240</c:v>
                </c:pt>
                <c:pt idx="595">
                  <c:v>239</c:v>
                </c:pt>
                <c:pt idx="596">
                  <c:v>227</c:v>
                </c:pt>
                <c:pt idx="597">
                  <c:v>225</c:v>
                </c:pt>
                <c:pt idx="598">
                  <c:v>224</c:v>
                </c:pt>
                <c:pt idx="599">
                  <c:v>223</c:v>
                </c:pt>
                <c:pt idx="600">
                  <c:v>222</c:v>
                </c:pt>
                <c:pt idx="601">
                  <c:v>218</c:v>
                </c:pt>
                <c:pt idx="602">
                  <c:v>218</c:v>
                </c:pt>
                <c:pt idx="603">
                  <c:v>215</c:v>
                </c:pt>
                <c:pt idx="604">
                  <c:v>215</c:v>
                </c:pt>
                <c:pt idx="605">
                  <c:v>210</c:v>
                </c:pt>
                <c:pt idx="606">
                  <c:v>210</c:v>
                </c:pt>
                <c:pt idx="607">
                  <c:v>209</c:v>
                </c:pt>
                <c:pt idx="608">
                  <c:v>209</c:v>
                </c:pt>
                <c:pt idx="609">
                  <c:v>208</c:v>
                </c:pt>
                <c:pt idx="610">
                  <c:v>206</c:v>
                </c:pt>
                <c:pt idx="611">
                  <c:v>205</c:v>
                </c:pt>
                <c:pt idx="612">
                  <c:v>205</c:v>
                </c:pt>
                <c:pt idx="613">
                  <c:v>205</c:v>
                </c:pt>
                <c:pt idx="614">
                  <c:v>205</c:v>
                </c:pt>
                <c:pt idx="615">
                  <c:v>202</c:v>
                </c:pt>
                <c:pt idx="616">
                  <c:v>201</c:v>
                </c:pt>
                <c:pt idx="617">
                  <c:v>200</c:v>
                </c:pt>
                <c:pt idx="618">
                  <c:v>198</c:v>
                </c:pt>
                <c:pt idx="619">
                  <c:v>191</c:v>
                </c:pt>
                <c:pt idx="620">
                  <c:v>191</c:v>
                </c:pt>
                <c:pt idx="621">
                  <c:v>189</c:v>
                </c:pt>
                <c:pt idx="622">
                  <c:v>188</c:v>
                </c:pt>
                <c:pt idx="623">
                  <c:v>187</c:v>
                </c:pt>
                <c:pt idx="624">
                  <c:v>177</c:v>
                </c:pt>
                <c:pt idx="625">
                  <c:v>175</c:v>
                </c:pt>
                <c:pt idx="626">
                  <c:v>174</c:v>
                </c:pt>
                <c:pt idx="627">
                  <c:v>173</c:v>
                </c:pt>
                <c:pt idx="628">
                  <c:v>171</c:v>
                </c:pt>
                <c:pt idx="629">
                  <c:v>171</c:v>
                </c:pt>
                <c:pt idx="630">
                  <c:v>171</c:v>
                </c:pt>
                <c:pt idx="631">
                  <c:v>167</c:v>
                </c:pt>
                <c:pt idx="632">
                  <c:v>160</c:v>
                </c:pt>
                <c:pt idx="633">
                  <c:v>159</c:v>
                </c:pt>
                <c:pt idx="634">
                  <c:v>157</c:v>
                </c:pt>
                <c:pt idx="635">
                  <c:v>157</c:v>
                </c:pt>
                <c:pt idx="636">
                  <c:v>156</c:v>
                </c:pt>
                <c:pt idx="637">
                  <c:v>154</c:v>
                </c:pt>
                <c:pt idx="638">
                  <c:v>153</c:v>
                </c:pt>
                <c:pt idx="639">
                  <c:v>152</c:v>
                </c:pt>
                <c:pt idx="640">
                  <c:v>152</c:v>
                </c:pt>
                <c:pt idx="641">
                  <c:v>151</c:v>
                </c:pt>
                <c:pt idx="642">
                  <c:v>137</c:v>
                </c:pt>
                <c:pt idx="643">
                  <c:v>135</c:v>
                </c:pt>
                <c:pt idx="644">
                  <c:v>129</c:v>
                </c:pt>
                <c:pt idx="645">
                  <c:v>127</c:v>
                </c:pt>
                <c:pt idx="646">
                  <c:v>125</c:v>
                </c:pt>
                <c:pt idx="647">
                  <c:v>116</c:v>
                </c:pt>
                <c:pt idx="648">
                  <c:v>114</c:v>
                </c:pt>
                <c:pt idx="649">
                  <c:v>111</c:v>
                </c:pt>
                <c:pt idx="650">
                  <c:v>103</c:v>
                </c:pt>
                <c:pt idx="651">
                  <c:v>103</c:v>
                </c:pt>
                <c:pt idx="652">
                  <c:v>102</c:v>
                </c:pt>
                <c:pt idx="653">
                  <c:v>98</c:v>
                </c:pt>
                <c:pt idx="654">
                  <c:v>97</c:v>
                </c:pt>
                <c:pt idx="655">
                  <c:v>82</c:v>
                </c:pt>
                <c:pt idx="656">
                  <c:v>81</c:v>
                </c:pt>
                <c:pt idx="65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A6-4EDE-9702-39EA5F6C6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884448"/>
        <c:axId val="1769885696"/>
      </c:lineChart>
      <c:catAx>
        <c:axId val="17698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85696"/>
        <c:crosses val="autoZero"/>
        <c:auto val="1"/>
        <c:lblAlgn val="ctr"/>
        <c:lblOffset val="100"/>
        <c:noMultiLvlLbl val="0"/>
      </c:catAx>
      <c:valAx>
        <c:axId val="1769885696"/>
        <c:scaling>
          <c:orientation val="minMax"/>
        </c:scaling>
        <c:delete val="0"/>
        <c:axPos val="l"/>
        <c:majorGridlines>
          <c:spPr>
            <a:ln w="0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[HTT DataViz Excel - Bikeshare Data.xlsx]Sheet2!PivotTable1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Sheet2!$A$4:$A$19</c:f>
              <c:multiLvlStrCache>
                <c:ptCount val="10"/>
                <c:lvl>
                  <c:pt idx="0">
                    <c:v>(blank)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(blank)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(blank)</c:v>
                  </c:pt>
                  <c:pt idx="8">
                    <c:v>Female</c:v>
                  </c:pt>
                  <c:pt idx="9">
                    <c:v>Male</c:v>
                  </c:pt>
                </c:lvl>
                <c:lvl>
                  <c:pt idx="0">
                    <c:v>(blank)</c:v>
                  </c:pt>
                  <c:pt idx="1">
                    <c:v>Young</c:v>
                  </c:pt>
                  <c:pt idx="4">
                    <c:v>Old age</c:v>
                  </c:pt>
                  <c:pt idx="5">
                    <c:v>Middle aged</c:v>
                  </c:pt>
                  <c:pt idx="8">
                    <c:v>Elderly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10"/>
                <c:pt idx="0">
                  <c:v>76</c:v>
                </c:pt>
                <c:pt idx="1">
                  <c:v>70</c:v>
                </c:pt>
                <c:pt idx="2">
                  <c:v>263</c:v>
                </c:pt>
                <c:pt idx="3">
                  <c:v>2</c:v>
                </c:pt>
                <c:pt idx="4">
                  <c:v>4</c:v>
                </c:pt>
                <c:pt idx="5">
                  <c:v>42</c:v>
                </c:pt>
                <c:pt idx="6">
                  <c:v>143</c:v>
                </c:pt>
                <c:pt idx="7">
                  <c:v>1</c:v>
                </c:pt>
                <c:pt idx="8">
                  <c:v>14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A-418F-AD53-12C9173F69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4"/>
        <c:overlap val="-9"/>
        <c:axId val="1769865728"/>
        <c:axId val="1769869888"/>
      </c:barChart>
      <c:catAx>
        <c:axId val="17698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69888"/>
        <c:crosses val="autoZero"/>
        <c:auto val="1"/>
        <c:lblAlgn val="ctr"/>
        <c:lblOffset val="100"/>
        <c:noMultiLvlLbl val="0"/>
      </c:catAx>
      <c:valAx>
        <c:axId val="176986988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6572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4</xdr:row>
      <xdr:rowOff>185737</xdr:rowOff>
    </xdr:from>
    <xdr:to>
      <xdr:col>8</xdr:col>
      <xdr:colOff>676275</xdr:colOff>
      <xdr:row>19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BF7C5-93B0-50DD-2973-7AC225CF8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1</xdr:row>
      <xdr:rowOff>9526</xdr:rowOff>
    </xdr:from>
    <xdr:to>
      <xdr:col>7</xdr:col>
      <xdr:colOff>657224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05C60-E52D-72B1-4456-39D372CFB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</xdr:row>
      <xdr:rowOff>185737</xdr:rowOff>
    </xdr:from>
    <xdr:to>
      <xdr:col>13</xdr:col>
      <xdr:colOff>428625</xdr:colOff>
      <xdr:row>19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9CD68F-9A52-EEEE-480F-987A1C382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44.414439120374" createdVersion="8" refreshedVersion="8" minRefreshableVersion="3" recordCount="672" xr:uid="{85F09735-4FD3-4B1A-A052-EFAF724EF94E}">
  <cacheSource type="worksheet">
    <worksheetSource ref="A1:K1048576" sheet="Sheet1"/>
  </cacheSource>
  <cacheFields count="9">
    <cacheField name="ID" numFmtId="0">
      <sharedItems containsString="0" containsBlank="1" containsNumber="1" containsInteger="1" minValue="5857" maxValue="6815929" count="667">
        <n v="5688089"/>
        <n v="4096714"/>
        <n v="2173887"/>
        <n v="3945638"/>
        <n v="6208972"/>
        <n v="1285652"/>
        <n v="1675753"/>
        <n v="1692245"/>
        <n v="2271331"/>
        <n v="1558339"/>
        <n v="2287178"/>
        <n v="2744874"/>
        <n v="3398180"/>
        <n v="991609"/>
        <n v="1512596"/>
        <n v="187466"/>
        <n v="2195658"/>
        <n v="6388534"/>
        <n v="4733837"/>
        <n v="5857"/>
        <n v="1132766"/>
        <n v="3358474"/>
        <n v="1778858"/>
        <n v="2497952"/>
        <n v="2905932"/>
        <n v="3123311"/>
        <n v="2959550"/>
        <n v="2067887"/>
        <n v="3518426"/>
        <n v="5383277"/>
        <n v="3146215"/>
        <n v="2018488"/>
        <n v="3676202"/>
        <n v="1389460"/>
        <n v="6321417"/>
        <n v="936709"/>
        <n v="1975396"/>
        <n v="642530"/>
        <n v="5630375"/>
        <n v="5481113"/>
        <n v="3873453"/>
        <n v="2567503"/>
        <n v="6432811"/>
        <n v="1909858"/>
        <n v="4989575"/>
        <n v="4485367"/>
        <n v="6686290"/>
        <n v="6398149"/>
        <n v="2964832"/>
        <n v="5334757"/>
        <n v="574675"/>
        <n v="5981682"/>
        <n v="2897347"/>
        <n v="3582305"/>
        <n v="1507415"/>
        <n v="5448406"/>
        <n v="4580791"/>
        <n v="5515649"/>
        <n v="4885759"/>
        <n v="4025507"/>
        <n v="3847598"/>
        <n v="4586817"/>
        <n v="3303809"/>
        <n v="6722387"/>
        <n v="4731489"/>
        <n v="6018157"/>
        <n v="4079228"/>
        <n v="87348"/>
        <n v="2184051"/>
        <n v="2855148"/>
        <n v="1675078"/>
        <n v="338034"/>
        <n v="445709"/>
        <n v="3828509"/>
        <n v="5931878"/>
        <n v="3252725"/>
        <n v="4263930"/>
        <n v="4327895"/>
        <n v="4500991"/>
        <n v="2004051"/>
        <n v="1377740"/>
        <n v="6738778"/>
        <n v="3479649"/>
        <n v="6067227"/>
        <n v="5888144"/>
        <n v="2491986"/>
        <n v="6407126"/>
        <n v="6392474"/>
        <n v="4276054"/>
        <n v="2759514"/>
        <n v="2401586"/>
        <n v="5820513"/>
        <n v="5480048"/>
        <n v="1951218"/>
        <n v="3005402"/>
        <n v="4212374"/>
        <n v="2697880"/>
        <n v="4393538"/>
        <n v="3893488"/>
        <n v="1811390"/>
        <n v="389272"/>
        <n v="4666273"/>
        <n v="3241064"/>
        <n v="4287006"/>
        <n v="2971954"/>
        <n v="5902394"/>
        <n v="3079483"/>
        <n v="6356851"/>
        <n v="6437349"/>
        <n v="4015168"/>
        <n v="6417471"/>
        <n v="6158567"/>
        <n v="4742346"/>
        <n v="1214745"/>
        <n v="3071010"/>
        <n v="2767253"/>
        <n v="1873353"/>
        <n v="6335267"/>
        <n v="4824502"/>
        <n v="5213563"/>
        <n v="1578361"/>
        <n v="378557"/>
        <n v="1759669"/>
        <n v="2792598"/>
        <n v="3006257"/>
        <n v="2561325"/>
        <n v="842093"/>
        <n v="5664204"/>
        <n v="3789757"/>
        <n v="5351922"/>
        <n v="4776884"/>
        <n v="6224775"/>
        <n v="6413999"/>
        <n v="3028133"/>
        <n v="3229794"/>
        <n v="1297870"/>
        <n v="1779232"/>
        <n v="1669014"/>
        <n v="6170127"/>
        <n v="3712090"/>
        <n v="5529352"/>
        <n v="6467971"/>
        <n v="6353718"/>
        <n v="775802"/>
        <n v="836946"/>
        <n v="2432181"/>
        <n v="6647928"/>
        <n v="6171939"/>
        <n v="4837234"/>
        <n v="5478620"/>
        <n v="72902"/>
        <n v="2142023"/>
        <n v="5644756"/>
        <n v="6672567"/>
        <n v="233335"/>
        <n v="1884535"/>
        <n v="5321258"/>
        <n v="3744138"/>
        <n v="3018843"/>
        <n v="2316085"/>
        <n v="5887645"/>
        <n v="3013856"/>
        <n v="6351515"/>
        <n v="5825054"/>
        <n v="6730027"/>
        <n v="1826417"/>
        <n v="968783"/>
        <n v="5298343"/>
        <n v="13703"/>
        <n v="3134620"/>
        <n v="6225518"/>
        <n v="6041709"/>
        <n v="3288188"/>
        <n v="699264"/>
        <n v="5560849"/>
        <n v="5514258"/>
        <n v="2296986"/>
        <n v="6398130"/>
        <n v="2548859"/>
        <n v="2481285"/>
        <n v="3777400"/>
        <n v="2160966"/>
        <n v="5897459"/>
        <n v="6441021"/>
        <n v="6637712"/>
        <n v="656884"/>
        <n v="4193308"/>
        <n v="2765315"/>
        <n v="2508580"/>
        <n v="1371351"/>
        <n v="3800736"/>
        <n v="2486890"/>
        <n v="1959438"/>
        <n v="5878947"/>
        <n v="6164224"/>
        <n v="4507646"/>
        <n v="3036026"/>
        <n v="2320738"/>
        <n v="84306"/>
        <n v="228565"/>
        <n v="1386254"/>
        <n v="6269681"/>
        <n v="6173619"/>
        <n v="4218781"/>
        <n v="6335379"/>
        <n v="2485026"/>
        <n v="1650900"/>
        <n v="2744300"/>
        <n v="3308681"/>
        <n v="2125872"/>
        <n v="5116172"/>
        <n v="4108411"/>
        <n v="279381"/>
        <n v="2072415"/>
        <n v="432007"/>
        <n v="3284666"/>
        <n v="1157420"/>
        <n v="2710778"/>
        <n v="2418389"/>
        <n v="5309535"/>
        <n v="6209483"/>
        <n v="6199671"/>
        <n v="3273104"/>
        <n v="6047053"/>
        <n v="6451583"/>
        <n v="4519233"/>
        <n v="6723534"/>
        <n v="650105"/>
        <n v="4289817"/>
        <n v="1677874"/>
        <n v="3122170"/>
        <n v="6158510"/>
        <n v="6054143"/>
        <n v="3228015"/>
        <n v="4106970"/>
        <n v="1703383"/>
        <n v="5636715"/>
        <n v="1793345"/>
        <n v="1393089"/>
        <n v="1414549"/>
        <n v="4831904"/>
        <n v="4647018"/>
        <n v="4194394"/>
        <n v="4376357"/>
        <n v="4736921"/>
        <n v="4306194"/>
        <n v="2444049"/>
        <n v="5768649"/>
        <n v="5868762"/>
        <n v="74339"/>
        <n v="3061605"/>
        <n v="1226634"/>
        <n v="3674241"/>
        <n v="481343"/>
        <n v="1005386"/>
        <n v="3648389"/>
        <n v="2976840"/>
        <n v="1339852"/>
        <n v="3780563"/>
        <n v="2773160"/>
        <n v="565683"/>
        <n v="2535354"/>
        <n v="1395793"/>
        <n v="5320479"/>
        <n v="4070651"/>
        <n v="4389700"/>
        <n v="6800377"/>
        <n v="5681294"/>
        <n v="6009055"/>
        <n v="1688397"/>
        <n v="2733599"/>
        <n v="1345999"/>
        <n v="2031987"/>
        <n v="6587469"/>
        <n v="252422"/>
        <n v="3670576"/>
        <n v="5121541"/>
        <n v="4729862"/>
        <n v="4766125"/>
        <n v="2321677"/>
        <n v="6014149"/>
        <n v="2981738"/>
        <n v="4637472"/>
        <n v="3485563"/>
        <n v="1852173"/>
        <n v="1852067"/>
        <n v="4428854"/>
        <n v="1802466"/>
        <n v="3791506"/>
        <n v="932001"/>
        <n v="261652"/>
        <n v="5465012"/>
        <n v="5353666"/>
        <n v="3244281"/>
        <n v="2674970"/>
        <n v="2722449"/>
        <n v="1544609"/>
        <n v="811593"/>
        <n v="4859668"/>
        <n v="2616793"/>
        <n v="2325362"/>
        <n v="1855578"/>
        <n v="1740477"/>
        <n v="5391272"/>
        <n v="1988318"/>
        <n v="3231592"/>
        <n v="1800756"/>
        <n v="4037086"/>
        <n v="6328501"/>
        <n v="1873481"/>
        <n v="6145337"/>
        <n v="60804"/>
        <n v="6157470"/>
        <n v="97974"/>
        <n v="1531863"/>
        <n v="3836835"/>
        <n v="4603213"/>
        <n v="5578346"/>
        <n v="6727845"/>
        <n v="638046"/>
        <n v="5767534"/>
        <n v="5610896"/>
        <n v="6675217"/>
        <n v="5292881"/>
        <n v="508616"/>
        <n v="6094716"/>
        <n v="13019"/>
        <n v="4841890"/>
        <n v="164991"/>
        <n v="6485193"/>
        <n v="2708797"/>
        <n v="5437998"/>
        <n v="333045"/>
        <n v="2914400"/>
        <n v="5612834"/>
        <n v="1656022"/>
        <n v="5519049"/>
        <n v="3311490"/>
        <n v="1992476"/>
        <n v="1228070"/>
        <n v="4838030"/>
        <n v="3730330"/>
        <n v="4744323"/>
        <n v="1336431"/>
        <n v="3499018"/>
        <n v="5224207"/>
        <n v="90239"/>
        <n v="5028629"/>
        <n v="2151889"/>
        <n v="1614133"/>
        <n v="3679761"/>
        <n v="2046243"/>
        <n v="2797272"/>
        <n v="2336276"/>
        <n v="1650797"/>
        <n v="2222971"/>
        <n v="5229439"/>
        <n v="6124133"/>
        <n v="2986961"/>
        <n v="484619"/>
        <n v="6513933"/>
        <n v="4066898"/>
        <n v="5910105"/>
        <n v="525383"/>
        <n v="4476647"/>
        <n v="6202918"/>
        <n v="2700762"/>
        <n v="2521692"/>
        <n v="5032247"/>
        <n v="5644424"/>
        <n v="2653382"/>
        <n v="5709658"/>
        <n v="6424275"/>
        <n v="4072316"/>
        <n v="3134923"/>
        <n v="5912605"/>
        <n v="3429349"/>
        <n v="2335375"/>
        <n v="5212058"/>
        <n v="6632689"/>
        <n v="6577293"/>
        <n v="789042"/>
        <n v="533071"/>
        <n v="1161267"/>
        <n v="1460540"/>
        <n v="413501"/>
        <n v="1774470"/>
        <n v="4245289"/>
        <n v="6636090"/>
        <n v="4347329"/>
        <n v="1723451"/>
        <n v="5370049"/>
        <n v="5990561"/>
        <n v="945491"/>
        <n v="4605460"/>
        <n v="1257792"/>
        <n v="6471975"/>
        <n v="5546689"/>
        <n v="2567163"/>
        <n v="5400568"/>
        <n v="6437691"/>
        <n v="594062"/>
        <n v="3419616"/>
        <n v="4432667"/>
        <n v="2783819"/>
        <n v="6726492"/>
        <n v="2315732"/>
        <n v="5689895"/>
        <n v="5506007"/>
        <n v="2394909"/>
        <n v="6131499"/>
        <n v="273552"/>
        <n v="5532513"/>
        <n v="2452997"/>
        <n v="5797031"/>
        <n v="4165560"/>
        <n v="246721"/>
        <n v="2618484"/>
        <n v="588189"/>
        <n v="4412004"/>
        <n v="1277230"/>
        <n v="3989900"/>
        <n v="6373271"/>
        <n v="5570249"/>
        <n v="6395164"/>
        <n v="1835694"/>
        <n v="4027948"/>
        <n v="154707"/>
        <n v="2547596"/>
        <n v="5545571"/>
        <n v="2554297"/>
        <n v="1224012"/>
        <n v="1767693"/>
        <n v="3899420"/>
        <n v="2267204"/>
        <n v="1203329"/>
        <n v="1940925"/>
        <n v="3994748"/>
        <n v="6045473"/>
        <n v="1030616"/>
        <n v="5882643"/>
        <n v="3095107"/>
        <n v="5836197"/>
        <n v="5847078"/>
        <n v="510876"/>
        <n v="1432757"/>
        <n v="6788542"/>
        <n v="6027395"/>
        <n v="3327599"/>
        <n v="4648323"/>
        <n v="4793031"/>
        <n v="1603846"/>
        <n v="6355219"/>
        <n v="4089351"/>
        <n v="4155251"/>
        <n v="1799886"/>
        <n v="1898321"/>
        <n v="2579023"/>
        <n v="797851"/>
        <n v="1745464"/>
        <n v="799092"/>
        <n v="3932991"/>
        <n v="4611157"/>
        <n v="2929750"/>
        <n v="5126608"/>
        <n v="5553365"/>
        <n v="3962988"/>
        <n v="6376222"/>
        <n v="3694433"/>
        <n v="3163527"/>
        <n v="5368899"/>
        <n v="272434"/>
        <n v="3575288"/>
        <n v="2320669"/>
        <n v="4370534"/>
        <n v="2647378"/>
        <n v="1964284"/>
        <n v="120263"/>
        <n v="485112"/>
        <n v="5575264"/>
        <n v="4774471"/>
        <n v="4589251"/>
        <n v="6536890"/>
        <n v="3694987"/>
        <n v="6297900"/>
        <n v="6276441"/>
        <n v="4228605"/>
        <n v="6054536"/>
        <n v="4064209"/>
        <n v="2880543"/>
        <n v="1500135"/>
        <n v="2006709"/>
        <n v="629185"/>
        <n v="192292"/>
        <n v="898044"/>
        <n v="4264483"/>
        <n v="5899528"/>
        <n v="6754379"/>
        <n v="3854712"/>
        <n v="3111054"/>
        <n v="1582978"/>
        <n v="2867496"/>
        <n v="6330204"/>
        <n v="5329838"/>
        <n v="1817912"/>
        <n v="4689916"/>
        <n v="2886325"/>
        <n v="5476047"/>
        <n v="6020712"/>
        <n v="2628269"/>
        <n v="1730516"/>
        <n v="2466078"/>
        <n v="1240459"/>
        <n v="906359"/>
        <n v="3624425"/>
        <n v="4756004"/>
        <n v="5082496"/>
        <n v="2479281"/>
        <n v="6092448"/>
        <n v="4520344"/>
        <n v="3908912"/>
        <n v="6336122"/>
        <n v="6049194"/>
        <n v="504718"/>
        <n v="3095701"/>
        <n v="818106"/>
        <n v="389640"/>
        <n v="6012712"/>
        <n v="1247078"/>
        <n v="4042274"/>
        <n v="3064456"/>
        <n v="5189150"/>
        <n v="5856833"/>
        <n v="5546194"/>
        <n v="1127643"/>
        <n v="4389603"/>
        <n v="5753846"/>
        <n v="1389633"/>
        <n v="1830220"/>
        <n v="128154"/>
        <n v="1966663"/>
        <n v="1896633"/>
        <n v="3882076"/>
        <n v="780521"/>
        <n v="4441252"/>
        <n v="4311383"/>
        <n v="1847360"/>
        <n v="4792831"/>
        <n v="5725467"/>
        <n v="5941730"/>
        <n v="1713896"/>
        <n v="3286226"/>
        <n v="2417677"/>
        <n v="2672948"/>
        <n v="4089568"/>
        <n v="3686308"/>
        <n v="5057014"/>
        <n v="5954601"/>
        <n v="4654698"/>
        <n v="5276733"/>
        <n v="6686111"/>
        <n v="25470"/>
        <n v="174116"/>
        <n v="3702899"/>
        <n v="1086513"/>
        <n v="2161137"/>
        <n v="6815929"/>
        <n v="870002"/>
        <n v="3201773"/>
        <n v="936454"/>
        <n v="1393687"/>
        <n v="488749"/>
        <n v="2407604"/>
        <n v="109483"/>
        <n v="530394"/>
        <n v="12991"/>
        <n v="1588764"/>
        <n v="6104010"/>
        <n v="411823"/>
        <n v="3691640"/>
        <n v="3212131"/>
        <n v="5110759"/>
        <n v="1658303"/>
        <n v="3231332"/>
        <n v="5178025"/>
        <n v="6322215"/>
        <n v="6292420"/>
        <n v="4893017"/>
        <n v="1858796"/>
        <n v="6592160"/>
        <n v="5007909"/>
        <n v="1821647"/>
        <n v="5001163"/>
        <n v="227375"/>
        <n v="511331"/>
        <n v="2095232"/>
        <n v="6358884"/>
        <n v="4786384"/>
        <n v="2652860"/>
        <n v="228975"/>
        <n v="1862182"/>
        <n v="1432998"/>
        <n v="93958"/>
        <n v="2128616"/>
        <n v="3293818"/>
        <n v="729053"/>
        <n v="2476245"/>
        <n v="5904884"/>
        <n v="648040"/>
        <n v="4341667"/>
        <n v="1393402"/>
        <n v="6403666"/>
        <n v="2083467"/>
        <n v="4315230"/>
        <n v="5437205"/>
        <n v="1260121"/>
        <n v="2460556"/>
        <n v="6102262"/>
        <n v="2469770"/>
        <n v="5621355"/>
        <n v="1630084"/>
        <n v="4577767"/>
        <n v="4251955"/>
        <n v="5092155"/>
        <n v="4582789"/>
        <n v="437124"/>
        <n v="4386654"/>
        <n v="4848206"/>
        <n v="6355814"/>
        <n v="5590129"/>
        <n v="4036294"/>
        <n v="6281515"/>
        <n v="5000284"/>
        <n v="3723871"/>
        <n v="5658418"/>
        <n v="6538158"/>
        <n v="6603188"/>
        <n v="3332077"/>
        <n v="6579097"/>
        <n v="4347914"/>
        <n v="6248195"/>
        <n v="238151"/>
        <n v="6190901"/>
        <n v="6645191"/>
        <n v="6116823"/>
        <n v="937987"/>
        <n v="5411923"/>
        <n v="1614911"/>
        <n v="5260053"/>
        <n v="350707"/>
        <n v="1526858"/>
        <n v="1818265"/>
        <n v="5729780"/>
        <n v="1391893"/>
        <n v="6789894"/>
        <n v="2378391"/>
        <n v="146803"/>
        <n v="3184895"/>
        <n v="5619352"/>
        <n v="1831535"/>
        <n v="5111514"/>
        <n v="5797505"/>
        <n v="2010334"/>
        <n v="3447958"/>
        <n v="2854090"/>
        <n v="3795615"/>
        <m/>
      </sharedItems>
    </cacheField>
    <cacheField name="Start Time" numFmtId="0">
      <sharedItems containsNonDate="0" containsDate="1" containsString="0" containsBlank="1" minDate="2017-01-01T13:32:39" maxDate="2017-06-30T23:35:17"/>
    </cacheField>
    <cacheField name="End Time" numFmtId="0">
      <sharedItems containsNonDate="0" containsDate="1" containsString="0" containsBlank="1" minDate="2017-01-01T13:49:57" maxDate="2017-06-30T23:55:18"/>
    </cacheField>
    <cacheField name="Trip Duration" numFmtId="0">
      <sharedItems containsString="0" containsBlank="1" containsNumber="1" containsInteger="1" minValue="75" maxValue="7386"/>
    </cacheField>
    <cacheField name="Start Station" numFmtId="0">
      <sharedItems containsBlank="1"/>
    </cacheField>
    <cacheField name="End Station" numFmtId="0">
      <sharedItems containsBlank="1"/>
    </cacheField>
    <cacheField name="User Type" numFmtId="0">
      <sharedItems containsBlank="1" count="3">
        <s v="Subscriber"/>
        <s v="Customer"/>
        <m/>
      </sharedItems>
    </cacheField>
    <cacheField name="Gender" numFmtId="0">
      <sharedItems containsBlank="1" count="3">
        <s v="Male"/>
        <s v="Female"/>
        <m/>
      </sharedItems>
    </cacheField>
    <cacheField name="Birth Year" numFmtId="0">
      <sharedItems containsBlank="1" containsMixedTypes="1" containsNumber="1" containsInteger="1" minValue="1942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44.458194675928" createdVersion="8" refreshedVersion="8" minRefreshableVersion="3" recordCount="666" xr:uid="{23C4E5CC-BE97-4190-9141-7577BA372EFB}">
  <cacheSource type="worksheet">
    <worksheetSource ref="A1:N667" sheet="Sheet1"/>
  </cacheSource>
  <cacheFields count="15">
    <cacheField name="ID" numFmtId="0">
      <sharedItems containsSemiMixedTypes="0" containsString="0" containsNumber="1" containsInteger="1" minValue="5857" maxValue="6815929" count="666">
        <n v="5688089"/>
        <n v="4096714"/>
        <n v="2173887"/>
        <n v="3945638"/>
        <n v="6208972"/>
        <n v="1285652"/>
        <n v="1675753"/>
        <n v="1692245"/>
        <n v="2271331"/>
        <n v="1558339"/>
        <n v="2287178"/>
        <n v="2744874"/>
        <n v="3398180"/>
        <n v="991609"/>
        <n v="1512596"/>
        <n v="187466"/>
        <n v="2195658"/>
        <n v="6388534"/>
        <n v="4733837"/>
        <n v="5857"/>
        <n v="1132766"/>
        <n v="3358474"/>
        <n v="1778858"/>
        <n v="2497952"/>
        <n v="2905932"/>
        <n v="3123311"/>
        <n v="2959550"/>
        <n v="2067887"/>
        <n v="3518426"/>
        <n v="5383277"/>
        <n v="3146215"/>
        <n v="2018488"/>
        <n v="3676202"/>
        <n v="1389460"/>
        <n v="6321417"/>
        <n v="936709"/>
        <n v="1975396"/>
        <n v="642530"/>
        <n v="5630375"/>
        <n v="5481113"/>
        <n v="3873453"/>
        <n v="2567503"/>
        <n v="6432811"/>
        <n v="1909858"/>
        <n v="4989575"/>
        <n v="4485367"/>
        <n v="6686290"/>
        <n v="6398149"/>
        <n v="2964832"/>
        <n v="5334757"/>
        <n v="574675"/>
        <n v="5981682"/>
        <n v="2897347"/>
        <n v="3582305"/>
        <n v="1507415"/>
        <n v="5448406"/>
        <n v="4580791"/>
        <n v="5515649"/>
        <n v="4885759"/>
        <n v="4025507"/>
        <n v="3847598"/>
        <n v="4586817"/>
        <n v="3303809"/>
        <n v="6722387"/>
        <n v="4731489"/>
        <n v="6018157"/>
        <n v="4079228"/>
        <n v="87348"/>
        <n v="2184051"/>
        <n v="2855148"/>
        <n v="1675078"/>
        <n v="338034"/>
        <n v="445709"/>
        <n v="3828509"/>
        <n v="5931878"/>
        <n v="3252725"/>
        <n v="4263930"/>
        <n v="4327895"/>
        <n v="4500991"/>
        <n v="2004051"/>
        <n v="1377740"/>
        <n v="6738778"/>
        <n v="3479649"/>
        <n v="6067227"/>
        <n v="5888144"/>
        <n v="2491986"/>
        <n v="6407126"/>
        <n v="6392474"/>
        <n v="4276054"/>
        <n v="2759514"/>
        <n v="2401586"/>
        <n v="5820513"/>
        <n v="5480048"/>
        <n v="1951218"/>
        <n v="3005402"/>
        <n v="4212374"/>
        <n v="2697880"/>
        <n v="4393538"/>
        <n v="3893488"/>
        <n v="1811390"/>
        <n v="389272"/>
        <n v="4666273"/>
        <n v="3241064"/>
        <n v="4287006"/>
        <n v="2971954"/>
        <n v="5902394"/>
        <n v="3079483"/>
        <n v="6356851"/>
        <n v="6437349"/>
        <n v="4015168"/>
        <n v="6417471"/>
        <n v="6158567"/>
        <n v="4742346"/>
        <n v="1214745"/>
        <n v="3071010"/>
        <n v="2767253"/>
        <n v="1873353"/>
        <n v="6335267"/>
        <n v="4824502"/>
        <n v="5213563"/>
        <n v="1578361"/>
        <n v="378557"/>
        <n v="1759669"/>
        <n v="2792598"/>
        <n v="3006257"/>
        <n v="2561325"/>
        <n v="842093"/>
        <n v="5664204"/>
        <n v="3789757"/>
        <n v="5351922"/>
        <n v="4776884"/>
        <n v="6224775"/>
        <n v="6413999"/>
        <n v="3028133"/>
        <n v="3229794"/>
        <n v="1297870"/>
        <n v="1779232"/>
        <n v="1669014"/>
        <n v="6170127"/>
        <n v="3712090"/>
        <n v="5529352"/>
        <n v="6467971"/>
        <n v="6353718"/>
        <n v="775802"/>
        <n v="836946"/>
        <n v="2432181"/>
        <n v="6647928"/>
        <n v="6171939"/>
        <n v="4837234"/>
        <n v="5478620"/>
        <n v="72902"/>
        <n v="2142023"/>
        <n v="5644756"/>
        <n v="6672567"/>
        <n v="233335"/>
        <n v="1884535"/>
        <n v="5321258"/>
        <n v="3744138"/>
        <n v="3018843"/>
        <n v="2316085"/>
        <n v="5887645"/>
        <n v="3013856"/>
        <n v="6351515"/>
        <n v="5825054"/>
        <n v="6730027"/>
        <n v="1826417"/>
        <n v="968783"/>
        <n v="5298343"/>
        <n v="13703"/>
        <n v="3134620"/>
        <n v="6225518"/>
        <n v="6041709"/>
        <n v="3288188"/>
        <n v="699264"/>
        <n v="5560849"/>
        <n v="5514258"/>
        <n v="2296986"/>
        <n v="6398130"/>
        <n v="2548859"/>
        <n v="2481285"/>
        <n v="3777400"/>
        <n v="2160966"/>
        <n v="5897459"/>
        <n v="6441021"/>
        <n v="6637712"/>
        <n v="656884"/>
        <n v="4193308"/>
        <n v="2765315"/>
        <n v="2508580"/>
        <n v="1371351"/>
        <n v="3800736"/>
        <n v="2486890"/>
        <n v="1959438"/>
        <n v="5878947"/>
        <n v="6164224"/>
        <n v="4507646"/>
        <n v="3036026"/>
        <n v="2320738"/>
        <n v="84306"/>
        <n v="228565"/>
        <n v="1386254"/>
        <n v="6269681"/>
        <n v="6173619"/>
        <n v="4218781"/>
        <n v="6335379"/>
        <n v="2485026"/>
        <n v="1650900"/>
        <n v="2744300"/>
        <n v="3308681"/>
        <n v="2125872"/>
        <n v="5116172"/>
        <n v="4108411"/>
        <n v="279381"/>
        <n v="2072415"/>
        <n v="432007"/>
        <n v="3284666"/>
        <n v="1157420"/>
        <n v="2710778"/>
        <n v="2418389"/>
        <n v="5309535"/>
        <n v="6209483"/>
        <n v="6199671"/>
        <n v="3273104"/>
        <n v="6047053"/>
        <n v="6451583"/>
        <n v="4519233"/>
        <n v="6723534"/>
        <n v="650105"/>
        <n v="4289817"/>
        <n v="1677874"/>
        <n v="3122170"/>
        <n v="6158510"/>
        <n v="6054143"/>
        <n v="3228015"/>
        <n v="4106970"/>
        <n v="1703383"/>
        <n v="5636715"/>
        <n v="1793345"/>
        <n v="1393089"/>
        <n v="1414549"/>
        <n v="4831904"/>
        <n v="4647018"/>
        <n v="4194394"/>
        <n v="4376357"/>
        <n v="4736921"/>
        <n v="4306194"/>
        <n v="2444049"/>
        <n v="5768649"/>
        <n v="5868762"/>
        <n v="74339"/>
        <n v="3061605"/>
        <n v="1226634"/>
        <n v="3674241"/>
        <n v="481343"/>
        <n v="1005386"/>
        <n v="3648389"/>
        <n v="2976840"/>
        <n v="1339852"/>
        <n v="3780563"/>
        <n v="2773160"/>
        <n v="565683"/>
        <n v="2535354"/>
        <n v="1395793"/>
        <n v="5320479"/>
        <n v="4070651"/>
        <n v="4389700"/>
        <n v="6800377"/>
        <n v="5681294"/>
        <n v="6009055"/>
        <n v="1688397"/>
        <n v="2733599"/>
        <n v="1345999"/>
        <n v="2031987"/>
        <n v="6587469"/>
        <n v="252422"/>
        <n v="3670576"/>
        <n v="5121541"/>
        <n v="4729862"/>
        <n v="4766125"/>
        <n v="2321677"/>
        <n v="6014149"/>
        <n v="2981738"/>
        <n v="4637472"/>
        <n v="3485563"/>
        <n v="1852173"/>
        <n v="1852067"/>
        <n v="4428854"/>
        <n v="1802466"/>
        <n v="3791506"/>
        <n v="932001"/>
        <n v="261652"/>
        <n v="5465012"/>
        <n v="5353666"/>
        <n v="3244281"/>
        <n v="2674970"/>
        <n v="2722449"/>
        <n v="1544609"/>
        <n v="811593"/>
        <n v="4859668"/>
        <n v="2616793"/>
        <n v="2325362"/>
        <n v="1855578"/>
        <n v="1740477"/>
        <n v="5391272"/>
        <n v="1988318"/>
        <n v="3231592"/>
        <n v="1800756"/>
        <n v="4037086"/>
        <n v="6328501"/>
        <n v="1873481"/>
        <n v="6145337"/>
        <n v="60804"/>
        <n v="6157470"/>
        <n v="97974"/>
        <n v="1531863"/>
        <n v="3836835"/>
        <n v="4603213"/>
        <n v="5578346"/>
        <n v="6727845"/>
        <n v="638046"/>
        <n v="5767534"/>
        <n v="5610896"/>
        <n v="6675217"/>
        <n v="5292881"/>
        <n v="508616"/>
        <n v="6094716"/>
        <n v="13019"/>
        <n v="4841890"/>
        <n v="164991"/>
        <n v="6485193"/>
        <n v="2708797"/>
        <n v="5437998"/>
        <n v="333045"/>
        <n v="2914400"/>
        <n v="5612834"/>
        <n v="1656022"/>
        <n v="5519049"/>
        <n v="3311490"/>
        <n v="1992476"/>
        <n v="1228070"/>
        <n v="4838030"/>
        <n v="3730330"/>
        <n v="4744323"/>
        <n v="1336431"/>
        <n v="3499018"/>
        <n v="5224207"/>
        <n v="90239"/>
        <n v="5028629"/>
        <n v="2151889"/>
        <n v="1614133"/>
        <n v="3679761"/>
        <n v="2046243"/>
        <n v="2797272"/>
        <n v="2336276"/>
        <n v="1650797"/>
        <n v="2222971"/>
        <n v="5229439"/>
        <n v="6124133"/>
        <n v="2986961"/>
        <n v="484619"/>
        <n v="6513933"/>
        <n v="4066898"/>
        <n v="5910105"/>
        <n v="525383"/>
        <n v="4476647"/>
        <n v="6202918"/>
        <n v="2700762"/>
        <n v="2521692"/>
        <n v="5032247"/>
        <n v="5644424"/>
        <n v="2653382"/>
        <n v="5709658"/>
        <n v="6424275"/>
        <n v="4072316"/>
        <n v="3134923"/>
        <n v="5912605"/>
        <n v="3429349"/>
        <n v="2335375"/>
        <n v="5212058"/>
        <n v="6632689"/>
        <n v="6577293"/>
        <n v="789042"/>
        <n v="533071"/>
        <n v="1161267"/>
        <n v="1460540"/>
        <n v="413501"/>
        <n v="1774470"/>
        <n v="4245289"/>
        <n v="6636090"/>
        <n v="4347329"/>
        <n v="1723451"/>
        <n v="5370049"/>
        <n v="5990561"/>
        <n v="945491"/>
        <n v="4605460"/>
        <n v="1257792"/>
        <n v="6471975"/>
        <n v="5546689"/>
        <n v="2567163"/>
        <n v="5400568"/>
        <n v="6437691"/>
        <n v="594062"/>
        <n v="3419616"/>
        <n v="4432667"/>
        <n v="2783819"/>
        <n v="6726492"/>
        <n v="2315732"/>
        <n v="5689895"/>
        <n v="5506007"/>
        <n v="2394909"/>
        <n v="6131499"/>
        <n v="273552"/>
        <n v="5532513"/>
        <n v="2452997"/>
        <n v="5797031"/>
        <n v="4165560"/>
        <n v="246721"/>
        <n v="2618484"/>
        <n v="588189"/>
        <n v="4412004"/>
        <n v="1277230"/>
        <n v="3989900"/>
        <n v="6373271"/>
        <n v="5570249"/>
        <n v="6395164"/>
        <n v="1835694"/>
        <n v="4027948"/>
        <n v="154707"/>
        <n v="2547596"/>
        <n v="5545571"/>
        <n v="2554297"/>
        <n v="1224012"/>
        <n v="1767693"/>
        <n v="3899420"/>
        <n v="2267204"/>
        <n v="1203329"/>
        <n v="1940925"/>
        <n v="3994748"/>
        <n v="6045473"/>
        <n v="1030616"/>
        <n v="5882643"/>
        <n v="3095107"/>
        <n v="5836197"/>
        <n v="5847078"/>
        <n v="510876"/>
        <n v="1432757"/>
        <n v="6788542"/>
        <n v="6027395"/>
        <n v="3327599"/>
        <n v="4648323"/>
        <n v="4793031"/>
        <n v="1603846"/>
        <n v="6355219"/>
        <n v="4089351"/>
        <n v="4155251"/>
        <n v="1799886"/>
        <n v="1898321"/>
        <n v="2579023"/>
        <n v="797851"/>
        <n v="1745464"/>
        <n v="799092"/>
        <n v="3932991"/>
        <n v="4611157"/>
        <n v="2929750"/>
        <n v="5126608"/>
        <n v="5553365"/>
        <n v="3962988"/>
        <n v="6376222"/>
        <n v="3694433"/>
        <n v="3163527"/>
        <n v="5368899"/>
        <n v="272434"/>
        <n v="3575288"/>
        <n v="2320669"/>
        <n v="4370534"/>
        <n v="2647378"/>
        <n v="1964284"/>
        <n v="120263"/>
        <n v="485112"/>
        <n v="5575264"/>
        <n v="4774471"/>
        <n v="4589251"/>
        <n v="6536890"/>
        <n v="3694987"/>
        <n v="6297900"/>
        <n v="6276441"/>
        <n v="4228605"/>
        <n v="6054536"/>
        <n v="4064209"/>
        <n v="2880543"/>
        <n v="1500135"/>
        <n v="2006709"/>
        <n v="629185"/>
        <n v="192292"/>
        <n v="898044"/>
        <n v="4264483"/>
        <n v="5899528"/>
        <n v="6754379"/>
        <n v="3854712"/>
        <n v="3111054"/>
        <n v="1582978"/>
        <n v="2867496"/>
        <n v="6330204"/>
        <n v="5329838"/>
        <n v="1817912"/>
        <n v="4689916"/>
        <n v="2886325"/>
        <n v="5476047"/>
        <n v="6020712"/>
        <n v="2628269"/>
        <n v="1730516"/>
        <n v="2466078"/>
        <n v="1240459"/>
        <n v="906359"/>
        <n v="3624425"/>
        <n v="4756004"/>
        <n v="5082496"/>
        <n v="2479281"/>
        <n v="6092448"/>
        <n v="4520344"/>
        <n v="3908912"/>
        <n v="6336122"/>
        <n v="6049194"/>
        <n v="504718"/>
        <n v="3095701"/>
        <n v="818106"/>
        <n v="389640"/>
        <n v="6012712"/>
        <n v="1247078"/>
        <n v="4042274"/>
        <n v="3064456"/>
        <n v="5189150"/>
        <n v="5856833"/>
        <n v="5546194"/>
        <n v="1127643"/>
        <n v="4389603"/>
        <n v="5753846"/>
        <n v="1389633"/>
        <n v="1830220"/>
        <n v="128154"/>
        <n v="1966663"/>
        <n v="1896633"/>
        <n v="3882076"/>
        <n v="780521"/>
        <n v="4441252"/>
        <n v="4311383"/>
        <n v="1847360"/>
        <n v="4792831"/>
        <n v="5725467"/>
        <n v="5941730"/>
        <n v="1713896"/>
        <n v="3286226"/>
        <n v="2417677"/>
        <n v="2672948"/>
        <n v="4089568"/>
        <n v="3686308"/>
        <n v="5057014"/>
        <n v="5954601"/>
        <n v="4654698"/>
        <n v="5276733"/>
        <n v="6686111"/>
        <n v="25470"/>
        <n v="174116"/>
        <n v="3702899"/>
        <n v="1086513"/>
        <n v="2161137"/>
        <n v="6815929"/>
        <n v="870002"/>
        <n v="3201773"/>
        <n v="936454"/>
        <n v="1393687"/>
        <n v="488749"/>
        <n v="2407604"/>
        <n v="109483"/>
        <n v="530394"/>
        <n v="12991"/>
        <n v="1588764"/>
        <n v="6104010"/>
        <n v="411823"/>
        <n v="3691640"/>
        <n v="3212131"/>
        <n v="5110759"/>
        <n v="1658303"/>
        <n v="3231332"/>
        <n v="5178025"/>
        <n v="6322215"/>
        <n v="6292420"/>
        <n v="4893017"/>
        <n v="1858796"/>
        <n v="6592160"/>
        <n v="5007909"/>
        <n v="1821647"/>
        <n v="5001163"/>
        <n v="227375"/>
        <n v="511331"/>
        <n v="2095232"/>
        <n v="6358884"/>
        <n v="4786384"/>
        <n v="2652860"/>
        <n v="228975"/>
        <n v="1862182"/>
        <n v="1432998"/>
        <n v="93958"/>
        <n v="2128616"/>
        <n v="3293818"/>
        <n v="729053"/>
        <n v="2476245"/>
        <n v="5904884"/>
        <n v="648040"/>
        <n v="4341667"/>
        <n v="1393402"/>
        <n v="6403666"/>
        <n v="2083467"/>
        <n v="4315230"/>
        <n v="5437205"/>
        <n v="1260121"/>
        <n v="2460556"/>
        <n v="6102262"/>
        <n v="2469770"/>
        <n v="5621355"/>
        <n v="1630084"/>
        <n v="4577767"/>
        <n v="4251955"/>
        <n v="5092155"/>
        <n v="4582789"/>
        <n v="437124"/>
        <n v="4386654"/>
        <n v="4848206"/>
        <n v="6355814"/>
        <n v="5590129"/>
        <n v="4036294"/>
        <n v="6281515"/>
        <n v="5000284"/>
        <n v="3723871"/>
        <n v="5658418"/>
        <n v="6538158"/>
        <n v="6603188"/>
        <n v="3332077"/>
        <n v="6579097"/>
        <n v="4347914"/>
        <n v="6248195"/>
        <n v="238151"/>
        <n v="6190901"/>
        <n v="6645191"/>
        <n v="6116823"/>
        <n v="937987"/>
        <n v="5411923"/>
        <n v="1614911"/>
        <n v="5260053"/>
        <n v="350707"/>
        <n v="1526858"/>
        <n v="1818265"/>
        <n v="5729780"/>
        <n v="1391893"/>
        <n v="6789894"/>
        <n v="2378391"/>
        <n v="146803"/>
        <n v="3184895"/>
        <n v="5619352"/>
        <n v="1831535"/>
        <n v="5111514"/>
        <n v="5797505"/>
        <n v="2010334"/>
        <n v="3447958"/>
        <n v="2854090"/>
        <n v="3795615"/>
      </sharedItems>
    </cacheField>
    <cacheField name="Start Time" numFmtId="164">
      <sharedItems containsSemiMixedTypes="0" containsNonDate="0" containsDate="1" containsString="0" minDate="2017-01-01T13:32:39" maxDate="2017-06-30T23:35:17" count="666">
        <d v="2017-06-11T14:55:05"/>
        <d v="2017-05-11T15:30:11"/>
        <d v="2017-03-29T13:26:26"/>
        <d v="2017-05-08T19:47:18"/>
        <d v="2017-06-21T07:49:16"/>
        <d v="2017-02-22T18:55:24"/>
        <d v="2017-03-06T16:22:53"/>
        <d v="2017-03-07T07:42:24"/>
        <d v="2017-04-02T08:02:36"/>
        <d v="2017-03-01T23:01:31"/>
        <d v="2017-04-02T14:37:20"/>
        <d v="2017-04-13T13:40:39"/>
        <d v="2017-04-27T23:27:31"/>
        <d v="2017-02-13T15:40:53"/>
        <d v="2017-02-28T19:26:43"/>
        <d v="2017-01-11T11:30:30"/>
        <d v="2017-03-29T20:19:44"/>
        <d v="2017-06-23T21:21:59"/>
        <d v="2017-05-24T08:53:32"/>
        <d v="2017-01-01T13:32:39"/>
        <d v="2017-02-18T13:29:08"/>
        <d v="2017-04-27T09:44:35"/>
        <d v="2017-03-09T11:15:39"/>
        <d v="2017-04-08T13:39:48"/>
        <d v="2017-04-16T17:36:06"/>
        <d v="2017-04-21T09:41:14"/>
        <d v="2017-04-17T18:27:23"/>
        <d v="2017-03-25T12:02:11"/>
        <d v="2017-04-29T23:58:44"/>
        <d v="2017-06-06T11:23:30"/>
        <d v="2017-04-21T18:09:21"/>
        <d v="2017-03-23T18:35:06"/>
        <d v="2017-05-02T21:43:28"/>
        <d v="2017-02-25T10:58:09"/>
        <d v="2017-06-22T18:52:41"/>
        <d v="2017-02-08T12:06:50"/>
        <d v="2017-03-22T08:56:43"/>
        <d v="2017-01-28T16:32:30"/>
        <d v="2017-06-10T14:03:43"/>
        <d v="2017-06-08T07:25:48"/>
        <d v="2017-05-07T10:50:22"/>
        <d v="2017-04-10T07:32:17"/>
        <d v="2017-06-24T19:13:44"/>
        <d v="2017-03-20T09:08:30"/>
        <d v="2017-05-30T10:12:17"/>
        <d v="2017-05-19T08:51:19"/>
        <d v="2017-06-28T20:29:56"/>
        <d v="2017-06-24T11:07:14"/>
        <d v="2017-04-17T19:27:49"/>
        <d v="2017-06-05T12:23:13"/>
        <d v="2017-01-26T12:40:18"/>
        <d v="2017-06-16T13:15:20"/>
        <d v="2017-04-16T15:23:43"/>
        <d v="2017-05-01T13:31:41"/>
        <d v="2017-02-28T18:03:29"/>
        <d v="2017-06-07T16:35:56"/>
        <d v="2017-05-20T21:12:57"/>
        <d v="2017-06-08T17:07:11"/>
        <d v="2017-05-27T16:41:13"/>
        <d v="2017-05-10T10:20:23"/>
        <d v="2017-05-06T15:58:00"/>
        <d v="2017-05-21T08:24:22"/>
        <d v="2017-04-25T15:02:03"/>
        <d v="2017-06-29T14:29:23"/>
        <d v="2017-05-24T08:32:11"/>
        <d v="2017-06-17T08:06:57"/>
        <d v="2017-05-11T09:03:18"/>
        <d v="2017-01-05T14:30:50"/>
        <d v="2017-03-29T17:23:50"/>
        <d v="2017-04-15T16:12:42"/>
        <d v="2017-03-06T16:02:09"/>
        <d v="2017-01-17T06:43:11"/>
        <d v="2017-01-20T19:01:02"/>
        <d v="2017-05-06T11:17:58"/>
        <d v="2017-06-15T16:52:09"/>
        <d v="2017-04-24T09:49:53"/>
        <d v="2017-05-15T18:09:09"/>
        <d v="2017-05-16T18:22:16"/>
        <d v="2017-05-19T13:50:41"/>
        <d v="2017-03-23T10:19:35"/>
        <d v="2017-02-24T19:50:28"/>
        <d v="2017-06-29T18:06:06"/>
        <d v="2017-04-29T13:01:09"/>
        <d v="2017-06-18T13:36:24"/>
        <d v="2017-06-14T20:52:37"/>
        <d v="2017-04-08T11:42:16"/>
        <d v="2017-06-24T13:21:06"/>
        <d v="2017-06-24T02:40:21"/>
        <d v="2017-05-15T20:50:01"/>
        <d v="2017-04-13T17:42:24"/>
        <d v="2017-04-05T12:49:30"/>
        <d v="2017-06-13T19:00:22"/>
        <d v="2017-06-08T07:03:04"/>
        <d v="2017-03-21T16:15:27"/>
        <d v="2017-04-18T16:49:19"/>
        <d v="2017-05-14T16:38:55"/>
        <d v="2017-04-12T16:07:26"/>
        <d v="2017-05-17T18:26:55"/>
        <d v="2017-05-07T18:20:24"/>
        <d v="2017-03-10T08:27:48"/>
        <d v="2017-01-19T07:34:42"/>
        <d v="2017-05-23T06:59:22"/>
        <d v="2017-04-24T06:31:16"/>
        <d v="2017-05-16T08:03:21"/>
        <d v="2017-04-17T23:11:49"/>
        <d v="2017-06-15T08:17:03"/>
        <d v="2017-04-20T10:00:58"/>
        <d v="2017-06-23T12:01:36"/>
        <d v="2017-06-24T20:40:53"/>
        <d v="2017-05-10T08:08:06"/>
        <d v="2017-06-24T15:38:10"/>
        <d v="2017-06-20T12:06:43"/>
        <d v="2017-05-24T11:32:50"/>
        <d v="2017-02-20T17:42:58"/>
        <d v="2017-04-19T22:35:19"/>
        <d v="2017-04-13T19:04:52"/>
        <d v="2017-03-13T17:35:41"/>
        <d v="2017-06-22T23:18:22"/>
        <d v="2017-05-26T14:03:32"/>
        <d v="2017-06-02T20:34:59"/>
        <d v="2017-03-02T15:21:31"/>
        <d v="2017-01-18T18:24:36"/>
        <d v="2017-03-08T20:42:12"/>
        <d v="2017-04-14T12:17:13"/>
        <d v="2017-04-18T17:01:54"/>
        <d v="2017-04-09T20:20:13"/>
        <d v="2017-02-04T18:43:07"/>
        <d v="2017-06-11T01:11:04"/>
        <d v="2017-05-04T20:01:39"/>
        <d v="2017-06-05T17:36:56"/>
        <d v="2017-05-24T19:56:12"/>
        <d v="2017-06-21T11:46:30"/>
        <d v="2017-06-24T14:52:35"/>
        <d v="2017-04-19T06:49:47"/>
        <d v="2017-04-23T18:02:28"/>
        <d v="2017-02-23T08:07:34"/>
        <d v="2017-03-09T11:29:20"/>
        <d v="2017-03-06T11:57:51"/>
        <d v="2017-06-20T16:05:55"/>
        <d v="2017-05-03T16:20:03"/>
        <d v="2017-06-08T19:14:41"/>
        <d v="2017-06-25T14:33:29"/>
        <d v="2017-06-23T10:39:58"/>
        <d v="2017-02-02T12:18:26"/>
        <d v="2017-02-04T15:08:56"/>
        <d v="2017-04-06T07:20:47"/>
        <d v="2017-06-28T11:47:01"/>
        <d v="2017-06-20T16:34:55"/>
        <d v="2017-05-26T16:54:06"/>
        <d v="2017-06-08T06:20:46"/>
        <d v="2017-01-04T23:02:57"/>
        <d v="2017-03-28T09:02:21"/>
        <d v="2017-06-10T17:11:33"/>
        <d v="2017-06-28T18:04:25"/>
        <d v="2017-01-12T17:18:44"/>
        <d v="2017-03-17T11:00:41"/>
        <d v="2017-06-05T08:08:51"/>
        <d v="2017-05-04T07:58:56"/>
        <d v="2017-04-18T19:15:38"/>
        <d v="2017-04-03T08:26:45"/>
        <d v="2017-06-14T20:42:44"/>
        <d v="2017-04-18T18:17:44"/>
        <d v="2017-06-23T09:50:02"/>
        <d v="2017-06-13T19:58:23"/>
        <d v="2017-06-29T16:43:50"/>
        <d v="2017-03-10T23:15:15"/>
        <d v="2017-02-11T15:36:29"/>
        <d v="2017-06-04T14:41:04"/>
        <d v="2017-01-01T19:12:56"/>
        <d v="2017-04-21T15:02:30"/>
        <d v="2017-06-21T12:02:33"/>
        <d v="2017-06-17T18:46:23"/>
        <d v="2017-04-24T23:33:49"/>
        <d v="2017-01-30T20:29:56"/>
        <d v="2017-06-09T11:44:04"/>
        <d v="2017-06-08T16:51:14"/>
        <d v="2017-04-02T17:00:12"/>
        <d v="2017-06-24T11:06:51"/>
        <d v="2017-04-09T16:25:54"/>
        <d v="2017-04-07T19:48:41"/>
        <d v="2017-05-04T17:31:59"/>
        <d v="2017-03-29T07:59:56"/>
        <d v="2017-06-15T07:05:49"/>
        <d v="2017-06-24T22:21:47"/>
        <d v="2017-06-28T08:49:18"/>
        <d v="2017-01-29T12:55:11"/>
        <d v="2017-05-14T11:06:58"/>
        <d v="2017-04-13T18:40:45"/>
        <d v="2017-04-08T16:51:06"/>
        <d v="2017-02-24T17:59:35"/>
        <d v="2017-05-05T09:03:08"/>
        <d v="2017-04-08T09:02:24"/>
        <d v="2017-03-21T18:27:02"/>
        <d v="2017-06-14T18:45:37"/>
        <d v="2017-06-20T14:10:58"/>
        <d v="2017-05-19T15:50:18"/>
        <d v="2017-04-19T08:49:16"/>
        <d v="2017-04-03T09:33:57"/>
        <d v="2017-01-05T11:56:43"/>
        <d v="2017-01-12T15:34:42"/>
        <d v="2017-02-25T09:29:22"/>
        <d v="2017-06-21T23:59:03"/>
        <d v="2017-06-20T16:58:31"/>
        <d v="2017-05-14T19:03:42"/>
        <d v="2017-06-22T23:23:20"/>
        <d v="2017-04-08T02:08:18"/>
        <d v="2017-03-05T16:01:29"/>
        <d v="2017-04-13T13:27:15"/>
        <d v="2017-04-25T23:59:00"/>
        <d v="2017-03-27T18:12:38"/>
        <d v="2017-06-01T14:49:27"/>
        <d v="2017-05-11T18:04:15"/>
        <d v="2017-01-13T20:19:24"/>
        <d v="2017-03-25T13:35:15"/>
        <d v="2017-01-20T09:20:14"/>
        <d v="2017-04-24T20:33:21"/>
        <d v="2017-02-19T10:33:36"/>
        <d v="2017-04-12T18:38:19"/>
        <d v="2017-04-05T18:06:40"/>
        <d v="2017-06-04T19:22:44"/>
        <d v="2017-06-21T07:55:36"/>
        <d v="2017-06-20T22:02:34"/>
        <d v="2017-04-24T17:46:18"/>
        <d v="2017-06-17T21:23:57"/>
        <d v="2017-06-25T10:17:15"/>
        <d v="2017-05-19T17:58:47"/>
        <d v="2017-06-29T14:52:49"/>
        <d v="2017-01-29T03:06:11"/>
        <d v="2017-05-16T08:30:37"/>
        <d v="2017-03-06T17:13:46"/>
        <d v="2017-04-21T09:18:43"/>
        <d v="2017-06-20T12:05:32"/>
        <d v="2017-06-18T09:10:14"/>
        <d v="2017-04-23T17:35:27"/>
        <d v="2017-05-11T17:50:39"/>
        <d v="2017-03-07T15:59:04"/>
        <d v="2017-06-10T15:25:41"/>
        <d v="2017-03-09T17:17:49"/>
        <d v="2017-02-25T12:08:58"/>
        <d v="2017-02-25T21:32:13"/>
        <d v="2017-05-26T15:45:50"/>
        <d v="2017-05-22T08:57:28"/>
        <d v="2017-05-14T11:27:56"/>
        <d v="2017-05-17T15:11:57"/>
        <d v="2017-05-24T09:29:15"/>
        <d v="2017-05-16T13:35:51"/>
        <d v="2017-04-06T19:26:54"/>
        <d v="2017-06-12T21:10:48"/>
        <d v="2017-06-14T17:17:07"/>
        <d v="2017-01-05T06:44:31"/>
        <d v="2017-04-19T18:20:49"/>
        <d v="2017-02-21T08:17:11"/>
        <d v="2017-05-02T20:47:42"/>
        <d v="2017-01-22T11:20:21"/>
        <d v="2017-02-14T07:39:33"/>
        <d v="2017-05-02T15:23:49"/>
        <d v="2017-04-18T07:44:05"/>
        <d v="2017-02-24T07:57:27"/>
        <d v="2017-05-04T18:03:27"/>
        <d v="2017-04-13T21:13:20"/>
        <d v="2017-01-26T07:34:53"/>
        <d v="2017-04-09T13:26:42"/>
        <d v="2017-02-25T12:56:22"/>
        <d v="2017-06-05T07:58:07"/>
        <d v="2017-05-11T07:26:25"/>
        <d v="2017-05-17T17:57:17"/>
        <d v="2017-06-30T17:41:41"/>
        <d v="2017-06-11T13:16:47"/>
        <d v="2017-06-16T20:05:31"/>
        <d v="2017-03-06T21:28:34"/>
        <d v="2017-04-13T09:04:33"/>
        <d v="2017-02-24T09:21:39"/>
        <d v="2017-03-24T08:56:30"/>
        <d v="2017-06-27T13:55:05"/>
        <d v="2017-01-13T08:06:10"/>
        <d v="2017-05-02T19:38:33"/>
        <d v="2017-06-01T16:19:42"/>
        <d v="2017-05-24T08:15:34"/>
        <d v="2017-05-24T18:02:52"/>
        <d v="2017-04-03T09:56:23"/>
        <d v="2017-06-16T23:03:32"/>
        <d v="2017-04-18T08:42:40"/>
        <d v="2017-05-21T22:11:39"/>
        <d v="2017-04-29T14:12:21"/>
        <d v="2017-03-12T18:11:20"/>
        <d v="2017-03-12T18:05:19"/>
        <d v="2017-05-18T10:32:19"/>
        <d v="2017-03-09T19:28:16"/>
        <d v="2017-05-04T20:46:06"/>
        <d v="2017-02-08T09:29:32"/>
        <d v="2017-01-13T11:48:49"/>
        <d v="2017-06-07T19:07:50"/>
        <d v="2017-06-05T17:52:29"/>
        <d v="2017-04-24T07:51:42"/>
        <d v="2017-04-12T07:12:29"/>
        <d v="2017-04-12T22:58:30"/>
        <d v="2017-03-01T17:37:12"/>
        <d v="2017-02-03T14:19:13"/>
        <d v="2017-05-27T09:23:46"/>
        <d v="2017-04-11T06:48:09"/>
        <d v="2017-04-03T12:16:43"/>
        <d v="2017-03-13T05:46:42"/>
        <d v="2017-03-08T14:48:54"/>
        <d v="2017-06-06T16:13:10"/>
        <d v="2017-03-22T17:52:30"/>
        <d v="2017-04-23T18:30:20"/>
        <d v="2017-03-09T18:55:24"/>
        <d v="2017-05-10T15:03:58"/>
        <d v="2017-06-22T20:25:13"/>
        <d v="2017-03-13T17:37:57"/>
        <d v="2017-06-20T08:10:29"/>
        <d v="2017-01-04T16:57:14"/>
        <d v="2017-06-20T11:41:34"/>
        <d v="2017-01-05T19:28:58"/>
        <d v="2017-03-01T09:33:16"/>
        <d v="2017-05-06T13:27:21"/>
        <d v="2017-05-21T13:23:50"/>
        <d v="2017-06-09T16:19:59"/>
        <d v="2017-06-29T16:10:34"/>
        <d v="2017-01-28T13:52:24"/>
        <d v="2017-06-12T20:45:02"/>
        <d v="2017-06-10T08:54:04"/>
        <d v="2017-06-28T18:24:33"/>
        <d v="2017-06-04T13:01:29"/>
        <d v="2017-01-23T13:54:01"/>
        <d v="2017-06-18T20:41:38"/>
        <d v="2017-01-01T18:26:30"/>
        <d v="2017-05-26T17:51:21"/>
        <d v="2017-01-10T16:10:04"/>
        <d v="2017-06-25T18:37:01"/>
        <d v="2017-04-12T18:18:26"/>
        <d v="2017-06-07T13:20:57"/>
        <d v="2017-01-16T19:09:31"/>
        <d v="2017-04-16T20:12:34"/>
        <d v="2017-06-10T09:43:47"/>
        <d v="2017-03-05T20:29:23"/>
        <d v="2017-06-08T17:38:44"/>
        <d v="2017-04-26T08:27:02"/>
        <d v="2017-03-22T19:31:30"/>
        <d v="2017-02-21T08:40:42"/>
        <d v="2017-05-26T17:04:59"/>
        <d v="2017-05-03T19:33:19"/>
        <d v="2017-05-24T12:18:46"/>
        <d v="2017-02-24T05:58:15"/>
        <d v="2017-04-29T16:57:01"/>
        <d v="2017-06-03T09:46:35"/>
        <d v="2017-01-05T16:29:01"/>
        <d v="2017-05-31T07:53:14"/>
        <d v="2017-03-28T17:39:12"/>
        <d v="2017-03-03T16:13:57"/>
        <d v="2017-05-03T05:47:07"/>
        <d v="2017-03-24T17:03:32"/>
        <d v="2017-04-14T13:40:19"/>
        <d v="2017-04-03T16:59:56"/>
        <d v="2017-03-05T15:57:43"/>
        <d v="2017-03-30T16:24:21"/>
        <d v="2017-06-03T11:28:10"/>
        <d v="2017-06-19T14:16:03"/>
        <d v="2017-04-18T09:52:33"/>
        <d v="2017-01-22T12:59:25"/>
        <d v="2017-06-26T10:08:20"/>
        <d v="2017-05-11T00:02:07"/>
        <d v="2017-06-15T09:44:31"/>
        <d v="2017-01-24T22:36:13"/>
        <d v="2017-05-19T06:45:39"/>
        <d v="2017-06-21T00:51:14"/>
        <d v="2017-04-12T16:58:18"/>
        <d v="2017-04-09T06:42:24"/>
        <d v="2017-05-31T08:40:19"/>
        <d v="2017-06-10T17:07:27"/>
        <d v="2017-04-11T17:41:17"/>
        <d v="2017-06-11T20:41:12"/>
        <d v="2017-06-24T17:09:41"/>
        <d v="2017-05-11T07:51:03"/>
        <d v="2017-04-21T15:09:21"/>
        <d v="2017-06-15T10:38:42"/>
        <d v="2017-04-28T15:16:55"/>
        <d v="2017-04-03T16:44:05"/>
        <d v="2017-06-02T20:05:05"/>
        <d v="2017-06-28T08:00:44"/>
        <d v="2017-06-27T10:07:34"/>
        <d v="2017-02-02T18:30:51"/>
        <d v="2017-01-25T08:54:16"/>
        <d v="2017-02-19T12:05:44"/>
        <d v="2017-02-27T16:24:58"/>
        <d v="2017-01-19T18:05:19"/>
        <d v="2017-03-09T09:20:42"/>
        <d v="2017-05-15T12:54:45"/>
        <d v="2017-06-28T08:35:17"/>
        <d v="2017-05-17T06:54:15"/>
        <d v="2017-03-08T08:03:08"/>
        <d v="2017-06-05T22:27:19"/>
        <d v="2017-06-16T16:00:44"/>
        <d v="2017-02-08T16:16:01"/>
        <d v="2017-05-21T13:49:52"/>
        <d v="2017-02-22T07:32:34"/>
        <d v="2017-06-25T15:29:09"/>
        <d v="2017-06-09T08:07:37"/>
        <d v="2017-04-10T07:24:43"/>
        <d v="2017-06-06T18:14:34"/>
        <d v="2017-06-24T20:49:04"/>
        <d v="2017-01-26T21:36:30"/>
        <d v="2017-04-28T12:22:54"/>
        <d v="2017-05-18T12:10:59"/>
        <d v="2017-04-14T09:11:27"/>
        <d v="2017-06-29T15:48:19"/>
        <d v="2017-04-03T08:22:19"/>
        <d v="2017-06-11T15:21:39"/>
        <d v="2017-06-08T14:28:40"/>
        <d v="2017-04-05T09:33:29"/>
        <d v="2017-06-19T16:49:42"/>
        <d v="2017-01-13T17:34:12"/>
        <d v="2017-06-08T20:01:47"/>
        <d v="2017-04-07T08:03:30"/>
        <d v="2017-06-13T13:07:27"/>
        <d v="2017-05-12T17:45:29"/>
        <d v="2017-01-12T22:20:03"/>
        <d v="2017-04-11T07:32:14"/>
        <d v="2017-01-26T18:32:26"/>
        <d v="2017-05-18T06:15:08"/>
        <d v="2017-02-22T16:47:07"/>
        <d v="2017-05-09T17:38:17"/>
        <d v="2017-06-23T16:54:54"/>
        <d v="2017-06-09T14:27:56"/>
        <d v="2017-06-24T10:04:34"/>
        <d v="2017-03-11T15:31:28"/>
        <d v="2017-05-10T11:30:19"/>
        <d v="2017-01-10T07:50:34"/>
        <d v="2017-04-09T16:09:06"/>
        <d v="2017-06-09T07:54:11"/>
        <d v="2017-04-09T17:46:21"/>
        <d v="2017-02-21T07:10:35"/>
        <d v="2017-03-09T07:54:14"/>
        <d v="2017-05-07T22:07:53"/>
        <d v="2017-04-01T20:14:08"/>
        <d v="2017-02-20T13:44:32"/>
        <d v="2017-03-21T09:32:28"/>
        <d v="2017-05-09T18:21:27"/>
        <d v="2017-06-17T20:22:12"/>
        <d v="2017-02-14T20:39:56"/>
        <d v="2017-06-14T19:25:14"/>
        <d v="2017-04-20T16:36:35"/>
        <d v="2017-06-14T07:05:27"/>
        <d v="2017-06-14T10:27:11"/>
        <d v="2017-01-23T16:41:55"/>
        <d v="2017-02-26T16:27:27"/>
        <d v="2017-06-30T15:06:14"/>
        <d v="2017-06-17T12:00:49"/>
        <d v="2017-04-26T16:52:22"/>
        <d v="2017-05-22T09:42:11"/>
        <d v="2017-05-25T17:13:13"/>
        <d v="2017-03-03T09:38:15"/>
        <d v="2017-06-23T11:20:23"/>
        <d v="2017-05-11T12:46:00"/>
        <d v="2017-05-12T15:35:44"/>
        <d v="2017-03-09T18:40:57"/>
        <d v="2017-03-19T14:47:06"/>
        <d v="2017-04-10T11:18:57"/>
        <d v="2017-02-03T06:55:05"/>
        <d v="2017-03-08T16:49:22"/>
        <d v="2017-02-03T07:41:10"/>
        <d v="2017-05-08T17:26:00"/>
        <d v="2017-05-21T14:56:27"/>
        <d v="2017-04-17T09:10:11"/>
        <d v="2017-06-01T17:18:23"/>
        <d v="2017-06-09T09:15:32"/>
        <d v="2017-05-09T08:51:13"/>
        <d v="2017-06-23T17:25:48"/>
        <d v="2017-05-03T09:39:51"/>
        <d v="2017-04-22T10:53:24"/>
        <d v="2017-06-05T21:37:48"/>
        <d v="2017-01-13T17:13:10"/>
        <d v="2017-05-01T10:20:13"/>
        <d v="2017-04-03T09:32:10"/>
        <d v="2017-05-17T13:14:11"/>
        <d v="2017-04-11T16:34:35"/>
        <d v="2017-03-21T19:53:08"/>
        <d v="2017-01-06T18:13:13"/>
        <d v="2017-01-22T13:13:44"/>
        <d v="2017-06-09T15:41:15"/>
        <d v="2017-05-24T19:22:15"/>
        <d v="2017-05-21T09:50:01"/>
        <d v="2017-06-26T17:31:12"/>
        <d v="2017-05-03T09:49:56"/>
        <d v="2017-06-22T13:54:22"/>
        <d v="2017-06-22T07:55:18"/>
        <d v="2017-05-15T07:24:45"/>
        <d v="2017-06-18T09:25:15"/>
        <d v="2017-05-10T21:33:58"/>
        <d v="2017-04-16T11:35:35"/>
        <d v="2017-02-28T15:53:45"/>
        <d v="2017-03-23T12:45:47"/>
        <d v="2017-01-28T07:37:24"/>
        <d v="2017-01-11T14:58:16"/>
        <d v="2017-02-06T22:20:31"/>
        <d v="2017-05-15T18:14:09"/>
        <d v="2017-06-15T07:43:34"/>
        <d v="2017-06-29T21:50:02"/>
        <d v="2017-05-06T17:48:04"/>
        <d v="2017-04-20T20:11:08"/>
        <d v="2017-03-02T17:20:30"/>
        <d v="2017-04-15T20:36:22"/>
        <d v="2017-06-22T20:55:55"/>
        <d v="2017-06-05T10:02:59"/>
        <d v="2017-03-10T16:33:56"/>
        <d v="2017-05-23T14:27:04"/>
        <d v="2017-04-16T13:00:28"/>
        <d v="2017-06-07T22:52:56"/>
        <d v="2017-06-17T09:45:01"/>
        <d v="2017-04-11T09:41:26"/>
        <d v="2017-03-08T09:52:03"/>
        <d v="2017-04-07T14:01:29"/>
        <d v="2017-02-21T16:02:58"/>
        <d v="2017-02-07T12:24:02"/>
        <d v="2017-05-02T08:12:30"/>
        <d v="2017-05-24T16:13:21"/>
        <d v="2017-05-31T22:03:40"/>
        <d v="2017-04-07T18:53:45"/>
        <d v="2017-06-18T19:54:06"/>
        <d v="2017-05-19T18:09:59"/>
        <d v="2017-05-08T08:39:26"/>
        <d v="2017-06-23T00:08:24"/>
        <d v="2017-06-17T23:10:27"/>
        <d v="2017-01-23T09:44:56"/>
        <d v="2017-04-20T16:46:27"/>
        <d v="2017-02-03T17:33:07"/>
        <d v="2017-01-19T07:42:08"/>
        <d v="2017-06-16T22:00:11"/>
        <d v="2017-02-21T18:22:56"/>
        <d v="2017-05-10T16:43:58"/>
        <d v="2017-04-19T18:59:45"/>
        <d v="2017-06-02T15:51:33"/>
        <d v="2017-06-14T14:01:20"/>
        <d v="2017-06-09T08:02:04"/>
        <d v="2017-02-18T11:18:47"/>
        <d v="2017-05-17T17:56:29"/>
        <d v="2017-06-12T18:02:25"/>
        <d v="2017-02-25T11:02:18"/>
        <d v="2017-03-11T11:15:05"/>
        <d v="2017-01-07T10:29:39"/>
        <d v="2017-03-21T21:23:02"/>
        <d v="2017-03-19T12:55:25"/>
        <d v="2017-05-07T13:30:05"/>
        <d v="2017-02-02T15:25:35"/>
        <d v="2017-05-18T15:19:50"/>
        <d v="2017-05-16T15:19:49"/>
        <d v="2017-03-12T14:01:25"/>
        <d v="2017-05-25T17:09:09"/>
        <d v="2017-06-12T08:50:23"/>
        <d v="2017-06-15T18:19:05"/>
        <d v="2017-03-07T19:18:31"/>
        <d v="2017-04-24T21:25:40"/>
        <d v="2017-04-05T17:59:38"/>
        <d v="2017-04-12T05:41:01"/>
        <d v="2017-05-11T12:50:42"/>
        <d v="2017-05-03T08:11:27"/>
        <d v="2017-05-31T16:42:45"/>
        <d v="2017-06-15T21:16:55"/>
        <d v="2017-05-22T18:29:42"/>
        <d v="2017-06-04T02:17:38"/>
        <d v="2017-06-28T20:26:52"/>
        <d v="2017-01-03T06:25:27"/>
        <d v="2017-01-10T20:59:17"/>
        <d v="2017-05-03T13:09:04"/>
        <d v="2017-02-16T18:05:51"/>
        <d v="2017-03-29T08:03:12"/>
        <d v="2017-06-30T23:35:17"/>
        <d v="2017-02-06T08:19:16"/>
        <d v="2017-04-23T11:59:36"/>
        <d v="2017-02-08T11:58:44"/>
        <d v="2017-02-25T12:20:50"/>
        <d v="2017-01-22T14:53:39"/>
        <d v="2017-04-05T15:28:06"/>
        <d v="2017-01-06T11:36:20"/>
        <d v="2017-01-25T08:14:42"/>
        <d v="2017-01-01T18:24:30"/>
        <d v="2017-03-02T18:57:03"/>
        <d v="2017-06-19T07:36:20"/>
        <d v="2017-01-19T17:38:07"/>
        <d v="2017-05-03T09:01:43"/>
        <d v="2017-04-23T14:12:02"/>
        <d v="2017-06-01T13:05:15"/>
        <d v="2017-03-06T06:40:37"/>
        <d v="2017-04-23T18:25:59"/>
        <d v="2017-06-02T13:02:16"/>
        <d v="2017-06-22T19:00:49"/>
        <d v="2017-06-22T12:03:25"/>
        <d v="2017-05-27T18:46:08"/>
        <d v="2017-03-13T08:23:39"/>
        <d v="2017-06-27T15:24:49"/>
        <d v="2017-05-30T17:37:01"/>
        <d v="2017-03-10T18:09:13"/>
        <d v="2017-05-30T15:58:06"/>
        <d v="2017-01-12T15:00:42"/>
        <d v="2017-01-23T17:28:36"/>
        <d v="2017-03-26T12:23:42"/>
        <d v="2017-06-23T12:44:33"/>
        <d v="2017-05-25T08:00:26"/>
        <d v="2017-04-11T17:36:51"/>
        <d v="2017-01-12T15:45:28"/>
        <d v="2017-03-13T09:37:54"/>
        <d v="2017-02-26T16:33:49"/>
        <d v="2017-01-05T17:57:38"/>
        <d v="2017-03-27T18:54:18"/>
        <d v="2017-04-25T08:43:19"/>
        <d v="2017-02-01T07:22:11"/>
        <d v="2017-04-07T17:59:43"/>
        <d v="2017-06-15T08:41:41"/>
        <d v="2017-01-28T21:23:26"/>
        <d v="2017-05-16T21:47:53"/>
        <d v="2017-02-25T12:15:10"/>
        <d v="2017-06-24T12:33:27"/>
        <d v="2017-03-25T18:05:09"/>
        <d v="2017-05-16T16:25:37"/>
        <d v="2017-06-07T13:03:57"/>
        <d v="2017-02-22T08:19:38"/>
        <d v="2017-04-07T10:26:04"/>
        <d v="2017-06-19T06:56:28"/>
        <d v="2017-04-07T15:57:21"/>
        <d v="2017-06-10T12:05:49"/>
        <d v="2017-03-04T11:25:42"/>
        <d v="2017-05-20T19:44:50"/>
        <d v="2017-05-15T15:40:49"/>
        <d v="2017-06-01T08:07:52"/>
        <d v="2017-05-20T22:50:31"/>
        <d v="2017-01-20T12:33:52"/>
        <d v="2017-05-17T17:31:53"/>
        <d v="2017-05-26T19:27:30"/>
        <d v="2017-06-23T11:36:02"/>
        <d v="2017-06-09T18:12:13"/>
        <d v="2017-05-10T14:46:44"/>
        <d v="2017-06-22T08:46:55"/>
        <d v="2017-05-30T15:37:33"/>
        <d v="2017-05-03T18:21:35"/>
        <d v="2017-06-10T21:02:45"/>
        <d v="2017-06-26T17:40:59"/>
        <d v="2017-06-27T17:42:21"/>
        <d v="2017-04-26T17:51:47"/>
        <d v="2017-06-27T10:51:32"/>
        <d v="2017-05-17T07:08:02"/>
        <d v="2017-06-21T17:59:35"/>
        <d v="2017-01-12T18:26:10"/>
        <d v="2017-06-20T19:27:58"/>
        <d v="2017-06-28T10:42:39"/>
        <d v="2017-06-19T11:07:38"/>
        <d v="2017-02-08T12:47:19"/>
        <d v="2017-06-06T23:04:13"/>
        <d v="2017-03-03T16:35:15"/>
        <d v="2017-06-03T17:54:44"/>
        <d v="2017-01-17T16:38:53"/>
        <d v="2017-03-01T08:46:16"/>
        <d v="2017-03-10T16:45:42"/>
        <d v="2017-06-12T09:55:01"/>
        <d v="2017-02-25T11:48:12"/>
        <d v="2017-06-30T15:27:04"/>
        <d v="2017-04-04T19:41:34"/>
        <d v="2017-01-09T17:15:35"/>
        <d v="2017-04-22T19:29:22"/>
        <d v="2017-06-10T11:38:21"/>
        <d v="2017-03-11T12:15:31"/>
        <d v="2017-06-01T13:20:32"/>
        <d v="2017-06-13T13:19:01"/>
        <d v="2017-03-23T15:29:41"/>
        <d v="2017-04-28T18:39:51"/>
        <d v="2017-04-15T15:56:05"/>
        <d v="2017-05-05T00:14:46"/>
      </sharedItems>
      <fieldGroup par="13" base="1">
        <rangePr groupBy="days" startDate="2017-01-01T13:32:39" endDate="2017-06-30T23:35:17"/>
        <groupItems count="368">
          <s v="&lt;1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30/2017"/>
        </groupItems>
      </fieldGroup>
    </cacheField>
    <cacheField name="Days of the week" numFmtId="22">
      <sharedItems count="7">
        <s v="Sunday"/>
        <s v="Thursday"/>
        <s v="Wednesday"/>
        <s v="Monday"/>
        <s v="Tuesday"/>
        <s v="Friday"/>
        <s v="Saturday"/>
      </sharedItems>
    </cacheField>
    <cacheField name="End Time" numFmtId="22">
      <sharedItems containsSemiMixedTypes="0" containsNonDate="0" containsDate="1" containsString="0" minDate="2017-01-01T13:49:57" maxDate="2017-06-30T23:55:18" count="666">
        <d v="2017-06-11T15:08:21"/>
        <d v="2017-05-11T15:41:43"/>
        <d v="2017-03-29T13:48:31"/>
        <d v="2017-05-08T19:59:01"/>
        <d v="2017-06-21T07:54:46"/>
        <d v="2017-02-22T19:12:03"/>
        <d v="2017-03-06T16:30:51"/>
        <d v="2017-03-07T08:49:42"/>
        <d v="2017-04-02T09:28:08"/>
        <d v="2017-03-01T23:06:41"/>
        <d v="2017-04-02T14:56:12"/>
        <d v="2017-04-13T13:45:59"/>
        <d v="2017-04-28T00:05:53"/>
        <d v="2017-02-13T16:00:26"/>
        <d v="2017-02-28T19:35:21"/>
        <d v="2017-01-11T11:35:15"/>
        <d v="2017-03-29T20:24:07"/>
        <d v="2017-06-23T21:30:45"/>
        <d v="2017-05-24T09:04:30"/>
        <d v="2017-01-01T13:49:57"/>
        <d v="2017-02-18T13:30:31"/>
        <d v="2017-04-27T09:48:00"/>
        <d v="2017-03-09T11:29:03"/>
        <d v="2017-04-08T14:04:24"/>
        <d v="2017-04-16T18:02:52"/>
        <d v="2017-04-21T09:48:36"/>
        <d v="2017-04-17T18:56:33"/>
        <d v="2017-03-25T12:08:44"/>
        <d v="2017-04-30T00:02:19"/>
        <d v="2017-06-06T11:26:56"/>
        <d v="2017-04-21T18:14:15"/>
        <d v="2017-03-23T18:50:26"/>
        <d v="2017-05-02T22:29:15"/>
        <d v="2017-02-25T11:03:08"/>
        <d v="2017-06-22T19:15:50"/>
        <d v="2017-02-08T12:08:41"/>
        <d v="2017-03-22T09:07:13"/>
        <d v="2017-01-28T16:53:55"/>
        <d v="2017-06-10T14:05:00"/>
        <d v="2017-06-08T07:31:17"/>
        <d v="2017-05-07T10:56:44"/>
        <d v="2017-04-10T07:41:04"/>
        <d v="2017-06-24T19:18:52"/>
        <d v="2017-03-20T09:13:44"/>
        <d v="2017-05-30T10:26:31"/>
        <d v="2017-05-19T08:58:32"/>
        <d v="2017-06-28T20:40:00"/>
        <d v="2017-06-24T11:13:05"/>
        <d v="2017-04-17T19:41:26"/>
        <d v="2017-06-05T12:29:22"/>
        <d v="2017-01-26T13:06:33"/>
        <d v="2017-06-16T13:20:44"/>
        <d v="2017-04-16T15:44:16"/>
        <d v="2017-05-01T13:46:23"/>
        <d v="2017-02-28T18:10:28"/>
        <d v="2017-06-07T16:58:33"/>
        <d v="2017-05-20T21:27:09"/>
        <d v="2017-06-08T17:21:33"/>
        <d v="2017-05-27T16:58:20"/>
        <d v="2017-05-10T10:53:48"/>
        <d v="2017-05-06T16:31:17"/>
        <d v="2017-05-21T08:36:25"/>
        <d v="2017-04-25T15:18:09"/>
        <d v="2017-06-29T15:01:31"/>
        <d v="2017-05-24T09:07:12"/>
        <d v="2017-06-17T08:35:44"/>
        <d v="2017-05-11T09:08:56"/>
        <d v="2017-01-05T14:42:30"/>
        <d v="2017-03-29T17:40:28"/>
        <d v="2017-04-15T16:14:26"/>
        <d v="2017-03-06T16:24:29"/>
        <d v="2017-01-17T06:51:51"/>
        <d v="2017-01-20T19:06:32"/>
        <d v="2017-05-06T11:23:58"/>
        <d v="2017-06-15T16:58:43"/>
        <d v="2017-04-24T09:57:10"/>
        <d v="2017-05-15T18:28:35"/>
        <d v="2017-05-16T18:30:30"/>
        <d v="2017-05-19T14:02:14"/>
        <d v="2017-03-23T10:28:20"/>
        <d v="2017-02-24T20:16:20"/>
        <d v="2017-06-29T18:10:30"/>
        <d v="2017-04-29T13:06:02"/>
        <d v="2017-06-18T14:10:33"/>
        <d v="2017-06-14T21:08:08"/>
        <d v="2017-04-08T11:45:38"/>
        <d v="2017-06-24T13:58:19"/>
        <d v="2017-06-24T02:46:41"/>
        <d v="2017-05-15T20:56:55"/>
        <d v="2017-04-13T17:45:49"/>
        <d v="2017-04-05T12:51:47"/>
        <d v="2017-06-13T19:02:56"/>
        <d v="2017-06-08T07:12:24"/>
        <d v="2017-03-21T16:23:20"/>
        <d v="2017-04-18T16:54:54"/>
        <d v="2017-05-14T16:43:00"/>
        <d v="2017-04-12T16:33:39"/>
        <d v="2017-05-17T18:35:40"/>
        <d v="2017-05-07T18:42:53"/>
        <d v="2017-03-10T08:32:02"/>
        <d v="2017-01-19T07:42:06"/>
        <d v="2017-05-23T07:22:58"/>
        <d v="2017-04-24T06:56:05"/>
        <d v="2017-05-16T08:37:29"/>
        <d v="2017-04-17T23:16:22"/>
        <d v="2017-06-15T08:26:56"/>
        <d v="2017-04-20T10:21:01"/>
        <d v="2017-06-23T12:40:38"/>
        <d v="2017-06-24T21:05:37"/>
        <d v="2017-05-10T08:24:03"/>
        <d v="2017-06-24T15:44:13"/>
        <d v="2017-06-20T12:17:18"/>
        <d v="2017-05-24T11:42:58"/>
        <d v="2017-02-20T18:13:51"/>
        <d v="2017-04-19T22:56:01"/>
        <d v="2017-04-13T19:21:29"/>
        <d v="2017-03-13T17:56:59"/>
        <d v="2017-06-22T23:42:26"/>
        <d v="2017-05-26T14:24:49"/>
        <d v="2017-06-02T20:39:32"/>
        <d v="2017-03-02T15:25:00"/>
        <d v="2017-01-18T18:46:42"/>
        <d v="2017-03-08T20:44:49"/>
        <d v="2017-04-14T12:37:46"/>
        <d v="2017-04-18T17:17:07"/>
        <d v="2017-04-09T20:30:02"/>
        <d v="2017-02-04T18:50:43"/>
        <d v="2017-06-11T01:42:57"/>
        <d v="2017-05-04T20:36:40"/>
        <d v="2017-06-05T18:06:11"/>
        <d v="2017-05-24T20:26:04"/>
        <d v="2017-06-21T12:00:50"/>
        <d v="2017-06-24T14:58:00"/>
        <d v="2017-04-19T06:53:05"/>
        <d v="2017-04-23T18:16:24"/>
        <d v="2017-02-23T08:16:05"/>
        <d v="2017-03-09T11:38:49"/>
        <d v="2017-03-06T12:25:57"/>
        <d v="2017-06-20T16:30:20"/>
        <d v="2017-05-03T17:35:56"/>
        <d v="2017-06-08T19:46:30"/>
        <d v="2017-06-25T14:58:08"/>
        <d v="2017-06-23T10:45:34"/>
        <d v="2017-02-02T12:22:26"/>
        <d v="2017-02-04T15:16:26"/>
        <d v="2017-04-06T07:22:08"/>
        <d v="2017-06-28T11:57:21"/>
        <d v="2017-06-20T17:10:27"/>
        <d v="2017-05-26T17:15:24"/>
        <d v="2017-06-08T06:22:42"/>
        <d v="2017-01-04T23:05:12"/>
        <d v="2017-03-28T09:07:13"/>
        <d v="2017-06-10T17:33:02"/>
        <d v="2017-06-28T18:09:43"/>
        <d v="2017-01-12T17:39:39"/>
        <d v="2017-03-17T11:09:05"/>
        <d v="2017-06-05T08:39:03"/>
        <d v="2017-05-04T08:09:48"/>
        <d v="2017-04-18T19:42:37"/>
        <d v="2017-04-03T08:37:56"/>
        <d v="2017-06-14T21:07:07"/>
        <d v="2017-04-18T18:29:15"/>
        <d v="2017-06-23T10:03:52"/>
        <d v="2017-06-13T20:08:09"/>
        <d v="2017-06-29T16:47:59"/>
        <d v="2017-03-10T23:29:20"/>
        <d v="2017-02-11T15:51:13"/>
        <d v="2017-06-04T14:49:34"/>
        <d v="2017-01-01T19:31:44"/>
        <d v="2017-04-21T15:08:13"/>
        <d v="2017-06-21T12:08:59"/>
        <d v="2017-06-17T18:54:19"/>
        <d v="2017-04-24T23:46:13"/>
        <d v="2017-01-30T20:43:33"/>
        <d v="2017-06-09T12:10:35"/>
        <d v="2017-06-08T17:05:55"/>
        <d v="2017-04-02T17:01:28"/>
        <d v="2017-06-24T11:09:59"/>
        <d v="2017-04-09T16:45:31"/>
        <d v="2017-04-07T19:53:46"/>
        <d v="2017-05-04T17:35:34"/>
        <d v="2017-03-29T08:08:47"/>
        <d v="2017-06-15T07:17:44"/>
        <d v="2017-06-24T22:41:18"/>
        <d v="2017-06-28T09:14:23"/>
        <d v="2017-01-29T12:59:36"/>
        <d v="2017-05-14T11:14:27"/>
        <d v="2017-04-13T19:15:22"/>
        <d v="2017-04-08T17:21:20"/>
        <d v="2017-02-24T18:03:06"/>
        <d v="2017-05-05T09:10:51"/>
        <d v="2017-04-08T09:21:25"/>
        <d v="2017-03-21T18:46:54"/>
        <d v="2017-06-14T19:22:44"/>
        <d v="2017-06-20T14:20:34"/>
        <d v="2017-05-19T16:07:11"/>
        <d v="2017-04-19T08:56:29"/>
        <d v="2017-04-03T09:55:43"/>
        <d v="2017-01-05T12:01:29"/>
        <d v="2017-01-12T15:38:02"/>
        <d v="2017-02-25T09:34:25"/>
        <d v="2017-06-22T00:19:58"/>
        <d v="2017-06-20T17:01:58"/>
        <d v="2017-05-14T19:21:48"/>
        <d v="2017-06-22T23:31:54"/>
        <d v="2017-04-08T02:20:51"/>
        <d v="2017-03-05T16:12:37"/>
        <d v="2017-04-13T13:52:24"/>
        <d v="2017-04-26T00:03:14"/>
        <d v="2017-03-27T18:30:57"/>
        <d v="2017-06-01T15:18:07"/>
        <d v="2017-05-11T18:33:57"/>
        <d v="2017-01-13T20:28:35"/>
        <d v="2017-03-25T13:41:57"/>
        <d v="2017-01-20T09:27:36"/>
        <d v="2017-04-24T20:39:41"/>
        <d v="2017-02-19T11:03:57"/>
        <d v="2017-04-12T18:42:52"/>
        <d v="2017-04-05T18:17:11"/>
        <d v="2017-06-04T19:28:31"/>
        <d v="2017-06-21T07:57:14"/>
        <d v="2017-06-20T22:07:39"/>
        <d v="2017-04-24T17:51:36"/>
        <d v="2017-06-17T21:32:12"/>
        <d v="2017-06-25T10:40:24"/>
        <d v="2017-05-19T18:15:59"/>
        <d v="2017-06-29T16:55:56"/>
        <d v="2017-01-29T03:10:39"/>
        <d v="2017-05-16T08:35:33"/>
        <d v="2017-03-06T17:18:12"/>
        <d v="2017-04-21T09:23:52"/>
        <d v="2017-06-20T12:15:25"/>
        <d v="2017-06-18T09:12:47"/>
        <d v="2017-04-23T17:53:03"/>
        <d v="2017-05-11T18:08:27"/>
        <d v="2017-03-07T16:06:18"/>
        <d v="2017-06-10T15:41:09"/>
        <d v="2017-03-09T17:24:45"/>
        <d v="2017-02-25T12:30:50"/>
        <d v="2017-02-25T21:54:09"/>
        <d v="2017-05-26T16:12:25"/>
        <d v="2017-05-22T09:03:23"/>
        <d v="2017-05-14T11:38:12"/>
        <d v="2017-05-17T15:32:00"/>
        <d v="2017-05-24T09:37:23"/>
        <d v="2017-05-16T13:43:17"/>
        <d v="2017-04-06T19:35:15"/>
        <d v="2017-06-12T21:40:25"/>
        <d v="2017-06-14T17:56:25"/>
        <d v="2017-01-05T06:50:55"/>
        <d v="2017-04-19T18:35:59"/>
        <d v="2017-02-21T08:26:21"/>
        <d v="2017-05-02T20:50:17"/>
        <d v="2017-01-22T11:23:33"/>
        <d v="2017-02-14T07:55:13"/>
        <d v="2017-05-02T16:02:07"/>
        <d v="2017-04-18T07:57:20"/>
        <d v="2017-02-24T08:20:25"/>
        <d v="2017-05-04T18:57:06"/>
        <d v="2017-04-13T21:21:06"/>
        <d v="2017-01-26T07:42:20"/>
        <d v="2017-04-09T13:49:33"/>
        <d v="2017-02-25T13:03:04"/>
        <d v="2017-06-05T09:21:32"/>
        <d v="2017-05-11T07:33:31"/>
        <d v="2017-05-17T18:06:40"/>
        <d v="2017-06-30T17:44:31"/>
        <d v="2017-06-11T13:21:20"/>
        <d v="2017-06-16T20:29:05"/>
        <d v="2017-03-06T21:31:43"/>
        <d v="2017-04-13T09:12:24"/>
        <d v="2017-02-24T09:37:58"/>
        <d v="2017-03-24T09:10:48"/>
        <d v="2017-06-27T14:01:27"/>
        <d v="2017-01-13T08:23:32"/>
        <d v="2017-05-02T20:21:08"/>
        <d v="2017-06-01T16:28:30"/>
        <d v="2017-05-24T08:21:12"/>
        <d v="2017-05-24T18:12:15"/>
        <d v="2017-04-03T10:21:04"/>
        <d v="2017-06-16T23:07:02"/>
        <d v="2017-04-18T08:48:58"/>
        <d v="2017-05-21T22:23:09"/>
        <d v="2017-04-29T14:36:21"/>
        <d v="2017-03-12T18:22:45"/>
        <d v="2017-03-12T18:14:50"/>
        <d v="2017-05-18T10:38:05"/>
        <d v="2017-03-09T19:35:24"/>
        <d v="2017-05-04T21:01:08"/>
        <d v="2017-02-08T09:37:02"/>
        <d v="2017-01-13T12:00:39"/>
        <d v="2017-06-07T19:13:39"/>
        <d v="2017-06-05T18:10:02"/>
        <d v="2017-04-24T08:02:44"/>
        <d v="2017-04-12T07:15:41"/>
        <d v="2017-04-12T23:01:26"/>
        <d v="2017-03-01T17:49:26"/>
        <d v="2017-02-03T14:23:52"/>
        <d v="2017-05-27T09:58:45"/>
        <d v="2017-04-11T06:52:22"/>
        <d v="2017-04-03T12:49:10"/>
        <d v="2017-03-13T05:56:17"/>
        <d v="2017-03-08T15:07:33"/>
        <d v="2017-06-06T17:00:54"/>
        <d v="2017-03-22T18:07:59"/>
        <d v="2017-04-23T18:43:36"/>
        <d v="2017-03-09T19:04:54"/>
        <d v="2017-05-10T15:19:42"/>
        <d v="2017-06-22T20:59:29"/>
        <d v="2017-03-13T17:47:57"/>
        <d v="2017-06-20T08:31:09"/>
        <d v="2017-01-04T17:06:56"/>
        <d v="2017-06-20T12:13:23"/>
        <d v="2017-01-05T19:35:37"/>
        <d v="2017-03-01T09:36:10"/>
        <d v="2017-05-06T13:53:20"/>
        <d v="2017-05-21T13:41:32"/>
        <d v="2017-06-09T16:26:33"/>
        <d v="2017-06-29T16:19:52"/>
        <d v="2017-01-28T13:56:03"/>
        <d v="2017-06-12T20:56:56"/>
        <d v="2017-06-10T08:57:29"/>
        <d v="2017-06-28T18:32:05"/>
        <d v="2017-06-04T13:09:29"/>
        <d v="2017-01-23T14:00:06"/>
        <d v="2017-06-18T20:56:18"/>
        <d v="2017-01-01T18:38:43"/>
        <d v="2017-05-26T17:57:44"/>
        <d v="2017-01-10T16:16:56"/>
        <d v="2017-06-25T19:08:39"/>
        <d v="2017-04-12T18:23:12"/>
        <d v="2017-06-07T13:28:22"/>
        <d v="2017-01-16T19:21:00"/>
        <d v="2017-04-16T20:31:18"/>
        <d v="2017-06-10T09:48:53"/>
        <d v="2017-03-05T20:34:59"/>
        <d v="2017-06-08T17:48:31"/>
        <d v="2017-04-26T08:32:33"/>
        <d v="2017-03-22T19:36:54"/>
        <d v="2017-02-21T09:06:16"/>
        <d v="2017-05-26T17:35:44"/>
        <d v="2017-05-03T19:35:26"/>
        <d v="2017-05-24T12:22:57"/>
        <d v="2017-02-24T06:07:23"/>
        <d v="2017-04-29T17:01:13"/>
        <d v="2017-06-03T09:49:07"/>
        <d v="2017-01-05T16:35:35"/>
        <d v="2017-05-31T08:10:39"/>
        <d v="2017-03-28T17:58:27"/>
        <d v="2017-03-03T16:16:34"/>
        <d v="2017-05-03T05:51:31"/>
        <d v="2017-03-24T17:13:08"/>
        <d v="2017-04-14T13:47:25"/>
        <d v="2017-04-03T17:09:52"/>
        <d v="2017-03-05T16:05:10"/>
        <d v="2017-03-30T16:40:15"/>
        <d v="2017-06-03T11:32:34"/>
        <d v="2017-06-19T14:26:29"/>
        <d v="2017-04-18T09:56:49"/>
        <d v="2017-01-22T13:17:49"/>
        <d v="2017-06-26T10:11:50"/>
        <d v="2017-05-11T00:09:30"/>
        <d v="2017-06-15T09:57:30"/>
        <d v="2017-01-24T22:51:49"/>
        <d v="2017-05-19T06:57:13"/>
        <d v="2017-06-21T00:59:12"/>
        <d v="2017-04-12T17:08:47"/>
        <d v="2017-04-09T06:48:37"/>
        <d v="2017-05-31T09:04:06"/>
        <d v="2017-06-10T17:54:20"/>
        <d v="2017-04-11T17:55:11"/>
        <d v="2017-06-11T20:47:06"/>
        <d v="2017-06-24T17:24:46"/>
        <d v="2017-05-11T08:08:35"/>
        <d v="2017-04-21T15:16:16"/>
        <d v="2017-06-15T10:45:04"/>
        <d v="2017-04-28T15:19:43"/>
        <d v="2017-04-03T17:01:22"/>
        <d v="2017-06-02T20:10:53"/>
        <d v="2017-06-28T08:05:29"/>
        <d v="2017-06-27T10:11:34"/>
        <d v="2017-02-02T18:38:52"/>
        <d v="2017-01-25T09:03:40"/>
        <d v="2017-02-19T12:19:13"/>
        <d v="2017-02-27T16:33:00"/>
        <d v="2017-01-19T18:19:23"/>
        <d v="2017-03-09T09:38:33"/>
        <d v="2017-05-15T12:58:52"/>
        <d v="2017-06-28T08:39:01"/>
        <d v="2017-05-17T06:59:59"/>
        <d v="2017-03-08T08:12:10"/>
        <d v="2017-06-05T22:44:07"/>
        <d v="2017-06-16T16:28:06"/>
        <d v="2017-02-08T16:21:48"/>
        <d v="2017-05-21T14:00:06"/>
        <d v="2017-02-22T07:37:03"/>
        <d v="2017-06-25T15:45:38"/>
        <d v="2017-06-09T08:12:19"/>
        <d v="2017-04-10T07:30:32"/>
        <d v="2017-06-06T18:29:28"/>
        <d v="2017-06-24T21:01:39"/>
        <d v="2017-01-26T21:39:51"/>
        <d v="2017-04-28T12:34:30"/>
        <d v="2017-05-18T12:18:40"/>
        <d v="2017-04-14T09:15:10"/>
        <d v="2017-06-29T16:01:37"/>
        <d v="2017-04-03T08:26:42"/>
        <d v="2017-06-11T15:28:44"/>
        <d v="2017-06-08T14:38:52"/>
        <d v="2017-04-05T09:51:41"/>
        <d v="2017-06-19T16:59:27"/>
        <d v="2017-01-13T17:39:03"/>
        <d v="2017-06-08T20:04:25"/>
        <d v="2017-04-07T08:19:45"/>
        <d v="2017-06-13T13:12:29"/>
        <d v="2017-05-12T18:04:14"/>
        <d v="2017-01-12T22:26:40"/>
        <d v="2017-04-11T08:00:17"/>
        <d v="2017-01-26T18:38:52"/>
        <d v="2017-05-18T06:43:56"/>
        <d v="2017-02-22T16:55:32"/>
        <d v="2017-05-09T17:48:35"/>
        <d v="2017-06-23T17:17:07"/>
        <d v="2017-06-09T14:32:49"/>
        <d v="2017-06-24T10:15:57"/>
        <d v="2017-03-11T15:37:17"/>
        <d v="2017-05-10T11:42:13"/>
        <d v="2017-01-10T07:53:43"/>
        <d v="2017-04-09T16:21:51"/>
        <d v="2017-06-09T07:58:49"/>
        <d v="2017-04-09T17:52:12"/>
        <d v="2017-02-21T07:21:36"/>
        <d v="2017-03-09T07:59:37"/>
        <d v="2017-05-07T22:16:27"/>
        <d v="2017-04-01T20:24:58"/>
        <d v="2017-02-20T14:01:17"/>
        <d v="2017-03-21T09:41:32"/>
        <d v="2017-05-09T18:31:04"/>
        <d v="2017-06-17T20:25:10"/>
        <d v="2017-02-14T21:04:11"/>
        <d v="2017-06-14T19:41:42"/>
        <d v="2017-04-20T16:47:45"/>
        <d v="2017-06-14T07:11:07"/>
        <d v="2017-06-14T10:40:38"/>
        <d v="2017-01-23T16:48:08"/>
        <d v="2017-02-26T16:33:06"/>
        <d v="2017-06-30T15:31:48"/>
        <d v="2017-06-17T12:06:21"/>
        <d v="2017-04-26T17:09:04"/>
        <d v="2017-05-22T09:51:01"/>
        <d v="2017-05-25T17:28:23"/>
        <d v="2017-03-03T09:39:58"/>
        <d v="2017-06-23T11:34:11"/>
        <d v="2017-05-11T13:00:54"/>
        <d v="2017-05-12T16:19:40"/>
        <d v="2017-03-09T19:12:51"/>
        <d v="2017-03-19T14:57:06"/>
        <d v="2017-04-10T11:23:42"/>
        <d v="2017-02-03T07:01:47"/>
        <d v="2017-03-08T17:04:21"/>
        <d v="2017-02-03T08:07:22"/>
        <d v="2017-05-08T17:32:55"/>
        <d v="2017-05-21T15:06:21"/>
        <d v="2017-04-17T09:14:41"/>
        <d v="2017-06-01T17:25:46"/>
        <d v="2017-06-09T09:23:45"/>
        <d v="2017-05-09T08:59:43"/>
        <d v="2017-06-23T17:31:33"/>
        <d v="2017-05-03T10:05:30"/>
        <d v="2017-04-22T10:59:05"/>
        <d v="2017-06-05T21:44:50"/>
        <d v="2017-01-13T17:21:06"/>
        <d v="2017-05-01T10:53:51"/>
        <d v="2017-04-03T09:36:31"/>
        <d v="2017-05-17T13:21:37"/>
        <d v="2017-04-11T16:51:38"/>
        <d v="2017-03-21T20:00:42"/>
        <d v="2017-01-06T18:23:24"/>
        <d v="2017-01-22T13:18:14"/>
        <d v="2017-06-09T15:47:27"/>
        <d v="2017-05-24T19:49:41"/>
        <d v="2017-05-21T10:17:23"/>
        <d v="2017-06-26T17:57:03"/>
        <d v="2017-05-03T09:55:38"/>
        <d v="2017-06-22T14:13:58"/>
        <d v="2017-06-22T08:32:44"/>
        <d v="2017-05-15T07:42:25"/>
        <d v="2017-06-18T09:27:46"/>
        <d v="2017-05-10T21:39:36"/>
        <d v="2017-04-16T12:03:59"/>
        <d v="2017-02-28T16:02:48"/>
        <d v="2017-03-23T13:08:11"/>
        <d v="2017-01-28T07:39:02"/>
        <d v="2017-01-11T15:04:28"/>
        <d v="2017-02-06T22:25:44"/>
        <d v="2017-05-15T18:26:50"/>
        <d v="2017-06-15T07:52:59"/>
        <d v="2017-06-29T21:56:37"/>
        <d v="2017-05-06T18:26:45"/>
        <d v="2017-04-20T20:14:53"/>
        <d v="2017-03-02T17:30:08"/>
        <d v="2017-04-15T21:03:09"/>
        <d v="2017-06-22T21:10:34"/>
        <d v="2017-06-05T10:04:53"/>
        <d v="2017-03-10T16:45:39"/>
        <d v="2017-05-23T14:31:07"/>
        <d v="2017-04-16T13:29:25"/>
        <d v="2017-06-07T23:20:59"/>
        <d v="2017-06-17T09:50:05"/>
        <d v="2017-04-11T10:08:43"/>
        <d v="2017-03-08T09:58:27"/>
        <d v="2017-04-07T14:21:05"/>
        <d v="2017-02-21T16:06:24"/>
        <d v="2017-02-07T12:31:52"/>
        <d v="2017-05-02T08:19:43"/>
        <d v="2017-05-24T16:33:45"/>
        <d v="2017-05-31T22:30:03"/>
        <d v="2017-04-07T19:03:53"/>
        <d v="2017-06-18T20:00:17"/>
        <d v="2017-05-19T18:13:41"/>
        <d v="2017-05-08T09:03:10"/>
        <d v="2017-06-23T00:14:59"/>
        <d v="2017-06-17T23:15:00"/>
        <d v="2017-01-23T09:51:49"/>
        <d v="2017-04-20T17:09:17"/>
        <d v="2017-02-03T17:45:55"/>
        <d v="2017-01-19T07:53:42"/>
        <d v="2017-06-16T22:07:01"/>
        <d v="2017-02-21T18:31:17"/>
        <d v="2017-05-10T16:49:35"/>
        <d v="2017-04-19T19:04:15"/>
        <d v="2017-06-02T15:57:50"/>
        <d v="2017-06-14T14:17:43"/>
        <d v="2017-06-09T08:05:33"/>
        <d v="2017-02-18T11:38:15"/>
        <d v="2017-05-17T18:06:10"/>
        <d v="2017-06-12T18:21:45"/>
        <d v="2017-02-25T11:47:03"/>
        <d v="2017-03-11T11:20:03"/>
        <d v="2017-01-07T10:39:28"/>
        <d v="2017-03-21T21:28:04"/>
        <d v="2017-03-19T13:07:05"/>
        <d v="2017-05-07T13:35:05"/>
        <d v="2017-02-02T15:37:16"/>
        <d v="2017-05-18T15:25:02"/>
        <d v="2017-05-16T15:35:09"/>
        <d v="2017-03-12T14:04:16"/>
        <d v="2017-05-25T17:13:42"/>
        <d v="2017-06-12T09:03:49"/>
        <d v="2017-06-15T18:38:11"/>
        <d v="2017-03-07T19:23:54"/>
        <d v="2017-04-24T21:29:28"/>
        <d v="2017-04-05T18:15:33"/>
        <d v="2017-04-12T05:50:21"/>
        <d v="2017-05-11T13:28:22"/>
        <d v="2017-05-03T08:22:42"/>
        <d v="2017-05-31T16:50:22"/>
        <d v="2017-06-15T21:43:19"/>
        <d v="2017-05-22T18:37:04"/>
        <d v="2017-06-04T02:34:30"/>
        <d v="2017-06-28T20:51:08"/>
        <d v="2017-01-03T06:37:33"/>
        <d v="2017-01-10T21:03:25"/>
        <d v="2017-05-03T13:17:18"/>
        <d v="2017-02-16T18:11:10"/>
        <d v="2017-03-29T08:08:15"/>
        <d v="2017-06-30T23:55:18"/>
        <d v="2017-02-06T08:22:54"/>
        <d v="2017-04-23T12:58:41"/>
        <d v="2017-02-08T12:18:20"/>
        <d v="2017-02-25T12:35:04"/>
        <d v="2017-01-22T14:58:54"/>
        <d v="2017-04-05T15:48:18"/>
        <d v="2017-01-06T11:42:07"/>
        <d v="2017-01-25T08:21:36"/>
        <d v="2017-01-01T18:54:49"/>
        <d v="2017-03-02T18:59:43"/>
        <d v="2017-06-19T07:44:35"/>
        <d v="2017-01-19T17:49:05"/>
        <d v="2017-05-03T09:29:07"/>
        <d v="2017-04-23T14:14:54"/>
        <d v="2017-06-01T13:11:51"/>
        <d v="2017-03-06T06:54:20"/>
        <d v="2017-04-23T18:43:45"/>
        <d v="2017-06-02T13:11:42"/>
        <d v="2017-06-22T19:07:00"/>
        <d v="2017-06-22T12:16:03"/>
        <d v="2017-05-27T18:52:19"/>
        <d v="2017-03-13T08:30:02"/>
        <d v="2017-06-27T15:31:18"/>
        <d v="2017-05-30T17:52:26"/>
        <d v="2017-03-10T18:15:15"/>
        <d v="2017-05-30T16:13:12"/>
        <d v="2017-01-12T15:09:34"/>
        <d v="2017-01-23T17:51:48"/>
        <d v="2017-03-26T12:57:03"/>
        <d v="2017-06-23T12:52:11"/>
        <d v="2017-05-25T08:09:45"/>
        <d v="2017-04-11T17:41:29"/>
        <d v="2017-01-12T15:57:05"/>
        <d v="2017-03-13T09:55:51"/>
        <d v="2017-02-26T17:16:55"/>
        <d v="2017-01-05T18:19:27"/>
        <d v="2017-03-27T19:11:29"/>
        <d v="2017-04-25T08:45:58"/>
        <d v="2017-02-01T07:35:09"/>
        <d v="2017-04-07T18:15:21"/>
        <d v="2017-06-15T09:01:02"/>
        <d v="2017-01-28T21:34:02"/>
        <d v="2017-05-16T21:50:03"/>
        <d v="2017-02-25T12:19:18"/>
        <d v="2017-06-24T12:58:13"/>
        <d v="2017-03-25T18:18:52"/>
        <d v="2017-05-16T16:54:10"/>
        <d v="2017-06-07T13:16:31"/>
        <d v="2017-02-22T08:31:03"/>
        <d v="2017-04-07T10:32:52"/>
        <d v="2017-06-19T07:04:39"/>
        <d v="2017-04-07T16:17:14"/>
        <d v="2017-06-10T12:34:50"/>
        <d v="2017-03-04T11:36:58"/>
        <d v="2017-05-20T19:53:24"/>
        <d v="2017-05-15T15:47:11"/>
        <d v="2017-06-01T08:21:51"/>
        <d v="2017-05-20T22:54:47"/>
        <d v="2017-01-20T12:35:35"/>
        <d v="2017-05-17T17:37:54"/>
        <d v="2017-05-26T19:32:06"/>
        <d v="2017-06-23T11:54:26"/>
        <d v="2017-06-09T18:19:58"/>
        <d v="2017-05-10T14:52:53"/>
        <d v="2017-06-22T08:56:26"/>
        <d v="2017-05-30T16:15:36"/>
        <d v="2017-05-03T18:30:23"/>
        <d v="2017-06-10T21:28:57"/>
        <d v="2017-06-26T17:56:57"/>
        <d v="2017-06-27T17:51:09"/>
        <d v="2017-04-26T17:58:44"/>
        <d v="2017-06-27T11:14:40"/>
        <d v="2017-05-17T07:10:55"/>
        <d v="2017-06-21T18:11:39"/>
        <d v="2017-01-12T18:38:03"/>
        <d v="2017-06-20T19:30:50"/>
        <d v="2017-06-28T10:52:06"/>
        <d v="2017-06-19T11:22:41"/>
        <d v="2017-02-08T12:54:39"/>
        <d v="2017-06-06T23:16:05"/>
        <d v="2017-03-03T16:52:04"/>
        <d v="2017-06-03T18:22:39"/>
        <d v="2017-01-17T16:43:01"/>
        <d v="2017-03-01T08:58:38"/>
        <d v="2017-03-10T16:58:38"/>
        <d v="2017-06-12T10:13:23"/>
        <d v="2017-02-25T12:00:53"/>
        <d v="2017-06-30T15:50:13"/>
        <d v="2017-04-04T20:17:52"/>
        <d v="2017-01-09T17:24:44"/>
        <d v="2017-04-22T19:39:54"/>
        <d v="2017-06-10T11:49:56"/>
        <d v="2017-03-11T12:24:44"/>
        <d v="2017-06-01T13:22:38"/>
        <d v="2017-06-13T13:26:25"/>
        <d v="2017-03-23T15:44:54"/>
        <d v="2017-04-28T18:49:10"/>
        <d v="2017-04-15T16:03:58"/>
        <d v="2017-05-05T00:38:49"/>
      </sharedItems>
      <fieldGroup par="14" base="3">
        <rangePr groupBy="days" startDate="2017-01-01T13:49:57" endDate="2017-06-30T23:55:18"/>
        <groupItems count="368">
          <s v="&lt;1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30/2017"/>
        </groupItems>
      </fieldGroup>
    </cacheField>
    <cacheField name="Trip Duration" numFmtId="0">
      <sharedItems containsSemiMixedTypes="0" containsString="0" containsNumber="1" containsInteger="1" minValue="75" maxValue="7386" count="531">
        <n v="795"/>
        <n v="692"/>
        <n v="1325"/>
        <n v="703"/>
        <n v="329"/>
        <n v="998"/>
        <n v="478"/>
        <n v="4038"/>
        <n v="5132"/>
        <n v="309"/>
        <n v="1131"/>
        <n v="319"/>
        <n v="2301"/>
        <n v="1172"/>
        <n v="518"/>
        <n v="285"/>
        <n v="263"/>
        <n v="525"/>
        <n v="658"/>
        <n v="1038"/>
        <n v="82"/>
        <n v="204"/>
        <n v="803"/>
        <n v="1476"/>
        <n v="1605"/>
        <n v="441"/>
        <n v="1750"/>
        <n v="393"/>
        <n v="215"/>
        <n v="205"/>
        <n v="294"/>
        <n v="920"/>
        <n v="2746"/>
        <n v="298"/>
        <n v="1388"/>
        <n v="111"/>
        <n v="630"/>
        <n v="1284"/>
        <n v="76"/>
        <n v="328"/>
        <n v="382"/>
        <n v="526"/>
        <n v="308"/>
        <n v="314"/>
        <n v="854"/>
        <n v="433"/>
        <n v="603"/>
        <n v="351"/>
        <n v="816"/>
        <n v="368"/>
        <n v="1574"/>
        <n v="324"/>
        <n v="1233"/>
        <n v="881"/>
        <n v="418"/>
        <n v="1356"/>
        <n v="852"/>
        <n v="862"/>
        <n v="1027"/>
        <n v="2005"/>
        <n v="1997"/>
        <n v="723"/>
        <n v="966"/>
        <n v="1927"/>
        <n v="2101"/>
        <n v="1727"/>
        <n v="338"/>
        <n v="700"/>
        <n v="997"/>
        <n v="103"/>
        <n v="1339"/>
        <n v="519"/>
        <n v="330"/>
        <n v="360"/>
        <n v="394"/>
        <n v="436"/>
        <n v="1165"/>
        <n v="494"/>
        <n v="524"/>
        <n v="1551"/>
        <n v="292"/>
        <n v="2048"/>
        <n v="930"/>
        <n v="202"/>
        <n v="2232"/>
        <n v="379"/>
        <n v="413"/>
        <n v="137"/>
        <n v="153"/>
        <n v="560"/>
        <n v="472"/>
        <n v="334"/>
        <n v="245"/>
        <n v="1573"/>
        <n v="1349"/>
        <n v="253"/>
        <n v="444"/>
        <n v="1416"/>
        <n v="1488"/>
        <n v="272"/>
        <n v="593"/>
        <n v="1203"/>
        <n v="2341"/>
        <n v="1484"/>
        <n v="956"/>
        <n v="362"/>
        <n v="635"/>
        <n v="607"/>
        <n v="1852"/>
        <n v="1242"/>
        <n v="1278"/>
        <n v="1443"/>
        <n v="1276"/>
        <n v="273"/>
        <n v="209"/>
        <n v="156"/>
        <n v="1232"/>
        <n v="912"/>
        <n v="588"/>
        <n v="455"/>
        <n v="1913"/>
        <n v="1754"/>
        <n v="1792"/>
        <n v="859"/>
        <n v="325"/>
        <n v="198"/>
        <n v="835"/>
        <n v="511"/>
        <n v="569"/>
        <n v="1686"/>
        <n v="1464"/>
        <n v="4552"/>
        <n v="1909"/>
        <n v="1479"/>
        <n v="335"/>
        <n v="239"/>
        <n v="449"/>
        <n v="81"/>
        <n v="619"/>
        <n v="2132"/>
        <n v="116"/>
        <n v="135"/>
        <n v="1288"/>
        <n v="317"/>
        <n v="1255"/>
        <n v="503"/>
        <n v="1812"/>
        <n v="651"/>
        <n v="1619"/>
        <n v="670"/>
        <n v="1462"/>
        <n v="690"/>
        <n v="829"/>
        <n v="585"/>
        <n v="249"/>
        <n v="844"/>
        <n v="883"/>
        <n v="509"/>
        <n v="1127"/>
        <n v="342"/>
        <n v="386"/>
        <n v="476"/>
        <n v="744"/>
        <n v="817"/>
        <n v="1591"/>
        <n v="75"/>
        <n v="187"/>
        <n v="1177"/>
        <n v="304"/>
        <n v="531"/>
        <n v="714"/>
        <n v="1171"/>
        <n v="1505"/>
        <n v="264"/>
        <n v="2077"/>
        <n v="1813"/>
        <n v="210"/>
        <n v="463"/>
        <n v="1141"/>
        <n v="1191"/>
        <n v="2226"/>
        <n v="576"/>
        <n v="1013"/>
        <n v="1306"/>
        <n v="286"/>
        <n v="200"/>
        <n v="303"/>
        <n v="1254"/>
        <n v="206"/>
        <n v="1085"/>
        <n v="514"/>
        <n v="752"/>
        <n v="668"/>
        <n v="1509"/>
        <n v="254"/>
        <n v="1098"/>
        <n v="1719"/>
        <n v="1781"/>
        <n v="551"/>
        <n v="402"/>
        <n v="1821"/>
        <n v="347"/>
        <n v="98"/>
        <n v="305"/>
        <n v="495"/>
        <n v="1032"/>
        <n v="7386"/>
        <n v="268"/>
        <n v="295"/>
        <n v="265"/>
        <n v="592"/>
        <n v="152"/>
        <n v="1056"/>
        <n v="1068"/>
        <n v="434"/>
        <n v="928"/>
        <n v="415"/>
        <n v="1311"/>
        <n v="1316"/>
        <n v="1594"/>
        <n v="355"/>
        <n v="615"/>
        <n v="1202"/>
        <n v="487"/>
        <n v="445"/>
        <n v="500"/>
        <n v="1777"/>
        <n v="2358"/>
        <n v="384"/>
        <n v="909"/>
        <n v="550"/>
        <n v="154"/>
        <n v="191"/>
        <n v="939"/>
        <n v="2298"/>
        <n v="794"/>
        <n v="1377"/>
        <n v="3219"/>
        <n v="465"/>
        <n v="447"/>
        <n v="1371"/>
        <n v="401"/>
        <n v="5004"/>
        <n v="425"/>
        <n v="562"/>
        <n v="170"/>
        <n v="1413"/>
        <n v="188"/>
        <n v="470"/>
        <n v="979"/>
        <n v="857"/>
        <n v="1041"/>
        <n v="2555"/>
        <n v="528"/>
        <n v="563"/>
        <n v="1481"/>
        <n v="378"/>
        <n v="1440"/>
        <n v="685"/>
        <n v="571"/>
        <n v="346"/>
        <n v="428"/>
        <n v="902"/>
        <n v="709"/>
        <n v="348"/>
        <n v="1053"/>
        <n v="662"/>
        <n v="175"/>
        <n v="733"/>
        <n v="278"/>
        <n v="2098"/>
        <n v="252"/>
        <n v="1946"/>
        <n v="575"/>
        <n v="1118"/>
        <n v="2864"/>
        <n v="929"/>
        <n v="943"/>
        <n v="2056"/>
        <n v="600"/>
        <n v="1239"/>
        <n v="582"/>
        <n v="398"/>
        <n v="174"/>
        <n v="1559"/>
        <n v="1061"/>
        <n v="558"/>
        <n v="218"/>
        <n v="713"/>
        <n v="451"/>
        <n v="480"/>
        <n v="364"/>
        <n v="879"/>
        <n v="732"/>
        <n v="383"/>
        <n v="412"/>
        <n v="1898"/>
        <n v="689"/>
        <n v="1123"/>
        <n v="306"/>
        <n v="586"/>
        <n v="331"/>
        <n v="323"/>
        <n v="1534"/>
        <n v="1844"/>
        <n v="127"/>
        <n v="250"/>
        <n v="548"/>
        <n v="251"/>
        <n v="1044"/>
        <n v="1154"/>
        <n v="157"/>
        <n v="595"/>
        <n v="446"/>
        <n v="953"/>
        <n v="626"/>
        <n v="255"/>
        <n v="1104"/>
        <n v="443"/>
        <n v="778"/>
        <n v="935"/>
        <n v="693"/>
        <n v="629"/>
        <n v="373"/>
        <n v="1427"/>
        <n v="2812"/>
        <n v="833"/>
        <n v="354"/>
        <n v="905"/>
        <n v="1052"/>
        <n v="414"/>
        <n v="167"/>
        <n v="1036"/>
        <n v="240"/>
        <n v="809"/>
        <n v="482"/>
        <n v="843"/>
        <n v="1071"/>
        <n v="247"/>
        <n v="224"/>
        <n v="344"/>
        <n v="542"/>
        <n v="1007"/>
        <n v="1641"/>
        <n v="613"/>
        <n v="989"/>
        <n v="282"/>
        <n v="349"/>
        <n v="893"/>
        <n v="755"/>
        <n v="201"/>
        <n v="695"/>
        <n v="461"/>
        <n v="223"/>
        <n v="797"/>
        <n v="262"/>
        <n v="424"/>
        <n v="612"/>
        <n v="1091"/>
        <n v="584"/>
        <n v="290"/>
        <n v="975"/>
        <n v="302"/>
        <n v="1124"/>
        <n v="396"/>
        <n v="1682"/>
        <n v="385"/>
        <n v="505"/>
        <n v="618"/>
        <n v="1333"/>
        <n v="293"/>
        <n v="683"/>
        <n v="189"/>
        <n v="765"/>
        <n v="350"/>
        <n v="661"/>
        <n v="649"/>
        <n v="1004"/>
        <n v="544"/>
        <n v="577"/>
        <n v="177"/>
        <n v="1455"/>
        <n v="988"/>
        <n v="669"/>
        <n v="340"/>
        <n v="807"/>
        <n v="372"/>
        <n v="332"/>
        <n v="1001"/>
        <n v="529"/>
        <n v="827"/>
        <n v="894"/>
        <n v="2635"/>
        <n v="599"/>
        <n v="898"/>
        <n v="1572"/>
        <n v="594"/>
        <n v="270"/>
        <n v="442"/>
        <n v="493"/>
        <n v="345"/>
        <n v="1539"/>
        <n v="341"/>
        <n v="422"/>
        <n v="2017"/>
        <n v="260"/>
        <n v="1022"/>
        <n v="454"/>
        <n v="610"/>
        <n v="269"/>
        <n v="371"/>
        <n v="1646"/>
        <n v="1176"/>
        <n v="2245"/>
        <n v="1060"/>
        <n v="151"/>
        <n v="337"/>
        <n v="1703"/>
        <n v="543"/>
        <n v="1344"/>
        <n v="97"/>
        <n v="312"/>
        <n v="761"/>
        <n v="564"/>
        <n v="395"/>
        <n v="2321"/>
        <n v="225"/>
        <n v="578"/>
        <n v="1607"/>
        <n v="878"/>
        <n v="114"/>
        <n v="243"/>
        <n v="1737"/>
        <n v="1637"/>
        <n v="1175"/>
        <n v="1224"/>
        <n v="1583"/>
        <n v="608"/>
        <n v="370"/>
        <n v="222"/>
        <n v="1423"/>
        <n v="1370"/>
        <n v="767"/>
        <n v="409"/>
        <n v="336"/>
        <n v="377"/>
        <n v="982"/>
        <n v="208"/>
        <n v="1167"/>
        <n v="580"/>
        <n v="1159"/>
        <n v="2685"/>
        <n v="299"/>
        <n v="171"/>
        <n v="806"/>
        <n v="1146"/>
        <n v="322"/>
        <n v="227"/>
        <n v="954"/>
        <n v="2259"/>
        <n v="674"/>
        <n v="456"/>
        <n v="1011"/>
        <n v="726"/>
        <n v="248"/>
        <n v="1200"/>
        <n v="3544"/>
        <n v="315"/>
        <n v="1212"/>
        <n v="1819"/>
        <n v="160"/>
        <n v="1643"/>
        <n v="823"/>
        <n v="1066"/>
        <n v="565"/>
        <n v="757"/>
        <n v="389"/>
        <n v="924"/>
        <n v="361"/>
        <n v="906"/>
        <n v="532"/>
        <n v="1391"/>
        <n v="2001"/>
        <n v="457"/>
        <n v="559"/>
        <n v="697"/>
        <n v="1076"/>
        <n v="2585"/>
        <n v="1309"/>
        <n v="1030"/>
        <n v="159"/>
        <n v="777"/>
        <n v="938"/>
        <n v="1161"/>
        <n v="636"/>
        <n v="129"/>
        <n v="1486"/>
        <n v="1712"/>
        <n v="753"/>
        <n v="684"/>
        <n v="408"/>
        <n v="491"/>
        <n v="1192"/>
        <n v="1740"/>
        <n v="676"/>
        <n v="839"/>
        <n v="256"/>
        <n v="102"/>
        <n v="276"/>
        <n v="2282"/>
        <n v="1571"/>
        <n v="958"/>
        <n v="417"/>
        <n v="1387"/>
        <n v="173"/>
        <n v="724"/>
        <n v="566"/>
        <n v="903"/>
        <n v="439"/>
        <n v="712"/>
        <n v="1008"/>
        <n v="1674"/>
        <n v="741"/>
        <n v="776"/>
        <n v="1101"/>
        <n v="760"/>
        <n v="2178"/>
        <n v="631"/>
        <n v="694"/>
        <n v="552"/>
        <n v="125"/>
      </sharedItems>
    </cacheField>
    <cacheField name="Start Station" numFmtId="0">
      <sharedItems count="326">
        <s v="Suffolk St &amp; Stanton St"/>
        <s v="Lexington Ave &amp; E 63 St"/>
        <s v="1 Pl &amp; Clinton St"/>
        <s v="Barrow St &amp; Hudson St"/>
        <s v="1 Ave &amp; E 44 St"/>
        <s v="State St &amp; Smith St"/>
        <s v="Front St &amp; Gold St"/>
        <s v="E 89 St &amp; York Ave"/>
        <s v="Central Park S &amp; 6 Ave"/>
        <s v="E 3 St &amp; 1 Ave"/>
        <s v="Bank St &amp; Washington St"/>
        <s v="Front St &amp; Maiden Ln"/>
        <s v="E 10 St &amp; 5 Ave"/>
        <s v="1 Ave &amp; E 68 St"/>
        <s v="N 11 St &amp; Wythe Ave"/>
        <s v="E 17 St &amp; Broadway"/>
        <s v="E 2 St &amp; Avenue C"/>
        <s v="Central Park West &amp; W 76 St"/>
        <s v="W 22 St &amp; 8 Ave"/>
        <s v="E 71 St &amp; 1 Ave"/>
        <s v="University Pl &amp; E 14 St"/>
        <s v="E 25 St &amp; 2 Ave"/>
        <s v="Dean St &amp; Hoyt St"/>
        <s v="Allen St &amp; Stanton St"/>
        <s v="NYCBS Depot - SSP"/>
        <s v="W 26 St &amp; 8 Ave"/>
        <s v="Great Jones St"/>
        <s v="W 43 St &amp; 10 Ave"/>
        <s v="Grand St &amp; Elizabeth St"/>
        <s v="W 20 St &amp; 11 Ave"/>
        <s v="Old Fulton St"/>
        <s v="Allen St &amp; Hester St"/>
        <s v="E 55 St &amp; 3 Ave"/>
        <s v="8 Ave &amp; W 52 St"/>
        <s v="Broadway &amp; W 29 St"/>
        <s v="Cathedral Pkwy &amp; Broadway"/>
        <s v="Bayard St &amp; Baxter St"/>
        <s v="Driggs Ave &amp; N Henry St"/>
        <s v="Perry St &amp; Bleecker St"/>
        <s v="Broadway &amp; E 22 St"/>
        <s v="Carmine St &amp; 6 Ave"/>
        <s v="Fulton St &amp; Clermont Ave"/>
        <s v="Broadway &amp; W 56 St"/>
        <s v="8 Ave &amp; W 16 St"/>
        <s v="W 84 St &amp; Columbus Ave"/>
        <s v="E 53 St &amp; Madison Ave"/>
        <s v="W 43 St &amp; 6 Ave"/>
        <s v="Broadway &amp; W 36 St"/>
        <s v="Cleveland Pl &amp; Spring St"/>
        <s v="E 45 St &amp; 3 Ave"/>
        <s v="Columbus Ave &amp; W 103 St"/>
        <s v="E 39 St &amp; 3 Ave"/>
        <s v="Vesey Pl &amp; River Terrace"/>
        <s v="E 39 St &amp; 2 Ave"/>
        <s v="Washington St &amp; Gansevoort St"/>
        <s v="E 85 St &amp; 3 Ave"/>
        <s v="Avenue D &amp; E 12 St"/>
        <s v="Greenwich St &amp; W Houston St"/>
        <s v="W 78 St &amp; Broadway"/>
        <s v="Pier 40 - Hudson River Park"/>
        <s v="W 84 St &amp; Broadway"/>
        <s v="Allen St &amp; Rivington St"/>
        <s v="E 59 St &amp; Madison Ave"/>
        <s v="Pershing Square South"/>
        <s v="Stanton St &amp; Chrystie St"/>
        <s v="E 15 St &amp; 3 Ave"/>
        <s v="Front St &amp; Washington St"/>
        <s v="Broadway &amp; W 51 St"/>
        <s v="Duane St &amp; Greenwich St"/>
        <s v="Leonard St &amp; Maujer St"/>
        <s v="Centre St &amp; Chambers St"/>
        <s v="1 Ave &amp; E 16 St"/>
        <s v="Reade St &amp; Broadway"/>
        <s v="E 16 St &amp; 5 Ave"/>
        <s v="Barclay St &amp; Church St"/>
        <s v="E 33 St &amp; 2 Ave"/>
        <s v="Broadway &amp; Roebling St"/>
        <s v="Adelphi St &amp; Myrtle Ave"/>
        <s v="Bergen St &amp; Smith St"/>
        <s v="11 Ave &amp; W 41 St"/>
        <s v="University Pl &amp; E 8 St"/>
        <s v="Broadway &amp; W 58 St"/>
        <s v="Forsyth St &amp; Broome St"/>
        <s v="Lafayette St &amp; E 8 St"/>
        <s v="W 45 St &amp; 8 Ave"/>
        <s v="Bond St &amp; Bergen St"/>
        <s v="Mott St &amp; Prince St"/>
        <s v="W 92 St &amp; Broadway"/>
        <s v="E 24 St &amp; Park Ave S"/>
        <s v="Central Park West &amp; W 102 St"/>
        <s v="W 42 St &amp; Dyer Ave"/>
        <s v="Clinton St &amp; Joralemon St"/>
        <s v="Cooper Square &amp; E 7 St"/>
        <s v="Broadway &amp; W 24 St"/>
        <s v="Clinton St &amp; Grand St"/>
        <s v="W 13 St &amp; Hudson St"/>
        <s v="Cherry St"/>
        <s v="E 31 St &amp; 3 Ave"/>
        <s v="Bus Slip &amp; State St"/>
        <s v="E 6 St &amp; Avenue B"/>
        <s v="W Broadway &amp; Spring St"/>
        <s v="Greenwich Ave &amp; 8 Ave"/>
        <s v="Kent Ave &amp; N 7 St"/>
        <s v="Sands St &amp; Navy St"/>
        <s v="Rivington St &amp; Ridge St"/>
        <s v="E 91 St &amp; Park Ave"/>
        <s v="6 Ave &amp; Canal St"/>
        <s v="2 Ave &amp; E 31 St"/>
        <s v="W 56 St &amp; 10 Ave"/>
        <s v="Henry St &amp; Grand St"/>
        <s v="E 51 St &amp; 1 Ave"/>
        <s v="South St &amp; Gouverneur Ln"/>
        <s v="Christopher St &amp; Greenwich St"/>
        <s v="E 32 St &amp; Park Ave"/>
        <s v="West St &amp; Chambers St"/>
        <s v="W 49 St &amp; 8 Ave"/>
        <s v="Columbia St &amp; Rivington St"/>
        <s v="Centre St &amp; Worth St"/>
        <s v="Carroll St &amp; Smith St"/>
        <s v="W 34 St &amp; 11 Ave"/>
        <s v="E 66 St &amp; Madison Ave"/>
        <s v="W 13 St &amp; 5 Ave"/>
        <s v="Berkeley Pl &amp; 7 Ave"/>
        <s v="MacDougal St &amp; Washington Sq"/>
        <s v="FDR Drive &amp; E 35 St"/>
        <s v="W 42 St &amp; 8 Ave"/>
        <s v="E 65 St &amp; 2 Ave"/>
        <s v="Murray St &amp; West St"/>
        <s v="President St &amp; Henry St"/>
        <s v="W 38 St &amp; 8 Ave"/>
        <s v="Maiden Ln &amp; Pearl St"/>
        <s v="Norfolk St &amp; Broome St"/>
        <s v="N 6 St &amp; Bedford Ave"/>
        <s v="Grand Army Plaza &amp; Central Park S"/>
        <s v="Washington Pl &amp; 6 Ave"/>
        <s v="E 4 St &amp; 2 Ave"/>
        <s v="9 Ave &amp; W 22 St"/>
        <s v="W 24 St &amp; 7 Ave"/>
        <s v="Central Park West &amp; W 85 St"/>
        <s v="West Thames St"/>
        <s v="W 41 St &amp; 8 Ave"/>
        <s v="1 Ave &amp; E 62 St"/>
        <s v="W 14 St &amp; The High Line"/>
        <s v="Pershing Square North"/>
        <s v="E 60 St &amp; York Ave"/>
        <s v="Cliff St &amp; Fulton St"/>
        <s v="3 Ave &amp; E 62 St"/>
        <s v="E 30 St &amp; Park Ave S"/>
        <s v="1 Ave &amp; E 94 St"/>
        <s v="Berkeley Pl &amp; 6 Ave"/>
        <s v="W 52 St &amp; 9 Ave"/>
        <s v="W 37 St &amp; 10 Ave"/>
        <s v="Driggs Ave &amp; Lorimer St"/>
        <s v="E 55 St &amp; 2 Ave"/>
        <s v="E 7 St &amp; Avenue A"/>
        <s v="5 Ave &amp; E 93 St"/>
        <s v="Washington Pl &amp; Broadway"/>
        <s v="Fulton St &amp; Broadway"/>
        <s v="E 58 St &amp; Madison Ave"/>
        <s v="W 87 St  &amp; Amsterdam Ave"/>
        <s v="W 39 St &amp; 9 Ave"/>
        <s v="6 Ave &amp; W 33 St"/>
        <s v="South End Ave &amp; Liberty St"/>
        <s v="Fulton St &amp; Rockwell Pl"/>
        <s v="E 47 St &amp; Park Ave"/>
        <s v="E 12 St &amp; 3 Ave"/>
        <s v="S 4 St &amp; Rodney St"/>
        <s v="8 Ave &amp; W 33 St"/>
        <s v="Greenwich St &amp; Hubert St"/>
        <s v="Union Ave &amp; Wallabout St"/>
        <s v="Broadway &amp; W 60 St"/>
        <s v="W 31 St &amp; 7 Ave"/>
        <s v="5 Ave &amp; E 88 St"/>
        <s v="Hudson St &amp; Reade St"/>
        <s v="2 Ave &amp; E 99 St"/>
        <s v="MacDougal St &amp; Prince St"/>
        <s v="E 23 St &amp; 1 Ave"/>
        <s v="8 Ave &amp; W 31 St"/>
        <s v="Riverside Dr &amp; W 104 St"/>
        <s v="W 82 St &amp; Central Park West"/>
        <s v="Columbus Ave &amp; W 72 St"/>
        <s v="W 52 St &amp; 11 Ave"/>
        <s v="E 25 St &amp; 1 Ave"/>
        <s v="Brooklyn Bridge Park - Pier 2"/>
        <s v="Commerce St &amp; Van Brunt St"/>
        <s v="Jackson Ave &amp; 46 Rd"/>
        <s v="W 20 St &amp; 8 Ave"/>
        <s v="Mercer St &amp; Bleecker St"/>
        <s v="Throop Ave &amp; Myrtle Ave"/>
        <s v="E 81 St &amp; York Ave"/>
        <s v="W 13 St &amp; 6 Ave"/>
        <s v="John St &amp; William St"/>
        <s v="Banker St &amp; Meserole Ave"/>
        <s v="York St &amp; Jay St"/>
        <s v="Bond St &amp; Schermerhorn St"/>
        <s v="5 Ave &amp; E 78 St"/>
        <s v="Columbia Heights &amp; Cranberry St"/>
        <s v="E 2 St &amp; Avenue B"/>
        <s v="Riverside Dr &amp; W 72 St"/>
        <s v="E 13 St &amp; Avenue A"/>
        <s v="E 10 St &amp; Avenue A"/>
        <s v="Myrtle Ave &amp; Lewis Ave"/>
        <s v="Murray St &amp; Greenwich St"/>
        <s v="E 33 St &amp; 5 Ave"/>
        <s v="Henry St &amp; Poplar St"/>
        <s v="DeKalb Ave &amp; Hudson Ave"/>
        <s v="E 2 St &amp; 2 Ave"/>
        <s v="W 18 St &amp; 6 Ave"/>
        <s v="Willoughby St &amp; Fleet St"/>
        <s v="Watts St &amp; Greenwich St"/>
        <s v="E 27 St &amp; 1 Ave"/>
        <s v="Liberty St &amp; Broadway"/>
        <s v="W 52 St &amp; 6 Ave"/>
        <s v="Richardson St &amp; N Henry St"/>
        <s v="Lexington Ave &amp; E 24 St"/>
        <s v="Broadway &amp; E 14 St"/>
        <s v="Cadman Plaza West &amp; Montague St"/>
        <s v="Rivington St &amp; Chrystie St"/>
        <s v="Central Park W &amp; W 96 St"/>
        <s v="W 100 St &amp; Manhattan Ave"/>
        <s v="Graham Ave &amp; Withers St"/>
        <s v="W 26 St &amp; 10 Ave"/>
        <s v="Catherine St &amp; Monroe St"/>
        <s v="E 5 St &amp; Avenue C"/>
        <s v="W 46 St &amp; 11 Ave"/>
        <s v="Graham Ave &amp; Conselyea St"/>
        <s v="E 75 St &amp; 3 Ave"/>
        <s v="W 27 St &amp; 7 Ave"/>
        <s v="W 67 St &amp; Broadway"/>
        <s v="E 40 St &amp; 5 Ave"/>
        <s v="1 Ave &amp; E 18 St"/>
        <s v="E 11 St &amp; 1 Ave"/>
        <s v="Division St &amp; Bowery"/>
        <s v="William St &amp; Pine St"/>
        <s v="Court St &amp; State St"/>
        <s v="Broadway &amp; W 41 St"/>
        <s v="2 Ave &amp; E 96 St"/>
        <s v="Broadway &amp; Berry St"/>
        <s v="Broadway &amp; W 49 St"/>
        <s v="E 35 St &amp; 3 Ave"/>
        <s v="LaGuardia Pl &amp; W 3 St"/>
        <s v="E 76 St &amp; 3 Ave"/>
        <s v="Emerson Pl &amp; Myrtle Ave"/>
        <s v="Albany Ave &amp; Fulton St"/>
        <s v="W 55 St &amp; 6 Ave"/>
        <s v="Little West St &amp; 1 Pl"/>
        <s v="Pike St &amp; E Broadway"/>
        <s v="Hanson Pl &amp; Ashland Pl"/>
        <s v="W 74 St &amp; Columbus Ave"/>
        <s v="S Portland Ave &amp; Hanson Pl"/>
        <s v="Boerum St &amp; Broadway"/>
        <s v="Bushwick Ave &amp; Powers St"/>
        <s v="W 16 St &amp; The High Line"/>
        <s v="Greenwich Ave &amp; Charles St"/>
        <s v="DeKalb Ave &amp; S Portland Ave"/>
        <s v="E 11 St &amp; Broadway"/>
        <s v="E 84 St &amp; Park Ave"/>
        <s v="Jay St &amp; Tech Pl"/>
        <s v="Central Park West &amp; W 68 St"/>
        <s v="11 Ave &amp; W 59 St"/>
        <s v="Vernon Blvd &amp; 50 Ave"/>
        <s v="9 Ave &amp; W 45 St"/>
        <s v="Broadway &amp; W 32 St"/>
        <s v="W 17 St &amp; 8 Ave"/>
        <s v="45 Rd &amp; 11 St"/>
        <s v="E 6 St &amp; Avenue D"/>
        <s v="Water - Whitehall Plaza"/>
        <s v="5 Ave &amp; 3 St"/>
        <s v="E 55 St &amp; Lexington Ave"/>
        <s v="W 11 St &amp; 6 Ave"/>
        <s v="9 Ave &amp; W 18 St"/>
        <s v="W 44 St &amp; 5 Ave"/>
        <s v="E 102 St &amp; 1 Ave"/>
        <s v="Meserole Ave &amp; Manhattan Ave"/>
        <s v="Monroe St &amp; Classon Ave"/>
        <s v="Eckford St &amp; Engert Ave"/>
        <s v="Cadman Plaza E &amp; Tillary St"/>
        <s v="Graham Ave &amp; Grand St"/>
        <s v="W 25 St &amp; 6 Ave"/>
        <s v="West End Ave &amp; W 107 St"/>
        <s v="Graham Ave &amp; Herbert St"/>
        <s v="31 St &amp; Thomson Ave"/>
        <s v="Tompkins Ave &amp; Hopkins St"/>
        <s v="11 Ave &amp; W 27 St"/>
        <s v="Macon St &amp; Nostrand Ave"/>
        <s v="Pike St &amp; Monroe St"/>
        <s v="W 37 St &amp; 5 Ave"/>
        <s v="Bank St &amp; Hudson St"/>
        <s v="Harrison St &amp; Hudson St"/>
        <s v="W 22 St &amp; 10 Ave"/>
        <s v="E 88 St &amp; 1 Ave"/>
        <s v="Wythe Ave &amp; Metropolitan Ave"/>
        <s v="Willoughby Ave &amp; Tompkins Ave"/>
        <s v="W 106 St &amp; Amsterdam Ave"/>
        <s v="E 19 St &amp; 3 Ave"/>
        <s v="Canal St &amp; Rutgers St"/>
        <s v="Avenue D &amp; E 8 St"/>
        <s v="Montague St &amp; Clinton St"/>
        <s v="Fulton St &amp; Washington Ave"/>
        <s v="Lexington Ave &amp; Classon Ave"/>
        <s v="W 47 St &amp; 10 Ave"/>
        <s v="E 48 St &amp; 5 Ave"/>
        <s v="Grand Army Plaza &amp; Plaza St West"/>
        <s v="Hancock St &amp; Bedford Ave"/>
        <s v="Amsterdam Ave &amp; W 82 St"/>
        <s v="1 Ave &amp; E 78 St"/>
        <s v="47 Ave &amp; 31 St"/>
        <s v="E 47 St &amp; 2 Ave"/>
        <s v="Amsterdam Ave &amp; W 79 St"/>
        <s v="Central Park West &amp; W 72 St"/>
        <s v="E 20 St &amp; Park Ave"/>
        <s v="Spruce St &amp; Nassau St"/>
        <s v="Clermont Ave &amp; Lafayette Ave"/>
        <s v="W 21 St &amp; 6 Ave"/>
        <s v="Smith St &amp; 9 St"/>
        <s v="Madison St &amp; Clinton St"/>
        <s v="E 9 St &amp; Avenue C"/>
        <s v="Metropolitan Ave &amp; Bedford Ave"/>
        <s v="Leonard St &amp; Church St"/>
        <s v="N 8 St &amp; Driggs Ave"/>
        <s v="E 48 St &amp; 3 Ave"/>
        <s v="Putnam Ave &amp; Throop Ave"/>
        <s v="West End Ave &amp; W 94 St"/>
        <s v="5 Ave &amp; E 63 St"/>
        <s v="E 14 St &amp; Avenue B"/>
        <s v="W 104 St &amp; Amsterdam Ave"/>
      </sharedItems>
    </cacheField>
    <cacheField name="End Station" numFmtId="0">
      <sharedItems count="321">
        <s v="W Broadway &amp; Spring St"/>
        <s v="1 Ave &amp; E 78 St"/>
        <s v="Henry St &amp; Degraw St"/>
        <s v="W 20 St &amp; 8 Ave"/>
        <s v="E 53 St &amp; 3 Ave"/>
        <s v="Bond St &amp; Fulton St"/>
        <s v="Lafayette Ave &amp; Fort Greene Pl"/>
        <s v="Broadway &amp; Battery Pl"/>
        <s v="Central Park S &amp; 6 Ave"/>
        <s v="E 25 St &amp; 2 Ave"/>
        <s v="Little West St &amp; 1 Pl"/>
        <s v="Liberty St &amp; Broadway"/>
        <s v="Columbus Ave &amp; W 72 St"/>
        <s v="E 47 St &amp; Park Ave"/>
        <s v="Bushwick Ave &amp; Powers St"/>
        <s v="W 17 St &amp; 8 Ave"/>
        <s v="Johnson St &amp; Gold St"/>
        <s v="E 11 St &amp; 2 Ave"/>
        <s v="E 72 St &amp; York Ave"/>
        <s v="W 45 St &amp; 6 Ave"/>
        <s v="1 Ave &amp; E 68 St"/>
        <s v="Washington Pl &amp; Broadway"/>
        <s v="Suffolk St &amp; Stanton St"/>
        <s v="Plaza St West &amp; Flatbush Ave"/>
        <s v="Mott St &amp; Prince St"/>
        <s v="Columbia St &amp; Degraw St"/>
        <s v="W 38 St &amp; 8 Ave"/>
        <s v="9 Ave &amp; W 45 St"/>
        <s v="Grand St &amp; Greene St"/>
        <s v="St Marks Pl &amp; 2 Ave"/>
        <s v="Broadway &amp; E 14 St"/>
        <s v="Rivington St &amp; Chrystie St"/>
        <s v="Milton St &amp; Franklin St"/>
        <s v="W 54 St &amp; 9 Ave"/>
        <s v="E 17 St &amp; Broadway"/>
        <s v="Bayard St &amp; Baxter St"/>
        <s v="N 8 St &amp; Driggs Ave"/>
        <s v="8 Ave &amp; W 31 St"/>
        <s v="Pershing Square South"/>
        <s v="W 13 St &amp; 7 Ave"/>
        <s v="Hanson Pl &amp; Ashland Pl"/>
        <s v="Greenwich St &amp; W Houston St"/>
        <s v="W 13 St &amp; Hudson St"/>
        <s v="W 104 St &amp; Amsterdam Ave"/>
        <s v="E 58 St &amp; 1 Ave"/>
        <s v="Carmine St &amp; 6 Ave"/>
        <s v="E 41 St &amp; Madison Ave"/>
        <s v="S 5 Pl &amp; S 4 St"/>
        <s v="W 34 St &amp; 11 Ave"/>
        <s v="W 106 St &amp; Central Park West"/>
        <s v="Central Park North &amp; Adam Clayton Powell Blvd"/>
        <s v="Mercer St &amp; Spring St"/>
        <s v="E 20 St &amp; FDR Drive"/>
        <s v="West St &amp; Chambers St"/>
        <s v="Spruce St &amp; Nassau St"/>
        <s v="Old Fulton St"/>
        <s v="E 15 St &amp; 3 Ave"/>
        <s v="9 Ave &amp; W 28 St"/>
        <s v="W 63 St &amp; Broadway"/>
        <s v="Pier 40 - Hudson River Park"/>
        <s v="Avenue D &amp; E 3 St"/>
        <s v="E 88 St &amp; 1 Ave"/>
        <s v="Stanton St &amp; Chrystie St"/>
        <s v="W 14 St &amp; The High Line"/>
        <s v="MacDougal St &amp; Prince St"/>
        <s v="E 14 St &amp; Avenue B"/>
        <s v="Clark St &amp; Henry St"/>
        <s v="W 16 St &amp; The High Line"/>
        <s v="Myrtle Ave &amp; Lewis Ave"/>
        <s v="Centre St &amp; Chambers St"/>
        <s v="E 16 St &amp; 5 Ave"/>
        <s v="E 10 St &amp; Avenue A"/>
        <s v="Greenwich Ave &amp; 8 Ave"/>
        <s v="South End Ave &amp; Liberty St"/>
        <s v="Cherry St"/>
        <s v="DeKalb Ave &amp; S Portland Ave"/>
        <s v="Bedford Ave &amp; Nassau Ave"/>
        <s v="8 Ave &amp; W 33 St"/>
        <s v="8 Ave &amp; W 52 St"/>
        <s v="Broadway &amp; W 53 St"/>
        <s v="E 2 St &amp; Avenue C"/>
        <s v="W 44 St &amp; 5 Ave"/>
        <s v="Dean St &amp; 4 Ave"/>
        <s v="E 51 St &amp; 1 Ave"/>
        <s v="W 76 St &amp; Columbus Ave"/>
        <s v="5 Ave &amp; E 88 St"/>
        <s v="W 52 St &amp; 6 Ave"/>
        <s v="E 48 St &amp; 5 Ave"/>
        <s v="E 47 St &amp; 2 Ave"/>
        <s v="8 Ave &amp; W 16 St"/>
        <s v="W 52 St &amp; 5 Ave"/>
        <s v="9 Ave &amp; W 22 St"/>
        <s v="Forsyth St &amp; Broome St"/>
        <s v="Vesey Pl &amp; River Terrace"/>
        <s v="Allen St &amp; Hester St"/>
        <s v="2 Ave &amp; E 96 St"/>
        <s v="Bus Slip &amp; State St"/>
        <s v="W 22 St &amp; 10 Ave"/>
        <s v="11 Ave &amp; W 27 St"/>
        <s v="E 23 St &amp; 1 Ave"/>
        <s v="N 6 St &amp; Bedford Ave"/>
        <s v="W 4 St &amp; 7 Ave S"/>
        <s v="York St &amp; Jay St"/>
        <s v="Montrose Ave &amp; Bushwick Ave"/>
        <s v="E 88 St &amp; Park Ave"/>
        <s v="Broadway &amp; W 49 St"/>
        <s v="Broadway &amp; W 24 St"/>
        <s v="Maiden Ln &amp; Pearl St"/>
        <s v="Richards St &amp; Delavan St"/>
        <s v="Amsterdam Ave &amp; W 79 St"/>
        <s v="W 53 St &amp; 10 Ave"/>
        <s v="Central Park West &amp; W 72 St"/>
        <s v="E 59 St &amp; Madison Ave"/>
        <s v="Division St &amp; Bowery"/>
        <s v="Clinton St &amp; Tillary St"/>
        <s v="Fulton St &amp; Broadway"/>
        <s v="W 46 St &amp; 11 Ave"/>
        <s v="5 Ave &amp; E 103 St"/>
        <s v="Cadman Plaza E &amp; Red Cross Pl"/>
        <s v="Sullivan St &amp; Washington Sq"/>
        <s v="Bergen St &amp; Smith St"/>
        <s v="31 St &amp; Thomson Ave"/>
        <s v="E 33 St &amp; 2 Ave"/>
        <s v="W 42 St &amp; 8 Ave"/>
        <s v="Canal St &amp; Rutgers St"/>
        <s v="Howard St &amp; Centre St"/>
        <s v="Central Park West &amp; W 102 St"/>
        <s v="E 85 St &amp; 3 Ave"/>
        <s v="Schermerhorn St &amp; Court St"/>
        <s v="6 Ave &amp; Canal St"/>
        <s v="Clinton Ave &amp; Flushing Ave"/>
        <s v="Columbus Ave &amp; W 95 St"/>
        <s v="E 102 St &amp; 1 Ave"/>
        <s v="Murray St &amp; West St"/>
        <s v="E 7 St &amp; Avenue A"/>
        <s v="W 55 St &amp; 6 Ave"/>
        <s v="Franklin St &amp; Dupont St"/>
        <s v="E 4 St &amp; 2 Ave"/>
        <s v="12 Ave &amp; W 40 St"/>
        <s v="W 22 St &amp; 8 Ave"/>
        <s v="Metropolitan Ave &amp; Bedford Ave"/>
        <s v="Centre St &amp; Worth St"/>
        <s v="6 Ave &amp; W 33 St"/>
        <s v="E 47 St &amp; 1 Ave"/>
        <s v="Cathedral Pkwy &amp; Broadway"/>
        <s v="W 88 St &amp; West End Ave"/>
        <s v="Bank St &amp; Hudson St"/>
        <s v="W 31 St &amp; 7 Ave"/>
        <s v="E 20 St &amp; 2 Ave"/>
        <s v="W 70 St &amp; Amsterdam Ave"/>
        <s v="Madison Ave &amp; E 99 St"/>
        <s v="Berkeley Pl &amp; 6 Ave"/>
        <s v="E 45 St &amp; 3 Ave"/>
        <s v="Broadway &amp; W 55 St"/>
        <s v="W 41 St &amp; 8 Ave"/>
        <s v="Front St &amp; Maiden Ln"/>
        <s v="Clinton St &amp; Grand St"/>
        <s v="Allen St &amp; Stanton St"/>
        <s v="Pershing Square North"/>
        <s v="11 Ave &amp; W 59 St"/>
        <s v="W 18 St &amp; 6 Ave"/>
        <s v="Kane St &amp; Clinton St"/>
        <s v="W 15 St &amp; 7 Ave"/>
        <s v="Broadway &amp; W 56 St"/>
        <s v="Clermont Ave &amp; Lafayette Ave"/>
        <s v="E 39 St &amp; 2 Ave"/>
        <s v="Allen St &amp; Rivington St"/>
        <s v="W 67 St &amp; Broadway"/>
        <s v="Pike St &amp; E Broadway"/>
        <s v="Reade St &amp; Broadway"/>
        <s v="Division Ave &amp; Hooper St"/>
        <s v="Grand Army Plaza &amp; Central Park S"/>
        <s v="W 33 St &amp; 7 Ave"/>
        <s v="W 92 St &amp; Broadway"/>
        <s v="1 Ave &amp; E 18 St"/>
        <s v="Cleveland Pl &amp; Spring St"/>
        <s v="Broadway &amp; E 22 St"/>
        <s v="5 Ave &amp; E 63 St"/>
        <s v="Cooper Square &amp; E 7 St"/>
        <s v="E 76 St &amp; 3 Ave"/>
        <s v="W 106 St &amp; Amsterdam Ave"/>
        <s v="Washington Pl &amp; 6 Ave"/>
        <s v="Throop Ave &amp; Myrtle Ave"/>
        <s v="Broad St &amp; Bridge St"/>
        <s v="Peck Slip &amp; Front St"/>
        <s v="Great Jones St"/>
        <s v="South St &amp; Gouverneur Ln"/>
        <s v="Cadman Plaza E &amp; Tillary St"/>
        <s v="Atlantic Ave &amp; Furman St"/>
        <s v="46 Ave &amp; 5 St"/>
        <s v="W 26 St &amp; 8 Ave"/>
        <s v="E 12 St &amp; 3 Ave"/>
        <s v="E 74 St &amp; 1 Ave"/>
        <s v="Franklin St &amp; W Broadway"/>
        <s v="W 13 St &amp; 5 Ave"/>
        <s v="W 24 St &amp; 7 Ave"/>
        <s v="E 24 St &amp; Park Ave S"/>
        <s v="W 13 St &amp; 6 Ave"/>
        <s v="E 55 St &amp; 3 Ave"/>
        <s v="Broadway &amp; W 58 St"/>
        <s v="W 47 St &amp; 10 Ave"/>
        <s v="W 20 St &amp; 11 Ave"/>
        <s v="E 3 St &amp; 1 Ave"/>
        <s v="E 27 St &amp; 1 Ave"/>
        <s v="Watts St &amp; Greenwich St"/>
        <s v="E 5 St &amp; Avenue C"/>
        <s v="Bond St &amp; Bergen St"/>
        <s v="5 Ave &amp; E 73 St"/>
        <s v="Hicks St &amp; Montague St"/>
        <s v="East End Ave &amp; E 86 St"/>
        <s v="5 Ave &amp; E 29 St"/>
        <s v="Barclay St &amp; Church St"/>
        <s v="E 19 St &amp; 3 Ave"/>
        <s v="E 40 St &amp; 5 Ave"/>
        <s v="E 65 St &amp; 2 Ave"/>
        <s v="E 81 St &amp; 3 Ave"/>
        <s v="W 45 St &amp; 8 Ave"/>
        <s v="W 20 St &amp; 7 Ave"/>
        <s v="Mercer St &amp; Bleecker St"/>
        <s v="Central Park W &amp; W 96 St"/>
        <s v="Emerson Pl &amp; Myrtle Ave"/>
        <s v="E 2 St &amp; Avenue B"/>
        <s v="Murray St &amp; Greenwich St"/>
        <s v="Clinton Ave &amp; Myrtle Ave"/>
        <s v="Greenwich St &amp; Hubert St"/>
        <s v="1 Ave &amp; E 62 St"/>
        <s v="Graham Ave &amp; Conselyea St"/>
        <s v="Henry St &amp; Grand St"/>
        <s v="Amsterdam Ave &amp; W 82 St"/>
        <s v="Driggs Ave &amp; N Henry St"/>
        <s v="University Pl &amp; E 14 St"/>
        <s v="Bialystoker Pl &amp; Delancey St"/>
        <s v="E 55 St &amp; Lexington Ave"/>
        <s v="Concord St &amp; Bridge St"/>
        <s v="Leonard St &amp; Church St"/>
        <s v="Willoughby Ave &amp; Hall St"/>
        <s v="St James Pl &amp; Oliver St"/>
        <s v="Central Park West &amp; W 76 St"/>
        <s v="W 25 St &amp; 6 Ave"/>
        <s v="Duane St &amp; Greenwich St"/>
        <s v="W 37 St &amp; Broadway"/>
        <s v="W 100 St &amp; Manhattan Ave"/>
        <s v="Leonard St &amp; Boerum St"/>
        <s v="Central Park West &amp; W 68 St"/>
        <s v="Broadway &amp; W 60 St"/>
        <s v="Broadway &amp; W 41 St"/>
        <s v="W 26 St &amp; 10 Ave"/>
        <s v="Warren St &amp; Church St"/>
        <s v="Riverside Dr &amp; W 82 St"/>
        <s v="Broadway &amp; W 36 St"/>
        <s v="2 Ave &amp; E 31 St"/>
        <s v="E 80 St &amp; 2 Ave"/>
        <s v="W 43 St &amp; 10 Ave"/>
        <s v="E 55 St &amp; 2 Ave"/>
        <s v="W 21 St &amp; 6 Ave"/>
        <s v="Lewis Ave &amp; Decatur St"/>
        <s v="Washington Park"/>
        <s v="Carroll St &amp; 6 Ave"/>
        <s v="E 20 St &amp; Park Ave"/>
        <s v="Hope St &amp; Union Ave"/>
        <s v="Norman Ave &amp; Leonard St - 2"/>
        <s v="Fulton St &amp; Rockwell Pl"/>
        <s v="E 33 St &amp; 5 Ave"/>
        <s v="W 107 St &amp; Columbus Ave"/>
        <s v="Amsterdam Ave &amp; W 73 St"/>
        <s v="E 51 St &amp; Lexington Ave"/>
        <s v="Forsyth St &amp; Canal St"/>
        <s v="Center Blvd &amp; Borden Ave"/>
        <s v="W 27 St &amp; 7 Ave"/>
        <s v="E 81 St &amp; York Ave"/>
        <s v="Berry St &amp; N 8 St"/>
        <s v="Grand St &amp; Elizabeth St"/>
        <s v="E 11 St &amp; 1 Ave"/>
        <s v="E 58 St &amp; 3 Ave"/>
        <s v="Metropolitan Ave &amp; Meeker Ave"/>
        <s v="W 95 St &amp; Broadway"/>
        <s v="21 St &amp; Queens Plaza North"/>
        <s v="W 37 St &amp; 5 Ave"/>
        <s v="E 25 St &amp; 1 Ave"/>
        <s v="E 31 St &amp; 3 Ave"/>
        <s v="Nassau Ave &amp; Newell St"/>
        <s v="E 78 St &amp; 2 Ave"/>
        <s v="Meserole Ave &amp; Manhattan Ave"/>
        <s v="Richardson St &amp; N Henry St"/>
        <s v="Pike St &amp; Monroe St"/>
        <s v="9 Ave &amp; W 18 St"/>
        <s v="W 74 St &amp; Columbus Ave"/>
        <s v="LaGuardia Pl &amp; W 3 St"/>
        <s v="Norfolk St &amp; Broome St"/>
        <s v="Barrow St &amp; Hudson St"/>
        <s v="E 32 St &amp; Park Ave"/>
        <s v="Myrtle Ave &amp; Marcy Ave"/>
        <s v="Lexington Ave &amp; E 29 St"/>
        <s v="1 Ave &amp; E 16 St"/>
        <s v="South St &amp; Whitehall St"/>
        <s v="Lispenard St &amp; Broadway"/>
        <s v="Carroll St &amp; Columbia St"/>
        <s v="3 St &amp; 7 Ave"/>
        <s v="Grand Army Plaza &amp; Plaza St West"/>
        <s v="W 90 St &amp; Amsterdam Ave"/>
        <s v="E 67 St &amp; Park Ave"/>
        <s v="Madison St &amp; Clinton St"/>
        <s v="Broadway &amp; W 39 St"/>
        <s v="E 9 St &amp; Avenue C"/>
        <s v="5 Ave &amp; E 78 St"/>
        <s v="Water - Whitehall Plaza"/>
        <s v="E 97 St &amp; Madison Ave"/>
        <s v="Hudson St &amp; Reade St"/>
        <s v="E 6 St &amp; Avenue B"/>
        <s v="Fulton St &amp; Clermont Ave"/>
        <s v="Perry St &amp; Bleecker St"/>
        <s v="Madison St &amp; Montgomery St"/>
        <s v="Riverside Dr &amp; W 89 St"/>
        <s v="Reed St &amp; Van Brunt St"/>
        <s v="Broadway &amp; W 32 St"/>
        <s v="W 39 St &amp; 9 Ave"/>
        <s v="Marcus Garvey Blvd &amp; Macon St"/>
        <s v="E 53 St &amp; Madison Ave"/>
        <s v="Central Park West &amp; W 100 St"/>
        <s v="Washington St &amp; Gansevoort St"/>
        <s v="Putnam Ave &amp; Nostrand Ave"/>
      </sharedItems>
    </cacheField>
    <cacheField name="Trip Data" numFmtId="0">
      <sharedItems count="658">
        <s v="Suffolk St &amp; Stanton St to W Broadway &amp; Spring St"/>
        <s v="Lexington Ave &amp; E 63 St to 1 Ave &amp; E 78 St"/>
        <s v="1 Pl &amp; Clinton St to Henry St &amp; Degraw St"/>
        <s v="Barrow St &amp; Hudson St to W 20 St &amp; 8 Ave"/>
        <s v="1 Ave &amp; E 44 St to E 53 St &amp; 3 Ave"/>
        <s v="State St &amp; Smith St to Bond St &amp; Fulton St"/>
        <s v="Front St &amp; Gold St to Lafayette Ave &amp; Fort Greene Pl"/>
        <s v="E 89 St &amp; York Ave to Broadway &amp; Battery Pl"/>
        <s v="Central Park S &amp; 6 Ave to Central Park S &amp; 6 Ave"/>
        <s v="E 3 St &amp; 1 Ave to E 25 St &amp; 2 Ave"/>
        <s v="Bank St &amp; Washington St to Little West St &amp; 1 Pl"/>
        <s v="Front St &amp; Maiden Ln to Liberty St &amp; Broadway"/>
        <s v="E 10 St &amp; 5 Ave to Columbus Ave &amp; W 72 St"/>
        <s v="1 Ave &amp; E 68 St to E 47 St &amp; Park Ave"/>
        <s v="N 11 St &amp; Wythe Ave to Bushwick Ave &amp; Powers St"/>
        <s v="E 17 St &amp; Broadway to W 17 St &amp; 8 Ave"/>
        <s v="State St &amp; Smith St to Johnson St &amp; Gold St"/>
        <s v="E 2 St &amp; Avenue C to E 11 St &amp; 2 Ave"/>
        <s v="Central Park West &amp; W 76 St to E 72 St &amp; York Ave"/>
        <s v="W 22 St &amp; 8 Ave to W 45 St &amp; 6 Ave"/>
        <s v="E 71 St &amp; 1 Ave to 1 Ave &amp; E 68 St"/>
        <s v="University Pl &amp; E 14 St to Washington Pl &amp; Broadway"/>
        <s v="E 25 St &amp; 2 Ave to Suffolk St &amp; Stanton St"/>
        <s v="Dean St &amp; Hoyt St to Plaza St West &amp; Flatbush Ave"/>
        <s v="Allen St &amp; Stanton St to Mott St &amp; Prince St"/>
        <s v="Lexington Ave &amp; E 63 St to 1 Ave &amp; E 68 St"/>
        <s v="NYCBS Depot - SSP to Columbia St &amp; Degraw St"/>
        <s v="W 26 St &amp; 8 Ave to W 38 St &amp; 8 Ave"/>
        <s v="Great Jones St to Mott St &amp; Prince St"/>
        <s v="W 43 St &amp; 10 Ave to 9 Ave &amp; W 45 St"/>
        <s v="Grand St &amp; Elizabeth St to Grand St &amp; Greene St"/>
        <s v="W 20 St &amp; 11 Ave to St Marks Pl &amp; 2 Ave"/>
        <s v="Old Fulton St to Broadway &amp; E 14 St"/>
        <s v="Allen St &amp; Hester St to Rivington St &amp; Chrystie St"/>
        <s v="E 55 St &amp; 3 Ave to Milton St &amp; Franklin St"/>
        <s v="8 Ave &amp; W 52 St to W 54 St &amp; 9 Ave"/>
        <s v="Broadway &amp; W 29 St to E 17 St &amp; Broadway"/>
        <s v="Cathedral Pkwy &amp; Broadway to Central Park S &amp; 6 Ave"/>
        <s v="Bayard St &amp; Baxter St to Bayard St &amp; Baxter St"/>
        <s v="Driggs Ave &amp; N Henry St to N 8 St &amp; Driggs Ave"/>
        <s v="Perry St &amp; Bleecker St to 8 Ave &amp; W 31 St"/>
        <s v="Broadway &amp; E 22 St to Pershing Square South"/>
        <s v="Carmine St &amp; 6 Ave to W 13 St &amp; 7 Ave"/>
        <s v="Fulton St &amp; Clermont Ave to Hanson Pl &amp; Ashland Pl"/>
        <s v="W 26 St &amp; 8 Ave to Greenwich St &amp; W Houston St"/>
        <s v="Broadway &amp; W 56 St to E 47 St &amp; Park Ave"/>
        <s v="8 Ave &amp; W 16 St to W 38 St &amp; 8 Ave"/>
        <s v="University Pl &amp; E 14 St to W 13 St &amp; Hudson St"/>
        <s v="W 84 St &amp; Columbus Ave to W 104 St &amp; Amsterdam Ave"/>
        <s v="E 53 St &amp; Madison Ave to E 58 St &amp; 1 Ave"/>
        <s v="W 43 St &amp; 6 Ave to Carmine St &amp; 6 Ave"/>
        <s v="Broadway &amp; W 36 St to E 41 St &amp; Madison Ave"/>
        <s v="Cleveland Pl &amp; Spring St to S 5 Pl &amp; S 4 St"/>
        <s v="E 45 St &amp; 3 Ave to W 34 St &amp; 11 Ave"/>
        <s v="Columbus Ave &amp; W 103 St to W 106 St &amp; Central Park West"/>
        <s v="E 39 St &amp; 3 Ave to Central Park North &amp; Adam Clayton Powell Blvd"/>
        <s v="Vesey Pl &amp; River Terrace to Mercer St &amp; Spring St"/>
        <s v="E 39 St &amp; 2 Ave to E 20 St &amp; FDR Drive"/>
        <s v="Washington St &amp; Gansevoort St to West St &amp; Chambers St"/>
        <s v="E 85 St &amp; 3 Ave to Spruce St &amp; Nassau St"/>
        <s v="Front St &amp; Maiden Ln to Old Fulton St"/>
        <s v="Avenue D &amp; E 12 St to E 15 St &amp; 3 Ave"/>
        <s v="Greenwich St &amp; W Houston St to 9 Ave &amp; W 28 St"/>
        <s v="W 78 St &amp; Broadway to W 63 St &amp; Broadway"/>
        <s v="Pier 40 - Hudson River Park to Pier 40 - Hudson River Park"/>
        <s v="W 84 St &amp; Broadway to Columbus Ave &amp; W 72 St"/>
        <s v="E 17 St &amp; Broadway to Avenue D &amp; E 3 St"/>
        <s v="Central Park S &amp; 6 Ave to E 88 St &amp; 1 Ave"/>
        <s v="Allen St &amp; Rivington St to Stanton St &amp; Chrystie St"/>
        <s v="E 59 St &amp; Madison Ave to W 14 St &amp; The High Line"/>
        <s v="Pershing Square South to E 25 St &amp; 2 Ave"/>
        <s v="Stanton St &amp; Chrystie St to MacDougal St &amp; Prince St"/>
        <s v="E 15 St &amp; 3 Ave to E 14 St &amp; Avenue B"/>
        <s v="Front St &amp; Washington St to Clark St &amp; Henry St"/>
        <s v="Broadway &amp; W 51 St to Pershing Square South"/>
        <s v="Duane St &amp; Greenwich St to W 16 St &amp; The High Line"/>
        <s v="Leonard St &amp; Maujer St to Myrtle Ave &amp; Lewis Ave"/>
        <s v="Centre St &amp; Chambers St to Centre St &amp; Chambers St"/>
        <s v="1 Ave &amp; E 16 St to E 16 St &amp; 5 Ave"/>
        <s v="Reade St &amp; Broadway to E 10 St &amp; Avenue A"/>
        <s v="E 16 St &amp; 5 Ave to Greenwich Ave &amp; 8 Ave"/>
        <s v="Barclay St &amp; Church St to South End Ave &amp; Liberty St"/>
        <s v="E 33 St &amp; 2 Ave to Cherry St"/>
        <s v="Broadway &amp; Roebling St to Milton St &amp; Franklin St"/>
        <s v="Adelphi St &amp; Myrtle Ave to DeKalb Ave &amp; S Portland Ave"/>
        <s v="Bergen St &amp; Smith St to Bedford Ave &amp; Nassau Ave"/>
        <s v="11 Ave &amp; W 41 St to 8 Ave &amp; W 33 St"/>
        <s v="University Pl &amp; E 8 St to E 11 St &amp; 2 Ave"/>
        <s v="Broadway &amp; W 58 St to 8 Ave &amp; W 52 St"/>
        <s v="Broadway &amp; W 58 St to Broadway &amp; W 53 St"/>
        <s v="Barrow St &amp; Hudson St to Greenwich St &amp; W Houston St"/>
        <s v="Forsyth St &amp; Broome St to Carmine St &amp; 6 Ave"/>
        <s v="Lafayette St &amp; E 8 St to E 2 St &amp; Avenue C"/>
        <s v="W 45 St &amp; 8 Ave to W 44 St &amp; 5 Ave"/>
        <s v="Bond St &amp; Bergen St to Dean St &amp; 4 Ave"/>
        <s v="Mott St &amp; Prince St to E 51 St &amp; 1 Ave"/>
        <s v="W 92 St &amp; Broadway to W 76 St &amp; Columbus Ave"/>
        <s v="8 Ave &amp; W 52 St to 5 Ave &amp; E 88 St"/>
        <s v="E 24 St &amp; Park Ave S to Broadway &amp; E 14 St"/>
        <s v="Broadway &amp; W 36 St to W 52 St &amp; 6 Ave"/>
        <s v="Central Park West &amp; W 102 St to E 48 St &amp; 5 Ave"/>
        <s v="W 42 St &amp; Dyer Ave to Liberty St &amp; Broadway"/>
        <s v="Clinton St &amp; Joralemon St to E 47 St &amp; 2 Ave"/>
        <s v="University Pl &amp; E 8 St to E 15 St &amp; 3 Ave"/>
        <s v="Cooper Square &amp; E 7 St to 8 Ave &amp; W 16 St"/>
        <s v="Broadway &amp; W 24 St to W 52 St &amp; 5 Ave"/>
        <s v="Central Park S &amp; 6 Ave to 9 Ave &amp; W 22 St"/>
        <s v="Clinton St &amp; Grand St to Forsyth St &amp; Broome St"/>
        <s v="W 13 St &amp; Hudson St to Vesey Pl &amp; River Terrace"/>
        <s v="Cherry St to Allen St &amp; Hester St"/>
        <s v="E 31 St &amp; 3 Ave to W 38 St &amp; 8 Ave"/>
        <s v="1 Ave &amp; E 68 St to 2 Ave &amp; E 96 St"/>
        <s v="Bus Slip &amp; State St to Bus Slip &amp; State St"/>
        <s v="E 6 St &amp; Avenue B to 8 Ave &amp; W 31 St"/>
        <s v="Duane St &amp; Greenwich St to W 22 St &amp; 10 Ave"/>
        <s v="W Broadway &amp; Spring St to 11 Ave &amp; W 27 St"/>
        <s v="Greenwich Ave &amp; 8 Ave to E 23 St &amp; 1 Ave"/>
        <s v="Kent Ave &amp; N 7 St to N 6 St &amp; Bedford Ave"/>
        <s v="University Pl &amp; E 8 St to W 4 St &amp; 7 Ave S"/>
        <s v="Sands St &amp; Navy St to York St &amp; Jay St"/>
        <s v="Rivington St &amp; Ridge St to Montrose Ave &amp; Bushwick Ave"/>
        <s v="E 91 St &amp; Park Ave to E 88 St &amp; Park Ave"/>
        <s v="6 Ave &amp; Canal St to Little West St &amp; 1 Pl"/>
        <s v="Reade St &amp; Broadway to South End Ave &amp; Liberty St"/>
        <s v="2 Ave &amp; E 31 St to E 17 St &amp; Broadway"/>
        <s v="W 56 St &amp; 10 Ave to Broadway &amp; W 49 St"/>
        <s v="Henry St &amp; Grand St to Broadway &amp; W 24 St"/>
        <s v="E 51 St &amp; 1 Ave to Maiden Ln &amp; Pearl St"/>
        <s v="South St &amp; Gouverneur Ln to Richards St &amp; Delavan St"/>
        <s v="Christopher St &amp; Greenwich St to Amsterdam Ave &amp; W 79 St"/>
        <s v="W 43 St &amp; 6 Ave to W 53 St &amp; 10 Ave"/>
        <s v="E 32 St &amp; Park Ave to E 17 St &amp; Broadway"/>
        <s v="West St &amp; Chambers St to Centre St &amp; Chambers St"/>
        <s v="Central Park West &amp; W 102 St to Central Park West &amp; W 72 St"/>
        <s v="W 49 St &amp; 8 Ave to E 59 St &amp; Madison Ave"/>
        <s v="Columbia St &amp; Rivington St to Division St &amp; Bowery"/>
        <s v="Centre St &amp; Worth St to Clinton St &amp; Tillary St"/>
        <s v="Carroll St &amp; Smith St to Centre St &amp; Chambers St"/>
        <s v="W 34 St &amp; 11 Ave to Fulton St &amp; Broadway"/>
        <s v="Washington St &amp; Gansevoort St to W 46 St &amp; 11 Ave"/>
        <s v="E 66 St &amp; Madison Ave to 5 Ave &amp; E 103 St"/>
        <s v="Clinton St &amp; Joralemon St to Cadman Plaza E &amp; Red Cross Pl"/>
        <s v="W 13 St &amp; 5 Ave to Sullivan St &amp; Washington Sq"/>
        <s v="Berkeley Pl &amp; 7 Ave to Bergen St &amp; Smith St"/>
        <s v="MacDougal St &amp; Washington Sq to Sullivan St &amp; Washington Sq"/>
        <s v="Broadway &amp; W 29 St to Sullivan St &amp; Washington Sq"/>
        <s v="FDR Drive &amp; E 35 St to 31 St &amp; Thomson Ave"/>
        <s v="Washington St &amp; Gansevoort St to Little West St &amp; 1 Pl"/>
        <s v="E 31 St &amp; 3 Ave to E 33 St &amp; 2 Ave"/>
        <s v="2 Ave &amp; E 31 St to E 25 St &amp; 2 Ave"/>
        <s v="11 Ave &amp; W 41 St to W 42 St &amp; 8 Ave"/>
        <s v="Broadway &amp; W 24 St to Canal St &amp; Rutgers St"/>
        <s v="W Broadway &amp; Spring St to Howard St &amp; Centre St"/>
        <s v="W 42 St &amp; 8 Ave to Central Park West &amp; W 102 St"/>
        <s v="E 65 St &amp; 2 Ave to E 85 St &amp; 3 Ave"/>
        <s v="Murray St &amp; West St to W 42 St &amp; 8 Ave"/>
        <s v="President St &amp; Henry St to Schermerhorn St &amp; Court St"/>
        <s v="8 Ave &amp; W 52 St to 6 Ave &amp; Canal St"/>
        <s v="W 38 St &amp; 8 Ave to E 23 St &amp; 1 Ave"/>
        <s v="Maiden Ln &amp; Pearl St to E 23 St &amp; 1 Ave"/>
        <s v="Norfolk St &amp; Broome St to S 5 Pl &amp; S 4 St"/>
        <s v="N 6 St &amp; Bedford Ave to Clinton Ave &amp; Flushing Ave"/>
        <s v="Forsyth St &amp; Broome St to E 17 St &amp; Broadway"/>
        <s v="Grand Army Plaza &amp; Central Park S to E 48 St &amp; 5 Ave"/>
        <s v="Central Park S &amp; 6 Ave to Columbus Ave &amp; W 95 St"/>
        <s v="Washington Pl &amp; 6 Ave to Rivington St &amp; Chrystie St"/>
        <s v="E 89 St &amp; York Ave to E 102 St &amp; 1 Ave"/>
        <s v="W 20 St &amp; 11 Ave to Murray St &amp; West St"/>
        <s v="Lafayette St &amp; E 8 St to E 7 St &amp; Avenue A"/>
        <s v="E 4 St &amp; 2 Ave to E 10 St &amp; Avenue A"/>
        <s v="Lexington Ave &amp; E 63 St to W 55 St &amp; 6 Ave"/>
        <s v="N 6 St &amp; Bedford Ave to Franklin St &amp; Dupont St"/>
        <s v="West St &amp; Chambers St to E 4 St &amp; 2 Ave"/>
        <s v="Lafayette St &amp; E 8 St to 12 Ave &amp; W 40 St"/>
        <s v="Greenwich St &amp; W Houston St to 11 Ave &amp; W 27 St"/>
        <s v="9 Ave &amp; W 22 St to W 22 St &amp; 8 Ave"/>
        <s v="Barclay St &amp; Church St to Fulton St &amp; Broadway"/>
        <s v="W 24 St &amp; 7 Ave to West St &amp; Chambers St"/>
        <s v="Kent Ave &amp; N 7 St to Metropolitan Ave &amp; Bedford Ave"/>
        <s v="Central Park West &amp; W 85 St to Central Park S &amp; 6 Ave"/>
        <s v="West Thames St to Centre St &amp; Worth St"/>
        <s v="6 Ave &amp; Canal St to Carmine St &amp; 6 Ave"/>
        <s v="Cathedral Pkwy &amp; Broadway to W 52 St &amp; 6 Ave"/>
        <s v="W 41 St &amp; 8 Ave to 6 Ave &amp; W 33 St"/>
        <s v="1 Ave &amp; E 62 St to E 47 St &amp; 1 Ave"/>
        <s v="Duane St &amp; Greenwich St to Cathedral Pkwy &amp; Broadway"/>
        <s v="W 14 St &amp; The High Line to W 88 St &amp; West End Ave"/>
        <s v="Barrow St &amp; Hudson St to Bank St &amp; Hudson St"/>
        <s v="Pershing Square North to W 31 St &amp; 7 Ave"/>
        <s v="E 60 St &amp; York Ave to W 63 St &amp; Broadway"/>
        <s v="Cliff St &amp; Fulton St to E 23 St &amp; 1 Ave"/>
        <s v="3 Ave &amp; E 62 St to E 20 St &amp; 2 Ave"/>
        <s v="E 30 St &amp; Park Ave S to E 23 St &amp; 1 Ave"/>
        <s v="Grand Army Plaza &amp; Central Park S to W 70 St &amp; Amsterdam Ave"/>
        <s v="1 Ave &amp; E 94 St to Madison Ave &amp; E 99 St"/>
        <s v="Berkeley Pl &amp; 6 Ave to Berkeley Pl &amp; 6 Ave"/>
        <s v="E 32 St &amp; Park Ave to E 45 St &amp; 3 Ave"/>
        <s v="W 52 St &amp; 9 Ave to Broadway &amp; W 55 St"/>
        <s v="W 37 St &amp; 10 Ave to W 41 St &amp; 8 Ave"/>
        <s v="Carmine St &amp; 6 Ave to Front St &amp; Maiden Ln"/>
        <s v="Driggs Ave &amp; Lorimer St to N 8 St &amp; Driggs Ave"/>
        <s v="E 55 St &amp; 2 Ave to E 15 St &amp; 3 Ave"/>
        <s v="E 7 St &amp; Avenue A to Clinton St &amp; Grand St"/>
        <s v="Centre St &amp; Chambers St to E 7 St &amp; Avenue A"/>
        <s v="11 Ave &amp; W 41 St to Broadway &amp; W 49 St"/>
        <s v="5 Ave &amp; E 93 St to 12 Ave &amp; W 40 St"/>
        <s v="Washington Pl &amp; Broadway to E 4 St &amp; 2 Ave"/>
        <s v="Fulton St &amp; Broadway to Allen St &amp; Stanton St"/>
        <s v="Centre St &amp; Chambers St to Spruce St &amp; Nassau St"/>
        <s v="E 58 St &amp; Madison Ave to Pershing Square North"/>
        <s v="W 87 St  &amp; Amsterdam Ave to 11 Ave &amp; W 59 St"/>
        <s v="W 20 St &amp; 11 Ave to W 18 St &amp; 6 Ave"/>
        <s v="W 39 St &amp; 9 Ave to Pershing Square South"/>
        <s v="6 Ave &amp; W 33 St to E 16 St &amp; 5 Ave"/>
        <s v="Central Park S &amp; 6 Ave to 5 Ave &amp; E 88 St"/>
        <s v="Clinton St &amp; Joralemon St to Kane St &amp; Clinton St"/>
        <s v="6 Ave &amp; Canal St to W 15 St &amp; 7 Ave"/>
        <s v="W 56 St &amp; 10 Ave to Broadway &amp; W 56 St"/>
        <s v="South End Ave &amp; Liberty St to South End Ave &amp; Liberty St"/>
        <s v="Fulton St &amp; Rockwell Pl to Clermont Ave &amp; Lafayette Ave"/>
        <s v="E 47 St &amp; Park Ave to E 39 St &amp; 2 Ave"/>
        <s v="E 12 St &amp; 3 Ave to Allen St &amp; Rivington St"/>
        <s v="S 4 St &amp; Rodney St to Clinton St &amp; Grand St"/>
        <s v="Central Park S &amp; 6 Ave to W 67 St &amp; Broadway"/>
        <s v="Old Fulton St to Old Fulton St"/>
        <s v="Allen St &amp; Stanton St to Pike St &amp; E Broadway"/>
        <s v="8 Ave &amp; W 33 St to Broadway &amp; W 49 St"/>
        <s v="Greenwich St &amp; Hubert St to Reade St &amp; Broadway"/>
        <s v="Union Ave &amp; Wallabout St to Division Ave &amp; Hooper St"/>
        <s v="Lafayette St &amp; E 8 St to Division St &amp; Bowery"/>
        <s v="Henry St &amp; Grand St to Clinton St &amp; Grand St"/>
        <s v="Broadway &amp; W 60 St to Grand Army Plaza &amp; Central Park S"/>
        <s v="W 31 St &amp; 7 Ave to E 11 St &amp; 2 Ave"/>
        <s v="Pershing Square North to W 33 St &amp; 7 Ave"/>
        <s v="FDR Drive &amp; E 35 St to Broadway &amp; W 56 St"/>
        <s v="5 Ave &amp; E 88 St to W 92 St &amp; Broadway"/>
        <s v="Broadway &amp; Roebling St to 1 Ave &amp; E 18 St"/>
        <s v="Washington St &amp; Gansevoort St to Clinton St &amp; Grand St"/>
        <s v="Hudson St &amp; Reade St to Cleveland Pl &amp; Spring St"/>
        <s v="Broadway &amp; W 36 St to Broadway &amp; E 22 St"/>
        <s v="2 Ave &amp; E 99 St to 5 Ave &amp; E 63 St"/>
        <s v="MacDougal St &amp; Prince St to 8 Ave &amp; W 16 St"/>
        <s v="E 23 St &amp; 1 Ave to Cooper Square &amp; E 7 St"/>
        <s v="E 15 St &amp; 3 Ave to E 25 St &amp; 2 Ave"/>
        <s v="West St &amp; Chambers St to 11 Ave &amp; W 59 St"/>
        <s v="Henry St &amp; Grand St to E 76 St &amp; 3 Ave"/>
        <s v="8 Ave &amp; W 31 St to Greenwich Ave &amp; 8 Ave"/>
        <s v="W 31 St &amp; 7 Ave to Cleveland Pl &amp; Spring St"/>
        <s v="Pershing Square North to E 17 St &amp; Broadway"/>
        <s v="Riverside Dr &amp; W 104 St to W 106 St &amp; Amsterdam Ave"/>
        <s v="W 13 St &amp; 5 Ave to Washington Pl &amp; 6 Ave"/>
        <s v="W 82 St &amp; Central Park West to 5 Ave &amp; E 88 St"/>
        <s v="S 4 St &amp; Rodney St to Throop Ave &amp; Myrtle Ave"/>
        <s v="MacDougal St &amp; Prince St to Broad St &amp; Bridge St"/>
        <s v="Columbus Ave &amp; W 72 St to E 17 St &amp; Broadway"/>
        <s v="W 52 St &amp; 11 Ave to E 7 St &amp; Avenue A"/>
        <s v="Bayard St &amp; Baxter St to Peck Slip &amp; Front St"/>
        <s v="E 2 St &amp; Avenue C to Great Jones St"/>
        <s v="Lafayette St &amp; E 8 St to South St &amp; Gouverneur Ln"/>
        <s v="E 25 St &amp; 1 Ave to E 7 St &amp; Avenue A"/>
        <s v="Brooklyn Bridge Park - Pier 2 to Cadman Plaza E &amp; Tillary St"/>
        <s v="Commerce St &amp; Van Brunt St to Atlantic Ave &amp; Furman St"/>
        <s v="Jackson Ave &amp; 46 Rd to 46 Ave &amp; 5 St"/>
        <s v="W 20 St &amp; 8 Ave to W 26 St &amp; 8 Ave"/>
        <s v="Mercer St &amp; Bleecker St to E 12 St &amp; 3 Ave"/>
        <s v="Throop Ave &amp; Myrtle Ave to Forsyth St &amp; Broome St"/>
        <s v="E 81 St &amp; York Ave to E 74 St &amp; 1 Ave"/>
        <s v="E 4 St &amp; 2 Ave to Franklin St &amp; W Broadway"/>
        <s v="E 32 St &amp; Park Ave to Cleveland Pl &amp; Spring St"/>
        <s v="E 25 St &amp; 2 Ave to W 13 St &amp; 5 Ave"/>
        <s v="W 13 St &amp; 6 Ave to W 24 St &amp; 7 Ave"/>
        <s v="Carmine St &amp; 6 Ave to Broadway &amp; E 22 St"/>
        <s v="W 41 St &amp; 8 Ave to Broadway &amp; W 53 St"/>
        <s v="John St &amp; William St to Bayard St &amp; Baxter St"/>
        <s v="E 25 St &amp; 1 Ave to E 24 St &amp; Park Ave S"/>
        <s v="W Broadway &amp; Spring St to W 13 St &amp; 6 Ave"/>
        <s v="Fulton St &amp; Rockwell Pl to W 13 St &amp; 5 Ave"/>
        <s v="E 4 St &amp; 2 Ave to E 7 St &amp; Avenue A"/>
        <s v="1 Ave &amp; E 68 St to E 55 St &amp; 3 Ave"/>
        <s v="Banker St &amp; Meserole Ave to Metropolitan Ave &amp; Bedford Ave"/>
        <s v="W 39 St &amp; 9 Ave to Broadway &amp; W 58 St"/>
        <s v="W 78 St &amp; Broadway to W 47 St &amp; 10 Ave"/>
        <s v="8 Ave &amp; W 16 St to W 20 St &amp; 11 Ave"/>
        <s v="8 Ave &amp; W 31 St to 11 Ave &amp; W 27 St"/>
        <s v="E 15 St &amp; 3 Ave to E 3 St &amp; 1 Ave"/>
        <s v="Cherry St to E 27 St &amp; 1 Ave"/>
        <s v="Columbus Ave &amp; W 72 St to 11 Ave &amp; W 59 St"/>
        <s v="York St &amp; Jay St to Rivington St &amp; Chrystie St"/>
        <s v="West St &amp; Chambers St to Watts St &amp; Greenwich St"/>
        <s v="York St &amp; Jay St to E 5 St &amp; Avenue C"/>
        <s v="Cleveland Pl &amp; Spring St to E 17 St &amp; Broadway"/>
        <s v="Hudson St &amp; Reade St to Centre St &amp; Chambers St"/>
        <s v="Bond St &amp; Schermerhorn St to Bond St &amp; Bergen St"/>
        <s v="E 16 St &amp; 5 Ave to St Marks Pl &amp; 2 Ave"/>
        <s v="5 Ave &amp; E 78 St to 5 Ave &amp; E 73 St"/>
        <s v="9 Ave &amp; W 22 St to W 20 St &amp; 11 Ave"/>
        <s v="Columbia Heights &amp; Cranberry St to Hicks St &amp; Montague St"/>
        <s v="W 31 St &amp; 7 Ave to E 15 St &amp; 3 Ave"/>
        <s v="E 53 St &amp; Madison Ave to East End Ave &amp; E 86 St"/>
        <s v="E 16 St &amp; 5 Ave to W 33 St &amp; 7 Ave"/>
        <s v="Pershing Square South to 5 Ave &amp; E 29 St"/>
        <s v="2 Ave &amp; E 31 St to 6 Ave &amp; W 33 St"/>
        <s v="E 2 St &amp; Avenue B to Barclay St &amp; Church St"/>
        <s v="Riverside Dr &amp; W 72 St to West St &amp; Chambers St"/>
        <s v="Carmine St &amp; 6 Ave to E 19 St &amp; 3 Ave"/>
        <s v="E 13 St &amp; Avenue A to E 40 St &amp; 5 Ave"/>
        <s v="5 Ave &amp; E 78 St to E 65 St &amp; 2 Ave"/>
        <s v="E 55 St &amp; 2 Ave to E 81 St &amp; 3 Ave"/>
        <s v="W 43 St &amp; 6 Ave to W 33 St &amp; 7 Ave"/>
        <s v="York St &amp; Jay St to Old Fulton St"/>
        <s v="E 10 St &amp; Avenue A to W 45 St &amp; 8 Ave"/>
        <s v="Myrtle Ave &amp; Lewis Ave to DeKalb Ave &amp; S Portland Ave"/>
        <s v="Murray St &amp; Greenwich St to Front St &amp; Maiden Ln"/>
        <s v="E 33 St &amp; 5 Ave to W 22 St &amp; 8 Ave"/>
        <s v="9 Ave &amp; W 22 St to W 20 St &amp; 7 Ave"/>
        <s v="W 20 St &amp; 11 Ave to 6 Ave &amp; Canal St"/>
        <s v="Henry St &amp; Poplar St to Hicks St &amp; Montague St"/>
        <s v="University Pl &amp; E 14 St to Mercer St &amp; Bleecker St"/>
        <s v="E 91 St &amp; Park Ave to Central Park W &amp; W 96 St"/>
        <s v="E 17 St &amp; Broadway to W 4 St &amp; 7 Ave S"/>
        <s v="DeKalb Ave &amp; Hudson Ave to Emerson Pl &amp; Myrtle Ave"/>
        <s v="W 43 St &amp; 10 Ave to W 24 St &amp; 7 Ave"/>
        <s v="E 2 St &amp; 2 Ave to E 2 St &amp; Avenue B"/>
        <s v="W 18 St &amp; 6 Ave to Washington Pl &amp; 6 Ave"/>
        <s v="9 Ave &amp; W 22 St to Murray St &amp; Greenwich St"/>
        <s v="Willoughby St &amp; Fleet St to Clinton Ave &amp; Myrtle Ave"/>
        <s v="Watts St &amp; Greenwich St to Greenwich Ave &amp; 8 Ave"/>
        <s v="E 27 St &amp; 1 Ave to E 7 St &amp; Avenue A"/>
        <s v="Cleveland Pl &amp; Spring St to Vesey Pl &amp; River Terrace"/>
        <s v="Liberty St &amp; Broadway to West St &amp; Chambers St"/>
        <s v="Barrow St &amp; Hudson St to Greenwich St &amp; Hubert St"/>
        <s v="W 52 St &amp; 6 Ave to 1 Ave &amp; E 62 St"/>
        <s v="Driggs Ave &amp; N Henry St to Graham Ave &amp; Conselyea St"/>
        <s v="Suffolk St &amp; Stanton St to Henry St &amp; Grand St"/>
        <s v="E 85 St &amp; 3 Ave to W 38 St &amp; 8 Ave"/>
        <s v="Greenwich Ave &amp; 8 Ave to Amsterdam Ave &amp; W 82 St"/>
        <s v="Richardson St &amp; N Henry St to Driggs Ave &amp; N Henry St"/>
        <s v="8 Ave &amp; W 33 St to W 34 St &amp; 11 Ave"/>
        <s v="MacDougal St &amp; Prince St to University Pl &amp; E 14 St"/>
        <s v="Old Fulton St to York St &amp; Jay St"/>
        <s v="Lexington Ave &amp; E 24 St to E 17 St &amp; Broadway"/>
        <s v="Stanton St &amp; Chrystie St to Bialystoker Pl &amp; Delancey St"/>
        <s v="W 13 St &amp; Hudson St to Bus Slip &amp; State St"/>
        <s v="5 Ave &amp; E 78 St to E 55 St &amp; Lexington Ave"/>
        <s v="Bus Slip &amp; State St to South St &amp; Gouverneur Ln"/>
        <s v="W 42 St &amp; 8 Ave to W 53 St &amp; 10 Ave"/>
        <s v="Broadway &amp; E 14 St to Allen St &amp; Rivington St"/>
        <s v="Bond St &amp; Schermerhorn St to Concord St &amp; Bridge St"/>
        <s v="Front St &amp; Maiden Ln to Leonard St &amp; Church St"/>
        <s v="8 Ave &amp; W 52 St to E 59 St &amp; Madison Ave"/>
        <s v="Cadman Plaza West &amp; Montague St to Willoughby Ave &amp; Hall St"/>
        <s v="Grand St &amp; Elizabeth St to St James Pl &amp; Oliver St"/>
        <s v="Mercer St &amp; Bleecker St to E 2 St &amp; Avenue C"/>
        <s v="Rivington St &amp; Chrystie St to W Broadway &amp; Spring St"/>
        <s v="Central Park W &amp; W 96 St to Central Park West &amp; W 76 St"/>
        <s v="W 18 St &amp; 6 Ave to W 25 St &amp; 6 Ave"/>
        <s v="Bayard St &amp; Baxter St to Duane St &amp; Greenwich St"/>
        <s v="Lafayette St &amp; E 8 St to W 37 St &amp; Broadway"/>
        <s v="W 100 St &amp; Manhattan Ave to W 100 St &amp; Manhattan Ave"/>
        <s v="9 Ave &amp; W 22 St to E 27 St &amp; 1 Ave"/>
        <s v="Graham Ave &amp; Withers St to Leonard St &amp; Boerum St"/>
        <s v="W 26 St &amp; 10 Ave to W 46 St &amp; 11 Ave"/>
        <s v="Catherine St &amp; Monroe St to Stanton St &amp; Chrystie St"/>
        <s v="E 5 St &amp; Avenue C to South End Ave &amp; Liberty St"/>
        <s v="W 46 St &amp; 11 Ave to Central Park W &amp; W 96 St"/>
        <s v="W 43 St &amp; 6 Ave to Central Park West &amp; W 68 St"/>
        <s v="Graham Ave &amp; Conselyea St to Bedford Ave &amp; Nassau Ave"/>
        <s v="W 92 St &amp; Broadway to Broadway &amp; W 60 St"/>
        <s v="E 75 St &amp; 3 Ave to Broadway &amp; W 41 St"/>
        <s v="W 27 St &amp; 7 Ave to W 26 St &amp; 10 Ave"/>
        <s v="E 25 St &amp; 2 Ave to 5 Ave &amp; E 29 St"/>
        <s v="West St &amp; Chambers St to Warren St &amp; Church St"/>
        <s v="E 39 St &amp; 3 Ave to E 85 St &amp; 3 Ave"/>
        <s v="W 67 St &amp; Broadway to W 54 St &amp; 9 Ave"/>
        <s v="Central Park West &amp; W 85 St to Riverside Dr &amp; W 82 St"/>
        <s v="E 40 St &amp; 5 Ave to Broadway &amp; W 36 St"/>
        <s v="E 39 St &amp; 3 Ave to Broadway &amp; W 36 St"/>
        <s v="1 Ave &amp; E 18 St to 8 Ave &amp; W 16 St"/>
        <s v="E 11 St &amp; 1 Ave to Great Jones St"/>
        <s v="W 43 St &amp; 10 Ave to 8 Ave &amp; W 52 St"/>
        <s v="Division St &amp; Bowery to Broadway &amp; E 14 St"/>
        <s v="William St &amp; Pine St to W 14 St &amp; The High Line"/>
        <s v="Court St &amp; State St to Henry St &amp; Degraw St"/>
        <s v="Broadway &amp; W 41 St to Pershing Square North"/>
        <s v="2 Ave &amp; E 96 St to Madison Ave &amp; E 99 St"/>
        <s v="W 92 St &amp; Broadway to Cathedral Pkwy &amp; Broadway"/>
        <s v="Broadway &amp; Berry St to Lafayette Ave &amp; Fort Greene Pl"/>
        <s v="Broadway &amp; W 49 St to Murray St &amp; West St"/>
        <s v="South End Ave &amp; Liberty St to Bus Slip &amp; State St"/>
        <s v="Allen St &amp; Rivington St to E 23 St &amp; 1 Ave"/>
        <s v="E 35 St &amp; 3 Ave to E 47 St &amp; 2 Ave"/>
        <s v="LaGuardia Pl &amp; W 3 St to Suffolk St &amp; Stanton St"/>
        <s v="Pier 40 - Hudson River Park to Carmine St &amp; 6 Ave"/>
        <s v="Pershing Square North to 2 Ave &amp; E 31 St"/>
        <s v="W 20 St &amp; 11 Ave to W 4 St &amp; 7 Ave S"/>
        <s v="West St &amp; Chambers St to Greenwich Ave &amp; 8 Ave"/>
        <s v="E 76 St &amp; 3 Ave to E 80 St &amp; 2 Ave"/>
        <s v="William St &amp; Pine St to Murray St &amp; West St"/>
        <s v="W 43 St &amp; 6 Ave to W 43 St &amp; 10 Ave"/>
        <s v="Columbus Ave &amp; W 72 St to W 63 St &amp; Broadway"/>
        <s v="Duane St &amp; Greenwich St to South End Ave &amp; Liberty St"/>
        <s v="Avenue D &amp; E 12 St to E 20 St &amp; FDR Drive"/>
        <s v="1 Ave &amp; E 44 St to E 55 St &amp; 2 Ave"/>
        <s v="5 Ave &amp; E 88 St to Central Park North &amp; Adam Clayton Powell Blvd"/>
        <s v="West St &amp; Chambers St to W 21 St &amp; 6 Ave"/>
        <s v="Emerson Pl &amp; Myrtle Ave to Myrtle Ave &amp; Lewis Ave"/>
        <s v="Broadway &amp; W 60 St to Columbus Ave &amp; W 72 St"/>
        <s v="Albany Ave &amp; Fulton St to Lewis Ave &amp; Decatur St"/>
        <s v="Cooper Square &amp; E 7 St to Vesey Pl &amp; River Terrace"/>
        <s v="W 55 St &amp; 6 Ave to E 48 St &amp; 5 Ave"/>
        <s v="Little West St &amp; 1 Pl to W 24 St &amp; 7 Ave"/>
        <s v="Pike St &amp; E Broadway to Peck Slip &amp; Front St"/>
        <s v="Broadway &amp; Roebling St to E 47 St &amp; 2 Ave"/>
        <s v="Hanson Pl &amp; Ashland Pl to Washington Park"/>
        <s v="W 74 St &amp; Columbus Ave to West St &amp; Chambers St"/>
        <s v="E 5 St &amp; Avenue C to Washington Pl &amp; 6 Ave"/>
        <s v="S Portland Ave &amp; Hanson Pl to Carroll St &amp; 6 Ave"/>
        <s v="Broadway &amp; W 60 St to E 20 St &amp; Park Ave"/>
        <s v="Boerum St &amp; Broadway to Hope St &amp; Union Ave"/>
        <s v="Bushwick Ave &amp; Powers St to Norman Ave &amp; Leonard St - 2"/>
        <s v="W 16 St &amp; The High Line to W 22 St &amp; 8 Ave"/>
        <s v="Greenwich Ave &amp; Charles St to W Broadway &amp; Spring St"/>
        <s v="DeKalb Ave &amp; S Portland Ave to Fulton St &amp; Rockwell Pl"/>
        <s v="E 10 St &amp; Avenue A to Division St &amp; Bowery"/>
        <s v="Adelphi St &amp; Myrtle Ave to Fulton St &amp; Rockwell Pl"/>
        <s v="E 11 St &amp; Broadway to E 10 St &amp; Avenue A"/>
        <s v="E 84 St &amp; Park Ave to 1 Ave &amp; E 62 St"/>
        <s v="W 42 St &amp; Dyer Ave to 8 Ave &amp; W 33 St"/>
        <s v="Jay St &amp; Tech Pl to Henry St &amp; Degraw St"/>
        <s v="Central Park West &amp; W 68 St to Amsterdam Ave &amp; W 82 St"/>
        <s v="11 Ave &amp; W 59 St to W 34 St &amp; 11 Ave"/>
        <s v="E 23 St &amp; 1 Ave to E 33 St &amp; 5 Ave"/>
        <s v="Vernon Blvd &amp; 50 Ave to Norman Ave &amp; Leonard St - 2"/>
        <s v="University Pl &amp; E 8 St to Sullivan St &amp; Washington Sq"/>
        <s v="9 Ave &amp; W 45 St to W 107 St &amp; Columbus Ave"/>
        <s v="E 81 St &amp; York Ave to Amsterdam Ave &amp; W 73 St"/>
        <s v="E 65 St &amp; 2 Ave to Central Park West &amp; W 76 St"/>
        <s v="Broadway &amp; W 51 St to E 51 St &amp; Lexington Ave"/>
        <s v="Broadway &amp; W 32 St to E 33 St &amp; 2 Ave"/>
        <s v="MacDougal St &amp; Washington Sq to W 18 St &amp; 6 Ave"/>
        <s v="W 49 St &amp; 8 Ave to E 10 St &amp; Avenue A"/>
        <s v="W 20 St &amp; 11 Ave to 9 Ave &amp; W 28 St"/>
        <s v="W 17 St &amp; 8 Ave to Pershing Square North"/>
        <s v="Duane St &amp; Greenwich St to Forsyth St &amp; Canal St"/>
        <s v="Greenwich St &amp; W Houston St to W 38 St &amp; 8 Ave"/>
        <s v="Front St &amp; Washington St to Cadman Plaza E &amp; Red Cross Pl"/>
        <s v="45 Rd &amp; 11 St to Center Blvd &amp; Borden Ave"/>
        <s v="E 6 St &amp; Avenue D to Forsyth St &amp; Broome St"/>
        <s v="Brooklyn Bridge Park - Pier 2 to E 17 St &amp; Broadway"/>
        <s v="Water - Whitehall Plaza to Hanson Pl &amp; Ashland Pl"/>
        <s v="Central Park S &amp; 6 Ave to W 70 St &amp; Amsterdam Ave"/>
        <s v="W 43 St &amp; 6 Ave to 9 Ave &amp; W 45 St"/>
        <s v="5 Ave &amp; 3 St to Dean St &amp; 4 Ave"/>
        <s v="E 55 St &amp; Lexington Ave to E 39 St &amp; 2 Ave"/>
        <s v="W 11 St &amp; 6 Ave to 1 Ave &amp; E 68 St"/>
        <s v="W 17 St &amp; 8 Ave to W 27 St &amp; 7 Ave"/>
        <s v="Lafayette St &amp; E 8 St to E 17 St &amp; Broadway"/>
        <s v="9 Ave &amp; W 18 St to E 16 St &amp; 5 Ave"/>
        <s v="W 44 St &amp; 5 Ave to W 38 St &amp; 8 Ave"/>
        <s v="E 102 St &amp; 1 Ave to E 81 St &amp; York Ave"/>
        <s v="Christopher St &amp; Greenwich St to W 27 St &amp; 7 Ave"/>
        <s v="Meserole Ave &amp; Manhattan Ave to Berry St &amp; N 8 St"/>
        <s v="Monroe St &amp; Classon Ave to Grand St &amp; Elizabeth St"/>
        <s v="Eckford St &amp; Engert Ave to N 8 St &amp; Driggs Ave"/>
        <s v="University Pl &amp; E 8 St to E 11 St &amp; 1 Ave"/>
        <s v="Pershing Square North to E 58 St &amp; 3 Ave"/>
        <s v="Broadway &amp; W 51 St to W 13 St &amp; 5 Ave"/>
        <s v="W 13 St &amp; Hudson St to W 20 St &amp; 7 Ave"/>
        <s v="Cadman Plaza E &amp; Tillary St to Hicks St &amp; Montague St"/>
        <s v="9 Ave &amp; W 45 St to W 53 St &amp; 10 Ave"/>
        <s v="MacDougal St &amp; Prince St to W 21 St &amp; 6 Ave"/>
        <s v="W 38 St &amp; 8 Ave to W 20 St &amp; 11 Ave"/>
        <s v="Graham Ave &amp; Grand St to Metropolitan Ave &amp; Meeker Ave"/>
        <s v="E 16 St &amp; 5 Ave to 6 Ave &amp; W 33 St"/>
        <s v="W 27 St &amp; 7 Ave to W 95 St &amp; Broadway"/>
        <s v="Barclay St &amp; Church St to Barclay St &amp; Church St"/>
        <s v="W 41 St &amp; 8 Ave to 21 St &amp; Queens Plaza North"/>
        <s v="W 25 St &amp; 6 Ave to W 13 St &amp; 6 Ave"/>
        <s v="York St &amp; Jay St to Barclay St &amp; Church St"/>
        <s v="West End Ave &amp; W 107 St to University Pl &amp; E 14 St"/>
        <s v="W 42 St &amp; 8 Ave to E 72 St &amp; York Ave"/>
        <s v="Rivington St &amp; Chrystie St to Mott St &amp; Prince St"/>
        <s v="W 41 St &amp; 8 Ave to W 37 St &amp; 5 Ave"/>
        <s v="Graham Ave &amp; Herbert St to E 25 St &amp; 1 Ave"/>
        <s v="8 Ave &amp; W 31 St to Broadway &amp; W 55 St"/>
        <s v="31 St &amp; Thomson Ave to 1 Ave &amp; E 78 St"/>
        <s v="2 Ave &amp; E 31 St to E 31 St &amp; 3 Ave"/>
        <s v="W 34 St &amp; 11 Ave to W 33 St &amp; 7 Ave"/>
        <s v="Cooper Square &amp; E 7 St to E 19 St &amp; 3 Ave"/>
        <s v="Tompkins Ave &amp; Hopkins St to Nassau Ave &amp; Newell St"/>
        <s v="11 Ave &amp; W 27 St to 8 Ave &amp; W 16 St"/>
        <s v="5 Ave &amp; E 78 St to E 78 St &amp; 2 Ave"/>
        <s v="Greenwich Ave &amp; 8 Ave to W 13 St &amp; Hudson St"/>
        <s v="Kent Ave &amp; N 7 St to Meserole Ave &amp; Manhattan Ave"/>
        <s v="Suffolk St &amp; Stanton St to E 15 St &amp; 3 Ave"/>
        <s v="Macon St &amp; Nostrand Ave to Richardson St &amp; N Henry St"/>
        <s v="FDR Drive &amp; E 35 St to E 11 St &amp; 2 Ave"/>
        <s v="Pike St &amp; Monroe St to Pike St &amp; Monroe St"/>
        <s v="E 59 St &amp; Madison Ave to W 33 St &amp; 7 Ave"/>
        <s v="E 7 St &amp; Avenue A to Suffolk St &amp; Stanton St"/>
        <s v="E 32 St &amp; Park Ave to Grand Army Plaza &amp; Central Park S"/>
        <s v="Maiden Ln &amp; Pearl St to W 52 St &amp; 6 Ave"/>
        <s v="3 Ave &amp; E 62 St to E 72 St &amp; York Ave"/>
        <s v="Central Park West &amp; W 68 St to 9 Ave &amp; W 18 St"/>
        <s v="W 37 St &amp; 5 Ave to W 41 St &amp; 8 Ave"/>
        <s v="Bank St &amp; Hudson St to Division St &amp; Bowery"/>
        <s v="W 84 St &amp; Columbus Ave to W 74 St &amp; Columbus Ave"/>
        <s v="Pershing Square South to W 31 St &amp; 7 Ave"/>
        <s v="W 43 St &amp; 6 Ave to Grand Army Plaza &amp; Central Park S"/>
        <s v="Broadway &amp; W 58 St to Greenwich Ave &amp; 8 Ave"/>
        <s v="E 39 St &amp; 2 Ave to LaGuardia Pl &amp; W 3 St"/>
        <s v="E 23 St &amp; 1 Ave to 6 Ave &amp; W 33 St"/>
        <s v="Vernon Blvd &amp; 50 Ave to Center Blvd &amp; Borden Ave"/>
        <s v="Carroll St &amp; Smith St to Bergen St &amp; Smith St"/>
        <s v="Pershing Square South to Norfolk St &amp; Broome St"/>
        <s v="W 37 St &amp; 5 Ave to E 31 St &amp; 3 Ave"/>
        <s v="W 27 St &amp; 7 Ave to Broadway &amp; E 22 St"/>
        <s v="Harrison St &amp; Hudson St to Barrow St &amp; Hudson St"/>
        <s v="Central Park W &amp; W 96 St to Central Park S &amp; 6 Ave"/>
        <s v="2 Ave &amp; E 31 St to 1 Ave &amp; E 68 St"/>
        <s v="E 10 St &amp; Avenue A to E 32 St &amp; Park Ave"/>
        <s v="11 Ave &amp; W 41 St to Broadway &amp; W 36 St"/>
        <s v="E 30 St &amp; Park Ave S to E 20 St &amp; FDR Drive"/>
        <s v="W 22 St &amp; 10 Ave to W 18 St &amp; 6 Ave"/>
        <s v="E 2 St &amp; Avenue B to E 7 St &amp; Avenue A"/>
        <s v="E 88 St &amp; 1 Ave to E 81 St &amp; 3 Ave"/>
        <s v="Wythe Ave &amp; Metropolitan Ave to Cleveland Pl &amp; Spring St"/>
        <s v="Willoughby Ave &amp; Tompkins Ave to Myrtle Ave &amp; Marcy Ave"/>
        <s v="W 106 St &amp; Amsterdam Ave to W 76 St &amp; Columbus Ave"/>
        <s v="E 19 St &amp; 3 Ave to Suffolk St &amp; Stanton St"/>
        <s v="6 Ave &amp; W 33 St to Forsyth St &amp; Broome St"/>
        <s v="W 46 St &amp; 11 Ave to W 46 St &amp; 11 Ave"/>
        <s v="Catherine St &amp; Monroe St to South St &amp; Gouverneur Ln"/>
        <s v="E 6 St &amp; Avenue D to E 7 St &amp; Avenue A"/>
        <s v="Canal St &amp; Rutgers St to Cherry St"/>
        <s v="Avenue D &amp; E 8 St to Washington Pl &amp; Broadway"/>
        <s v="Broadway &amp; Roebling St to N 8 St &amp; Driggs Ave"/>
        <s v="Montague St &amp; Clinton St to DeKalb Ave &amp; S Portland Ave"/>
        <s v="Fulton St &amp; Washington Ave to Hanson Pl &amp; Ashland Pl"/>
        <s v="Grand Army Plaza &amp; Central Park S to 9 Ave &amp; W 45 St"/>
        <s v="E 7 St &amp; Avenue A to E 5 St &amp; Avenue C"/>
        <s v="E 25 St &amp; 2 Ave to E 15 St &amp; 3 Ave"/>
        <s v="Allen St &amp; Hester St to Lexington Ave &amp; E 29 St"/>
        <s v="Lexington Ave &amp; Classon Ave to Atlantic Ave &amp; Furman St"/>
        <s v="Canal St &amp; Rutgers St to Henry St &amp; Grand St"/>
        <s v="E 25 St &amp; 1 Ave to 1 Ave &amp; E 16 St"/>
        <s v="W 26 St &amp; 10 Ave to 9 Ave &amp; W 45 St"/>
        <s v="W 47 St &amp; 10 Ave to 8 Ave &amp; W 33 St"/>
        <s v="E 12 St &amp; 3 Ave to E 11 St &amp; 2 Ave"/>
        <s v="Christopher St &amp; Greenwich St to E 12 St &amp; 3 Ave"/>
        <s v="2 Ave &amp; E 31 St to Cooper Square &amp; E 7 St"/>
        <s v="W 52 St &amp; 6 Ave to Amsterdam Ave &amp; W 73 St"/>
        <s v="Washington Pl &amp; 6 Ave to Suffolk St &amp; Stanton St"/>
        <s v="Duane St &amp; Greenwich St to South St &amp; Whitehall St"/>
        <s v="8 Ave &amp; W 33 St to W 52 St &amp; 5 Ave"/>
        <s v="Carmine St &amp; 6 Ave to W Broadway &amp; Spring St"/>
        <s v="Greenwich St &amp; Hubert St to Lispenard St &amp; Broadway"/>
        <s v="E 48 St &amp; 5 Ave to W 41 St &amp; 8 Ave"/>
        <s v="Carroll St &amp; Smith St to Carroll St &amp; Columbia St"/>
        <s v="9 Ave &amp; W 18 St to E 53 St &amp; 3 Ave"/>
        <s v="Central Park S &amp; 6 Ave to E 58 St &amp; 3 Ave"/>
        <s v="Grand Army Plaza &amp; Plaza St West to 3 St &amp; 7 Ave"/>
        <s v="Hancock St &amp; Bedford Ave to Grand Army Plaza &amp; Plaza St West"/>
        <s v="E 2 St &amp; Avenue B to W 17 St &amp; 8 Ave"/>
        <s v="Amsterdam Ave &amp; W 82 St to W 90 St &amp; Amsterdam Ave"/>
        <s v="E 30 St &amp; Park Ave S to E 67 St &amp; Park Ave"/>
        <s v="Columbia St &amp; Rivington St to Madison St &amp; Clinton St"/>
        <s v="West Thames St to West St &amp; Chambers St"/>
        <s v="1 Ave &amp; E 78 St to W 14 St &amp; The High Line"/>
        <s v="W 16 St &amp; The High Line to W 13 St &amp; Hudson St"/>
        <s v="47 Ave &amp; 31 St to 46 Ave &amp; 5 St"/>
        <s v="E 47 St &amp; 2 Ave to Broadway &amp; W 39 St"/>
        <s v="Bushwick Ave &amp; Powers St to York St &amp; Jay St"/>
        <s v="E 2 St &amp; Avenue B to E 9 St &amp; Avenue C"/>
        <s v="E 6 St &amp; Avenue B to Henry St &amp; Grand St"/>
        <s v="W 13 St &amp; 6 Ave to E 14 St &amp; Avenue B"/>
        <s v="Central Park S &amp; 6 Ave to 5 Ave &amp; E 78 St"/>
        <s v="Amsterdam Ave &amp; W 79 St to W 95 St &amp; Broadway"/>
        <s v="11 Ave &amp; W 27 St to 8 Ave &amp; W 31 St"/>
        <s v="Great Jones St to Division St &amp; Bowery"/>
        <s v="8 Ave &amp; W 31 St to W 22 St &amp; 8 Ave"/>
        <s v="West Thames St to Water - Whitehall Plaza"/>
        <s v="E 23 St &amp; 1 Ave to Broadway &amp; E 22 St"/>
        <s v="8 Ave &amp; W 33 St to 1 Ave &amp; E 16 St"/>
        <s v="W 18 St &amp; 6 Ave to Washington Pl &amp; Broadway"/>
        <s v="1 Ave &amp; E 16 St to 1 Ave &amp; E 68 St"/>
        <s v="W 18 St &amp; 6 Ave to E 20 St &amp; 2 Ave"/>
        <s v="W 38 St &amp; 8 Ave to W 27 St &amp; 7 Ave"/>
        <s v="Central Park West &amp; W 72 St to E 97 St &amp; Madison Ave"/>
        <s v="Greenwich Ave &amp; 8 Ave to W 26 St &amp; 10 Ave"/>
        <s v="E 20 St &amp; Park Ave to Greenwich Ave &amp; 8 Ave"/>
        <s v="Central Park S &amp; 6 Ave to Central Park West &amp; W 68 St"/>
        <s v="W 25 St &amp; 6 Ave to E 27 St &amp; 1 Ave"/>
        <s v="Bayard St &amp; Baxter St to E 33 St &amp; 2 Ave"/>
        <s v="E 7 St &amp; Avenue A to Bayard St &amp; Baxter St"/>
        <s v="11 Ave &amp; W 27 St to E 10 St &amp; Avenue A"/>
        <s v="E 51 St &amp; 1 Ave to E 81 St &amp; York Ave"/>
        <s v="South St &amp; Gouverneur Ln to South St &amp; Whitehall St"/>
        <s v="Myrtle Ave &amp; Lewis Ave to Clinton Ave &amp; Myrtle Ave"/>
        <s v="Broadway &amp; W 51 St to Central Park W &amp; W 96 St"/>
        <s v="Murray St &amp; West St to South End Ave &amp; Liberty St"/>
        <s v="Spruce St &amp; Nassau St to E 11 St &amp; 1 Ave"/>
        <s v="W 31 St &amp; 7 Ave to 8 Ave &amp; W 31 St"/>
        <s v="Bus Slip &amp; State St to E 2 St &amp; Avenue C"/>
        <s v="Pier 40 - Hudson River Park to Hudson St &amp; Reade St"/>
        <s v="Clermont Ave &amp; Lafayette Ave to Metropolitan Ave &amp; Bedford Ave"/>
        <s v="W 21 St &amp; 6 Ave to E 6 St &amp; Avenue B"/>
        <s v="E 47 St &amp; Park Ave to Broadway &amp; W 58 St"/>
        <s v="W 82 St &amp; Central Park West to W 88 St &amp; West End Ave"/>
        <s v="W 43 St &amp; 10 Ave to Pershing Square North"/>
        <s v="Smith St &amp; 9 St to Fulton St &amp; Clermont Ave"/>
        <s v="Lexington Ave &amp; E 24 St to Broadway &amp; W 41 St"/>
        <s v="E 39 St &amp; 3 Ave to E 11 St &amp; 1 Ave"/>
        <s v="E 16 St &amp; 5 Ave to Perry St &amp; Bleecker St"/>
        <s v="Bayard St &amp; Baxter St to Vesey Pl &amp; River Terrace"/>
        <s v="W 13 St &amp; 6 Ave to W 52 St &amp; 6 Ave"/>
        <s v="Canal St &amp; Rutgers St to Allen St &amp; Stanton St"/>
        <s v="Madison St &amp; Clinton St to Madison St &amp; Montgomery St"/>
        <s v="E 9 St &amp; Avenue C to Cooper Square &amp; E 7 St"/>
        <s v="Brooklyn Bridge Park - Pier 2 to Atlantic Ave &amp; Furman St"/>
        <s v="11 Ave &amp; W 27 St to E 16 St &amp; 5 Ave"/>
        <s v="Riverside Dr &amp; W 72 St to Riverside Dr &amp; W 89 St"/>
        <s v="Allen St &amp; Rivington St to Cooper Square &amp; E 7 St"/>
        <s v="Smith St &amp; 9 St to Reed St &amp; Van Brunt St"/>
        <s v="Central Park S &amp; 6 Ave to Canal St &amp; Rutgers St"/>
        <s v="E 47 St &amp; Park Ave to Broadway &amp; W 32 St"/>
        <s v="2 Ave &amp; E 96 St to E 25 St &amp; 2 Ave"/>
        <s v="Broadway &amp; W 51 St to W 33 St &amp; 7 Ave"/>
        <s v="E 47 St &amp; 2 Ave to 1 Ave &amp; E 68 St"/>
        <s v="W 44 St &amp; 5 Ave to Broadway &amp; W 49 St"/>
        <s v="Metropolitan Ave &amp; Bedford Ave to E 7 St &amp; Avenue A"/>
        <s v="Leonard St &amp; Church St to Reade St &amp; Broadway"/>
        <s v="N 8 St &amp; Driggs Ave to Franklin St &amp; Dupont St"/>
        <s v="E 48 St &amp; 3 Ave to W 39 St &amp; 9 Ave"/>
        <s v="Putnam Ave &amp; Throop Ave to Marcus Garvey Blvd &amp; Macon St"/>
        <s v="Greenwich Ave &amp; 8 Ave to W 38 St &amp; 8 Ave"/>
        <s v="W 49 St &amp; 8 Ave to W 22 St &amp; 10 Ave"/>
        <s v="Great Jones St to MacDougal St &amp; Prince St"/>
        <s v="W 13 St &amp; 5 Ave to E 7 St &amp; Avenue A"/>
        <s v="1 Ave &amp; E 16 St to E 55 St &amp; 2 Ave"/>
        <s v="West End Ave &amp; W 94 St to W 20 St &amp; 11 Ave"/>
        <s v="5 Ave &amp; E 63 St to E 53 St &amp; Madison Ave"/>
        <s v="W 17 St &amp; 8 Ave to Broadway &amp; W 55 St"/>
        <s v="2 Ave &amp; E 31 St to E 20 St &amp; FDR Drive"/>
        <s v="E 14 St &amp; Avenue B to 6 Ave &amp; Canal St"/>
        <s v="Rivington St &amp; Ridge St to Lispenard St &amp; Broadway"/>
        <s v="E 85 St &amp; 3 Ave to Central Park West &amp; W 100 St"/>
        <s v="E 32 St &amp; Park Ave to Cathedral Pkwy &amp; Broadway"/>
        <s v="E 33 St &amp; 2 Ave to W 33 St &amp; 7 Ave"/>
        <s v="Watts St &amp; Greenwich St to Murray St &amp; West St"/>
        <s v="West St &amp; Chambers St to Washington St &amp; Gansevoort St"/>
        <s v="Norfolk St &amp; Broome St to Bialystoker Pl &amp; Delancey St"/>
        <s v="E 32 St &amp; Park Ave to Lexington Ave &amp; E 29 St"/>
        <s v="Pershing Square South to Broadway &amp; W 36 St"/>
        <s v="W 104 St &amp; Amsterdam Ave to Amsterdam Ave &amp; W 73 St"/>
        <s v="Suffolk St &amp; Stanton St to Forsyth St &amp; Canal St"/>
        <s v="E 66 St &amp; Madison Ave to W 52 St &amp; 5 Ave"/>
        <s v="Richardson St &amp; N Henry St to Putnam Ave &amp; Nostrand Ave"/>
      </sharedItems>
    </cacheField>
    <cacheField name="User Type" numFmtId="0">
      <sharedItems count="2">
        <s v="Subscriber"/>
        <s v="Customer"/>
      </sharedItems>
    </cacheField>
    <cacheField name="Gender" numFmtId="0">
      <sharedItems containsBlank="1" count="3">
        <s v="Male"/>
        <s v="Female"/>
        <m/>
      </sharedItems>
    </cacheField>
    <cacheField name="Birth Year" numFmtId="0">
      <sharedItems containsString="0" containsBlank="1" containsNumber="1" containsInteger="1" minValue="1942" maxValue="2000"/>
    </cacheField>
    <cacheField name="Age" numFmtId="0">
      <sharedItems containsString="0" containsBlank="1" containsNumber="1" containsInteger="1" minValue="22" maxValue="80" count="56">
        <n v="24"/>
        <n v="41"/>
        <n v="35"/>
        <n v="36"/>
        <n v="30"/>
        <n v="40"/>
        <n v="38"/>
        <m/>
        <n v="67"/>
        <n v="51"/>
        <n v="29"/>
        <n v="39"/>
        <n v="50"/>
        <n v="25"/>
        <n v="43"/>
        <n v="34"/>
        <n v="44"/>
        <n v="57"/>
        <n v="47"/>
        <n v="62"/>
        <n v="71"/>
        <n v="27"/>
        <n v="48"/>
        <n v="54"/>
        <n v="37"/>
        <n v="46"/>
        <n v="32"/>
        <n v="68"/>
        <n v="28"/>
        <n v="49"/>
        <n v="42"/>
        <n v="56"/>
        <n v="66"/>
        <n v="59"/>
        <n v="33"/>
        <n v="45"/>
        <n v="31"/>
        <n v="80"/>
        <n v="26"/>
        <n v="23"/>
        <n v="61"/>
        <n v="74"/>
        <n v="65"/>
        <n v="60"/>
        <n v="63"/>
        <n v="55"/>
        <n v="58"/>
        <n v="53"/>
        <n v="69"/>
        <n v="64"/>
        <n v="76"/>
        <n v="52"/>
        <n v="70"/>
        <n v="72"/>
        <n v="75"/>
        <n v="22"/>
      </sharedItems>
    </cacheField>
    <cacheField name="Age group" numFmtId="0">
      <sharedItems containsBlank="1" count="5">
        <s v="Young"/>
        <m/>
        <s v="Elderly"/>
        <s v="Middle aged"/>
        <s v="Old age"/>
      </sharedItems>
    </cacheField>
    <cacheField name="Months" numFmtId="0" databaseField="0">
      <fieldGroup base="1">
        <rangePr groupBy="months" startDate="2017-01-01T13:32:39" endDate="2017-06-30T23:35:17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7"/>
        </groupItems>
      </fieldGroup>
    </cacheField>
    <cacheField name="Months2" numFmtId="0" databaseField="0">
      <fieldGroup base="3">
        <rangePr groupBy="months" startDate="2017-01-01T13:49:57" endDate="2017-06-30T23:55:18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47.551277430553" createdVersion="8" refreshedVersion="8" minRefreshableVersion="3" recordCount="666" xr:uid="{D868E71A-60F6-43D4-8E20-4E02CCF89FD8}">
  <cacheSource type="worksheet">
    <worksheetSource ref="A1:O667" sheet="Sheet1"/>
  </cacheSource>
  <cacheFields count="17">
    <cacheField name="ID" numFmtId="0">
      <sharedItems containsSemiMixedTypes="0" containsString="0" containsNumber="1" containsInteger="1" minValue="5857" maxValue="6815929"/>
    </cacheField>
    <cacheField name="Start Time" numFmtId="164">
      <sharedItems containsSemiMixedTypes="0" containsNonDate="0" containsDate="1" containsString="0" minDate="2017-01-01T13:32:39" maxDate="2017-06-30T23:35:17" count="666">
        <d v="2017-06-02T15:51:33"/>
        <d v="2017-06-13T19:00:22"/>
        <d v="2017-06-09T18:12:13"/>
        <d v="2017-06-11T14:55:05"/>
        <d v="2017-06-04T13:01:29"/>
        <d v="2017-01-19T18:05:19"/>
        <d v="2017-05-10T11:30:19"/>
        <d v="2017-06-23T21:21:59"/>
        <d v="2017-02-02T12:18:26"/>
        <d v="2017-05-11T12:50:42"/>
        <d v="2017-04-05T12:49:30"/>
        <d v="2017-03-21T16:15:27"/>
        <d v="2017-04-19T22:35:19"/>
        <d v="2017-06-22T23:18:22"/>
        <d v="2017-04-25T23:59:00"/>
        <d v="2017-04-21T18:09:21"/>
        <d v="2017-04-09T16:09:06"/>
        <d v="2017-06-17T20:22:12"/>
        <d v="2017-06-23T11:20:23"/>
        <d v="2017-06-19T07:36:20"/>
        <d v="2017-06-22T12:03:25"/>
        <d v="2017-02-25T12:15:10"/>
        <d v="2017-05-20T21:12:57"/>
        <d v="2017-05-27T16:41:13"/>
        <d v="2017-01-13T20:19:24"/>
        <d v="2017-05-11T07:51:03"/>
        <d v="2017-03-09T09:20:42"/>
        <d v="2017-06-26T17:31:12"/>
        <d v="2017-05-31T22:03:40"/>
        <d v="2017-04-24T21:25:40"/>
        <d v="2017-01-20T12:33:52"/>
        <d v="2017-02-13T15:40:53"/>
        <d v="2017-05-07T10:50:22"/>
        <d v="2017-04-24T09:49:53"/>
        <d v="2017-04-09T20:20:13"/>
        <d v="2017-03-09T11:29:20"/>
        <d v="2017-01-29T12:55:11"/>
        <d v="2017-05-04T18:03:27"/>
        <d v="2017-04-13T09:04:33"/>
        <d v="2017-04-29T16:57:01"/>
        <d v="2017-05-12T17:45:29"/>
        <d v="2017-06-30T15:06:14"/>
        <d v="2017-05-09T08:51:13"/>
        <d v="2017-04-16T11:35:35"/>
        <d v="2017-06-21T07:49:16"/>
        <d v="2017-03-01T23:01:31"/>
        <d v="2017-06-16T13:15:20"/>
        <d v="2017-05-11T09:03:18"/>
        <d v="2017-04-17T23:11:49"/>
        <d v="2017-04-06T07:20:47"/>
        <d v="2017-04-09T16:25:54"/>
        <d v="2017-04-21T09:18:43"/>
        <d v="2017-05-17T15:11:57"/>
        <d v="2017-05-02T20:47:42"/>
        <d v="2017-03-12T18:11:20"/>
        <d v="2017-06-07T13:20:57"/>
        <d v="2017-05-18T06:15:08"/>
        <d v="2017-02-14T20:39:56"/>
        <d v="2017-04-10T11:18:57"/>
        <d v="2017-06-09T09:15:32"/>
        <d v="2017-02-28T15:53:45"/>
        <d v="2017-02-25T11:02:18"/>
        <d v="2017-02-01T07:22:11"/>
        <d v="2017-06-27T17:42:21"/>
        <d v="2017-06-03T17:54:44"/>
        <d v="2017-03-11T12:15:31"/>
        <d v="2017-02-24T19:50:28"/>
        <d v="2017-06-20T12:06:43"/>
        <d v="2017-01-04T23:02:57"/>
        <d v="2017-03-25T13:35:15"/>
        <d v="2017-02-24T05:58:15"/>
        <d v="2017-06-28T08:35:17"/>
        <d v="2017-02-22T07:32:34"/>
        <d v="2017-06-09T08:07:37"/>
        <d v="2017-03-09T07:54:14"/>
        <d v="2017-04-20T20:11:08"/>
        <d v="2017-02-25T12:20:50"/>
        <d v="2017-03-27T18:54:18"/>
        <d v="2017-03-04T11:25:42"/>
        <d v="2017-05-17T07:08:02"/>
        <d v="2017-04-17T19:27:49"/>
        <d v="2017-06-05T12:23:13"/>
        <d v="2017-02-28T18:03:29"/>
        <d v="2017-01-17T06:43:11"/>
        <d v="2017-04-08T11:42:16"/>
        <d v="2017-05-07T18:20:24"/>
        <d v="2017-06-15T08:17:03"/>
        <d v="2017-05-04T20:01:39"/>
        <d v="2017-06-08T06:20:46"/>
        <d v="2017-04-02T17:00:12"/>
        <d v="2017-03-21T18:27:02"/>
        <d v="2017-05-18T10:32:19"/>
        <d v="2017-04-18T09:52:33"/>
        <d v="2017-05-11T00:02:07"/>
        <d v="2017-04-28T12:22:54"/>
        <d v="2017-06-17T12:00:49"/>
        <d v="2017-05-22T09:42:11"/>
        <d v="2017-05-03T09:49:56"/>
        <d v="2017-06-22T07:55:18"/>
        <d v="2017-02-21T18:22:56"/>
        <d v="2017-05-07T13:30:05"/>
        <d v="2017-06-12T08:50:23"/>
        <d v="2017-06-28T20:26:52"/>
        <d v="2017-06-30T23:35:17"/>
        <d v="2017-03-10T18:09:13"/>
        <d v="2017-03-13T09:37:54"/>
        <d v="2017-05-26T19:27:30"/>
        <d v="2017-04-28T18:39:51"/>
        <d v="2017-05-06T11:17:58"/>
        <d v="2017-06-14T20:52:37"/>
        <d v="2017-06-24T14:52:35"/>
        <d v="2017-01-16T19:09:31"/>
        <d v="2017-06-03T09:46:35"/>
        <d v="2017-03-21T09:32:28"/>
        <d v="2017-02-06T22:20:31"/>
        <d v="2017-01-25T08:14:42"/>
        <d v="2017-01-12T15:00:42"/>
        <d v="2017-06-07T13:03:57"/>
        <d v="2017-05-20T22:50:31"/>
        <d v="2017-04-27T09:44:35"/>
        <d v="2017-06-22T18:52:41"/>
        <d v="2017-03-29T17:23:50"/>
        <d v="2017-02-25T09:29:22"/>
        <d v="2017-06-22T23:23:20"/>
        <d v="2017-03-27T18:12:38"/>
        <d v="2017-04-19T18:20:49"/>
        <d v="2017-03-24T08:56:30"/>
        <d v="2017-04-18T08:42:40"/>
        <d v="2017-06-06T16:13:10"/>
        <d v="2017-04-09T06:42:24"/>
        <d v="2017-02-02T18:30:51"/>
        <d v="2017-01-25T08:54:16"/>
        <d v="2017-01-26T21:36:30"/>
        <d v="2017-06-08T20:01:47"/>
        <d v="2017-04-20T16:36:35"/>
        <d v="2017-01-23T16:41:55"/>
        <d v="2017-04-17T09:10:11"/>
        <d v="2017-06-05T21:37:48"/>
        <d v="2017-01-13T17:13:10"/>
        <d v="2017-05-23T14:27:04"/>
        <d v="2017-02-07T12:24:02"/>
        <d v="2017-06-15T18:19:05"/>
        <d v="2017-05-03T08:11:27"/>
        <d v="2017-06-04T02:17:38"/>
        <d v="2017-02-16T18:05:51"/>
        <d v="2017-05-15T15:40:49"/>
        <d v="2017-03-29T13:26:26"/>
        <d v="2017-06-24T19:13:44"/>
        <d v="2017-06-28T20:29:56"/>
        <d v="2017-03-08T20:42:12"/>
        <d v="2017-06-05T17:36:56"/>
        <d v="2017-03-17T11:00:41"/>
        <d v="2017-05-05T09:03:08"/>
        <d v="2017-05-19T15:50:18"/>
        <d v="2017-05-16T08:30:37"/>
        <d v="2017-05-02T15:23:49"/>
        <d v="2017-02-25T12:56:22"/>
        <d v="2017-03-09T19:28:16"/>
        <d v="2017-05-04T20:46:06"/>
        <d v="2017-04-11T06:48:09"/>
        <d v="2017-05-10T15:03:58"/>
        <d v="2017-01-04T16:57:14"/>
        <d v="2017-01-10T16:10:04"/>
        <d v="2017-02-19T12:05:44"/>
        <d v="2017-06-14T10:27:11"/>
        <d v="2017-03-09T18:40:57"/>
        <d v="2017-05-03T09:39:51"/>
        <d v="2017-04-15T20:36:22"/>
        <d v="2017-06-17T23:10:27"/>
        <d v="2017-05-17T17:56:29"/>
        <d v="2017-05-22T18:29:42"/>
        <d v="2017-01-10T20:59:17"/>
        <d v="2017-01-06T11:36:20"/>
        <d v="2017-01-01T18:24:30"/>
        <d v="2017-05-10T14:46:44"/>
        <d v="2017-06-06T23:04:13"/>
        <d v="2017-03-01T08:46:16"/>
        <d v="2017-02-25T11:48:12"/>
        <d v="2017-06-01T13:20:32"/>
        <d v="2017-05-08T19:47:18"/>
        <d v="2017-02-22T18:55:24"/>
        <d v="2017-04-29T23:58:44"/>
        <d v="2017-02-25T10:58:09"/>
        <d v="2017-06-08T07:25:48"/>
        <d v="2017-01-05T14:30:50"/>
        <d v="2017-01-18T18:24:36"/>
        <d v="2017-06-28T11:47:01"/>
        <d v="2017-03-28T09:02:21"/>
        <d v="2017-04-24T23:33:49"/>
        <d v="2017-01-30T20:29:56"/>
        <d v="2017-06-14T18:45:37"/>
        <d v="2017-06-20T16:58:31"/>
        <d v="2017-06-16T20:05:31"/>
        <d v="2017-03-06T21:28:34"/>
        <d v="2017-06-05T17:52:29"/>
        <d v="2017-05-03T19:33:19"/>
        <d v="2017-03-28T17:39:12"/>
        <d v="2017-06-03T11:28:10"/>
        <d v="2017-06-26T10:08:20"/>
        <d v="2017-06-27T10:07:34"/>
        <d v="2017-04-11T07:32:14"/>
        <d v="2017-05-08T17:26:00"/>
        <d v="2017-02-08T11:58:44"/>
        <d v="2017-01-12T15:45:28"/>
        <d v="2017-01-05T17:57:38"/>
        <d v="2017-05-30T10:12:17"/>
        <d v="2017-06-02T20:34:59"/>
        <d v="2017-06-09T11:44:04"/>
        <d v="2017-04-07T19:48:41"/>
        <d v="2017-04-19T08:49:16"/>
        <d v="2017-04-05T18:06:40"/>
        <d v="2017-06-20T22:02:34"/>
        <d v="2017-02-08T09:29:32"/>
        <d v="2017-04-03T12:16:43"/>
        <d v="2017-05-21T13:23:50"/>
        <d v="2017-06-12T20:45:02"/>
        <d v="2017-06-11T20:41:12"/>
        <d v="2017-02-27T16:24:58"/>
        <d v="2017-05-17T06:54:15"/>
        <d v="2017-04-03T08:22:19"/>
        <d v="2017-01-10T07:50:34"/>
        <d v="2017-03-19T14:47:06"/>
        <d v="2017-05-06T17:48:04"/>
        <d v="2017-04-07T14:01:29"/>
        <d v="2017-05-31T16:42:45"/>
        <d v="2017-05-03T09:01:43"/>
        <d v="2017-01-28T21:23:26"/>
        <d v="2017-05-17T17:31:53"/>
        <d v="2017-06-23T11:36:02"/>
        <d v="2017-06-19T11:07:38"/>
        <d v="2017-03-07T07:42:24"/>
        <d v="2017-03-23T10:19:35"/>
        <d v="2017-06-29T18:06:06"/>
        <d v="2017-04-18T16:49:19"/>
        <d v="2017-05-14T16:38:55"/>
        <d v="2017-04-09T13:26:42"/>
        <d v="2017-06-05T22:27:19"/>
        <d v="2017-03-23T12:45:47"/>
        <d v="2017-05-25T17:09:09"/>
        <d v="2017-06-28T10:42:39"/>
        <d v="2017-02-28T19:26:43"/>
        <d v="2017-02-18T13:29:08"/>
        <d v="2017-04-16T17:36:06"/>
        <d v="2017-01-20T19:01:02"/>
        <d v="2017-03-02T15:21:31"/>
        <d v="2017-06-14T20:42:44"/>
        <d v="2017-04-08T02:08:18"/>
        <d v="2017-06-17T21:23:57"/>
        <d v="2017-03-06T17:13:46"/>
        <d v="2017-03-09T18:55:24"/>
        <d v="2017-05-03T05:47:07"/>
        <d v="2017-04-14T13:40:19"/>
        <d v="2017-06-15T09:44:31"/>
        <d v="2017-06-15T10:38:42"/>
        <d v="2017-02-22T16:47:07"/>
        <d v="2017-05-24T16:13:21"/>
        <d v="2017-05-08T08:39:26"/>
        <d v="2017-03-19T12:55:25"/>
        <d v="2017-03-02T18:57:03"/>
        <d v="2017-01-19T17:38:07"/>
        <d v="2017-06-19T06:56:28"/>
        <d v="2017-06-21T17:59:35"/>
        <d v="2017-05-05T00:14:46"/>
        <d v="2017-03-06T16:22:53"/>
        <d v="2017-03-29T20:19:44"/>
        <d v="2017-05-26T15:45:50"/>
        <d v="2017-06-14T17:17:07"/>
        <d v="2017-05-02T19:38:33"/>
        <d v="2017-06-18T20:41:38"/>
        <d v="2017-06-24T17:09:41"/>
        <d v="2017-06-09T14:27:56"/>
        <d v="2017-04-09T17:46:21"/>
        <d v="2017-06-23T17:25:48"/>
        <d v="2017-01-28T07:37:24"/>
        <d v="2017-02-03T17:33:07"/>
        <d v="2017-04-19T18:59:45"/>
        <d v="2017-03-12T14:01:25"/>
        <d v="2017-06-27T15:24:49"/>
        <d v="2017-05-30T15:58:06"/>
        <d v="2017-04-07T10:26:04"/>
        <d v="2017-05-11T15:30:11"/>
        <d v="2017-05-21T08:24:22"/>
        <d v="2017-04-13T17:42:24"/>
        <d v="2017-06-11T01:11:04"/>
        <d v="2017-02-23T08:07:34"/>
        <d v="2017-01-12T17:18:44"/>
        <d v="2017-02-24T09:21:39"/>
        <d v="2017-06-20T08:10:29"/>
        <d v="2017-06-10T08:54:04"/>
        <d v="2017-06-08T17:38:44"/>
        <d v="2017-04-26T08:27:02"/>
        <d v="2017-06-21T00:51:14"/>
        <d v="2017-05-31T08:40:19"/>
        <d v="2017-05-15T12:54:45"/>
        <d v="2017-06-24T20:49:04"/>
        <d v="2017-01-26T18:32:26"/>
        <d v="2017-06-23T16:54:54"/>
        <d v="2017-06-24T10:04:34"/>
        <d v="2017-06-09T07:54:11"/>
        <d v="2017-06-14T19:25:14"/>
        <d v="2017-03-08T16:49:22"/>
        <d v="2017-01-22T13:13:44"/>
        <d v="2017-06-18T09:25:15"/>
        <d v="2017-05-15T18:14:09"/>
        <d v="2017-06-18T19:54:06"/>
        <d v="2017-03-11T11:15:05"/>
        <d v="2017-03-10T16:45:42"/>
        <d v="2017-06-12T09:55:01"/>
        <d v="2017-04-25T15:02:03"/>
        <d v="2017-06-15T16:52:09"/>
        <d v="2017-04-29T13:01:09"/>
        <d v="2017-04-19T06:49:47"/>
        <d v="2017-04-18T19:15:38"/>
        <d v="2017-06-23T09:50:02"/>
        <d v="2017-05-11T18:04:15"/>
        <d v="2017-01-20T09:20:14"/>
        <d v="2017-04-13T21:13:20"/>
        <d v="2017-01-23T13:54:01"/>
        <d v="2017-05-07T22:07:53"/>
        <d v="2017-06-22T20:55:55"/>
        <d v="2017-06-07T22:52:56"/>
        <d v="2017-06-16T22:00:11"/>
        <d v="2017-05-24T08:53:32"/>
        <d v="2017-05-19T08:51:19"/>
        <d v="2017-01-19T07:34:42"/>
        <d v="2017-06-24T20:40:53"/>
        <d v="2017-04-13T19:04:52"/>
        <d v="2017-04-03T08:26:45"/>
        <d v="2017-06-17T18:46:23"/>
        <d v="2017-01-29T03:06:11"/>
        <d v="2017-05-11T07:26:25"/>
        <d v="2017-01-13T08:06:10"/>
        <d v="2017-03-22T19:31:30"/>
        <d v="2017-01-06T18:13:13"/>
        <d v="2017-05-20T19:44:50"/>
        <d v="2017-03-09T11:15:39"/>
        <d v="2017-02-04T15:08:56"/>
        <d v="2017-06-21T12:02:33"/>
        <d v="2017-04-24T20:33:21"/>
        <d v="2017-01-05T06:44:31"/>
        <d v="2017-01-22T11:20:21"/>
        <d v="2017-06-16T23:03:32"/>
        <d v="2017-06-19T14:16:03"/>
        <d v="2017-02-03T07:41:10"/>
        <d v="2017-05-21T09:50:01"/>
        <d v="2017-05-03T18:21:35"/>
        <d v="2017-06-13T13:19:01"/>
        <d v="2017-03-23T15:29:41"/>
        <d v="2017-05-15T18:09:09"/>
        <d v="2017-06-24T13:21:06"/>
        <d v="2017-03-13T17:35:41"/>
        <d v="2017-06-20T16:34:55"/>
        <d v="2017-06-29T16:43:50"/>
        <d v="2017-03-10T23:15:15"/>
        <d v="2017-01-05T11:56:43"/>
        <d v="2017-05-22T08:57:28"/>
        <d v="2017-05-27T09:23:46"/>
        <d v="2017-03-22T17:52:30"/>
        <d v="2017-03-01T09:33:16"/>
        <d v="2017-04-03T16:59:56"/>
        <d v="2017-02-21T16:02:58"/>
        <d v="2017-04-07T15:57:21"/>
        <d v="2017-06-24T11:07:14"/>
        <d v="2017-06-10T17:11:33"/>
        <d v="2017-06-20T14:10:58"/>
        <d v="2017-04-03T09:56:23"/>
        <d v="2017-03-30T16:24:21"/>
        <d v="2017-03-03T09:38:15"/>
        <d v="2017-01-03T06:25:27"/>
        <d v="2017-06-27T10:51:32"/>
        <d v="2017-04-17T18:27:23"/>
        <d v="2017-02-08T12:06:50"/>
        <d v="2017-02-25T21:32:13"/>
        <d v="2017-04-12T07:12:29"/>
        <d v="2017-03-13T05:46:42"/>
        <d v="2017-03-05T15:57:43"/>
        <d v="2017-04-28T15:16:55"/>
        <d v="2017-04-10T07:24:43"/>
        <d v="2017-06-01T17:18:23"/>
        <d v="2017-04-03T09:32:10"/>
        <d v="2017-04-11T16:34:35"/>
        <d v="2017-04-11T09:41:26"/>
        <d v="2017-05-02T08:12:30"/>
        <d v="2017-01-07T10:29:39"/>
        <d v="2017-03-21T21:23:02"/>
        <d v="2017-05-25T08:00:26"/>
        <d v="2017-04-25T08:43:19"/>
        <d v="2017-05-30T15:37:33"/>
        <d v="2017-01-17T16:38:53"/>
        <d v="2017-01-28T16:32:30"/>
        <d v="2017-04-10T07:32:17"/>
        <d v="2017-06-08T17:07:11"/>
        <d v="2017-06-24T02:40:21"/>
        <d v="2017-04-12T16:07:26"/>
        <d v="2017-02-04T18:43:07"/>
        <d v="2017-05-14T11:06:58"/>
        <d v="2017-01-12T15:34:42"/>
        <d v="2017-04-12T22:58:30"/>
        <d v="2017-04-14T09:11:27"/>
        <d v="2017-03-29T08:03:12"/>
        <d v="2017-03-13T08:23:39"/>
        <d v="2017-02-22T08:19:38"/>
        <d v="2017-03-03T16:35:15"/>
        <d v="2017-01-09T17:15:35"/>
        <d v="2017-05-10T10:20:23"/>
        <d v="2017-05-16T18:22:16"/>
        <d v="2017-03-10T08:27:48"/>
        <d v="2017-05-04T07:58:56"/>
        <d v="2017-02-11T15:36:29"/>
        <d v="2017-06-24T11:06:51"/>
        <d v="2017-06-20T12:05:32"/>
        <d v="2017-04-06T19:26:54"/>
        <d v="2017-03-01T17:37:12"/>
        <d v="2017-06-20T11:41:34"/>
        <d v="2017-03-05T20:29:23"/>
        <d v="2017-05-25T17:13:13"/>
        <d v="2017-05-17T13:14:11"/>
        <d v="2017-06-29T21:50:02"/>
        <d v="2017-06-05T10:02:59"/>
        <d v="2017-06-14T14:01:20"/>
        <d v="2017-01-11T11:30:30"/>
        <d v="2017-05-01T13:31:41"/>
        <d v="2017-04-12T18:38:19"/>
        <d v="2017-04-24T17:46:18"/>
        <d v="2017-02-24T07:57:27"/>
        <d v="2017-06-02T20:05:05"/>
        <d v="2017-01-13T17:34:12"/>
        <d v="2017-02-03T06:55:05"/>
        <d v="2017-03-08T09:52:03"/>
        <d v="2017-05-19T18:09:59"/>
        <d v="2017-06-22T19:00:49"/>
        <d v="2017-05-30T17:37:01"/>
        <d v="2017-01-23T17:28:36"/>
        <d v="2017-04-27T23:27:31"/>
        <d v="2017-06-29T14:29:23"/>
        <d v="2017-05-16T08:03:21"/>
        <d v="2017-04-21T15:02:30"/>
        <d v="2017-06-08T16:51:14"/>
        <d v="2017-03-29T07:59:56"/>
        <d v="2017-03-05T16:01:29"/>
        <d v="2017-01-26T07:34:53"/>
        <d v="2017-05-24T08:15:34"/>
        <d v="2017-05-06T13:27:21"/>
        <d v="2017-01-24T22:36:13"/>
        <d v="2017-06-16T16:00:44"/>
        <d v="2017-05-21T13:49:52"/>
        <d v="2017-06-25T15:29:09"/>
        <d v="2017-01-12T22:20:03"/>
        <d v="2017-06-22T13:54:22"/>
        <d v="2017-02-02T15:25:35"/>
        <d v="2017-06-23T12:44:33"/>
        <d v="2017-03-07T15:59:04"/>
        <d v="2017-03-12T18:05:19"/>
        <d v="2017-06-06T18:14:34"/>
        <d v="2017-05-10T21:33:58"/>
        <d v="2017-06-17T09:45:01"/>
        <d v="2017-04-07T18:53:45"/>
        <d v="2017-01-19T07:42:08"/>
        <d v="2017-06-05T08:08:51"/>
        <d v="2017-03-09T17:17:49"/>
        <d v="2017-02-21T08:17:11"/>
        <d v="2017-05-26T17:04:59"/>
        <d v="2017-05-09T18:21:27"/>
        <d v="2017-04-05T17:59:38"/>
        <d v="2017-04-23T14:12:02"/>
        <d v="2017-05-16T21:47:53"/>
        <d v="2017-03-20T09:08:30"/>
        <d v="2017-06-07T16:35:56"/>
        <d v="2017-06-20T16:05:55"/>
        <d v="2017-06-23T10:39:58"/>
        <d v="2017-05-11T17:50:39"/>
        <d v="2017-01-13T11:48:49"/>
        <d v="2017-01-28T13:52:24"/>
        <d v="2017-05-24T12:18:46"/>
        <d v="2017-06-14T07:05:27"/>
        <d v="2017-03-25T18:05:09"/>
        <d v="2017-06-22T08:46:55"/>
        <d v="2017-04-22T19:29:22"/>
        <d v="2017-06-10T11:38:21"/>
        <d v="2017-05-24T11:32:50"/>
        <d v="2017-05-26T16:54:06"/>
        <d v="2017-06-04T14:41:04"/>
        <d v="2017-04-13T18:40:45"/>
        <d v="2017-04-24T07:51:42"/>
        <d v="2017-01-01T18:26:30"/>
        <d v="2017-04-12T18:18:26"/>
        <d v="2017-01-05T16:29:01"/>
        <d v="2017-05-11T12:46:00"/>
        <d v="2017-01-11T14:58:16"/>
        <d v="2017-06-15T08:41:41"/>
        <d v="2017-05-24T08:32:11"/>
        <d v="2017-06-24T15:38:10"/>
        <d v="2017-06-11T13:16:47"/>
        <d v="2017-06-01T16:19:42"/>
        <d v="2017-06-10T09:43:47"/>
        <d v="2017-02-08T16:16:01"/>
        <d v="2017-06-09T15:41:15"/>
        <d v="2017-02-08T12:47:19"/>
        <d v="2017-04-15T15:56:05"/>
        <d v="2017-04-21T09:41:14"/>
        <d v="2017-05-15T20:50:01"/>
        <d v="2017-05-16T13:35:51"/>
        <d v="2017-04-18T07:44:05"/>
        <d v="2017-06-29T16:10:34"/>
        <d v="2017-02-26T16:27:27"/>
        <d v="2017-05-24T19:22:15"/>
        <d v="2017-05-03T13:09:04"/>
        <d v="2017-04-23T18:02:28"/>
        <d v="2017-06-28T18:04:25"/>
        <d v="2017-01-05T19:28:58"/>
        <d v="2017-03-07T19:18:31"/>
        <d v="2017-05-27T18:46:08"/>
        <d v="2017-06-01T08:07:52"/>
        <d v="2017-03-06T16:02:09"/>
        <d v="2017-05-24T19:56:12"/>
        <d v="2017-06-13T19:58:23"/>
        <d v="2017-03-08T14:48:54"/>
        <d v="2017-06-09T16:19:59"/>
        <d v="2017-03-21T19:53:08"/>
        <d v="2017-06-09T08:02:04"/>
        <d v="2017-06-01T13:05:15"/>
        <d v="2017-04-24T06:31:16"/>
        <d v="2017-04-21T15:09:21"/>
        <d v="2017-06-19T16:49:42"/>
        <d v="2017-03-11T15:31:28"/>
        <d v="2017-03-10T16:33:56"/>
        <d v="2017-04-05T15:28:06"/>
        <d v="2017-03-06T06:40:37"/>
        <d v="2017-06-10T21:02:45"/>
        <d v="2017-04-04T19:41:34"/>
        <d v="2017-06-08T07:03:04"/>
        <d v="2017-04-03T16:44:05"/>
        <d v="2017-04-07T17:59:43"/>
        <d v="2017-06-20T19:27:58"/>
        <d v="2017-03-25T12:02:11"/>
        <d v="2017-04-20T10:00:58"/>
        <d v="2017-06-21T11:46:30"/>
        <d v="2017-04-18T18:17:44"/>
        <d v="2017-02-24T17:59:35"/>
        <d v="2017-06-21T23:59:03"/>
        <d v="2017-06-21T07:55:36"/>
        <d v="2017-04-07T08:03:30"/>
        <d v="2017-04-26T16:52:22"/>
        <d v="2017-05-15T07:24:45"/>
        <d v="2017-03-02T17:20:30"/>
        <d v="2017-05-10T16:43:58"/>
        <d v="2017-04-26T17:51:47"/>
        <d v="2017-05-10T08:08:06"/>
        <d v="2017-03-03T16:13:57"/>
        <d v="2017-04-22T10:53:24"/>
        <d v="2017-02-06T08:19:16"/>
        <d v="2017-06-28T08:49:18"/>
        <d v="2017-06-12T21:10:48"/>
        <d v="2017-05-31T07:53:14"/>
        <d v="2017-04-11T17:36:51"/>
        <d v="2017-05-23T06:59:22"/>
        <d v="2017-02-14T07:39:33"/>
        <d v="2017-06-30T17:41:41"/>
        <d v="2017-04-15T16:12:42"/>
        <d v="2017-05-24T18:02:52"/>
        <d v="2017-06-28T18:24:33"/>
        <d v="2017-06-11T15:21:39"/>
        <d v="2017-01-12T18:26:10"/>
        <d v="2017-04-13T13:40:39"/>
        <d v="2017-04-08T16:51:06"/>
        <d v="2017-06-04T19:22:44"/>
        <d v="2017-06-02T13:02:16"/>
        <d v="2017-01-26T12:40:18"/>
        <d v="2017-06-15T07:05:49"/>
        <d v="2017-03-13T17:37:57"/>
        <d v="2017-05-04T17:31:59"/>
        <d v="2017-02-21T07:10:35"/>
        <d v="2017-06-12T18:02:25"/>
        <d v="2017-03-24T17:03:32"/>
        <d v="2017-06-28T08:00:44"/>
        <d v="2017-01-22T14:53:39"/>
        <d v="2017-02-26T16:33:49"/>
        <d v="2017-06-06T11:23:30"/>
        <d v="2017-03-23T18:35:06"/>
        <d v="2017-06-27T13:55:05"/>
        <d v="2017-04-05T09:33:29"/>
        <d v="2017-05-18T15:19:50"/>
        <d v="2017-03-08T08:03:08"/>
        <d v="2017-04-01T20:14:08"/>
        <d v="2017-06-15T07:43:34"/>
        <d v="2017-05-17T18:26:55"/>
        <d v="2017-05-18T12:10:59"/>
        <d v="2017-06-18T09:10:14"/>
        <d v="2017-06-18T13:36:24"/>
        <d v="2017-06-13T13:07:27"/>
        <d v="2017-04-02T08:02:36"/>
        <d v="2017-04-02T14:37:20"/>
        <d v="2017-01-01T13:32:39"/>
        <d v="2017-04-08T13:39:48"/>
        <d v="2017-05-02T21:43:28"/>
        <d v="2017-03-22T08:56:43"/>
        <d v="2017-06-10T14:03:43"/>
        <d v="2017-04-16T15:23:43"/>
        <d v="2017-05-06T15:58:00"/>
        <d v="2017-06-17T08:06:57"/>
        <d v="2017-05-19T13:50:41"/>
        <d v="2017-06-23T12:01:36"/>
        <d v="2017-02-20T17:42:58"/>
        <d v="2017-05-26T14:03:32"/>
        <d v="2017-04-14T12:17:13"/>
        <d v="2017-04-18T17:01:54"/>
        <d v="2017-03-06T11:57:51"/>
        <d v="2017-05-03T16:20:03"/>
        <d v="2017-06-08T19:14:41"/>
        <d v="2017-06-25T14:33:29"/>
        <d v="2017-01-01T19:12:56"/>
        <d v="2017-06-24T22:21:47"/>
        <d v="2017-04-08T09:02:24"/>
        <d v="2017-04-03T09:33:57"/>
        <d v="2017-05-14T19:03:42"/>
        <d v="2017-04-13T13:27:15"/>
        <d v="2017-06-01T14:49:27"/>
        <d v="2017-02-19T10:33:36"/>
        <d v="2017-06-25T10:17:15"/>
        <d v="2017-05-19T17:58:47"/>
        <d v="2017-06-29T14:52:49"/>
        <d v="2017-04-23T17:35:27"/>
        <d v="2017-06-10T15:25:41"/>
        <d v="2017-02-25T12:08:58"/>
        <d v="2017-05-14T11:27:56"/>
        <d v="2017-05-24T09:29:15"/>
        <d v="2017-06-05T07:58:07"/>
        <d v="2017-05-17T17:57:17"/>
        <d v="2017-05-21T22:11:39"/>
        <d v="2017-04-29T14:12:21"/>
        <d v="2017-06-07T19:07:50"/>
        <d v="2017-02-03T14:19:13"/>
        <d v="2017-04-23T18:30:20"/>
        <d v="2017-06-22T20:25:13"/>
        <d v="2017-05-26T17:51:21"/>
        <d v="2017-06-25T18:37:01"/>
        <d v="2017-04-16T20:12:34"/>
        <d v="2017-02-21T08:40:42"/>
        <d v="2017-01-22T12:59:25"/>
        <d v="2017-05-19T06:45:39"/>
        <d v="2017-04-12T16:58:18"/>
        <d v="2017-06-10T17:07:27"/>
        <d v="2017-04-11T17:41:17"/>
        <d v="2017-06-29T15:48:19"/>
        <d v="2017-06-08T14:28:40"/>
        <d v="2017-05-09T17:38:17"/>
        <d v="2017-02-20T13:44:32"/>
        <d v="2017-05-12T15:35:44"/>
        <d v="2017-05-21T14:56:27"/>
        <d v="2017-05-01T10:20:13"/>
        <d v="2017-04-16T13:00:28"/>
        <d v="2017-06-23T00:08:24"/>
        <d v="2017-01-23T09:44:56"/>
        <d v="2017-04-20T16:46:27"/>
        <d v="2017-02-18T11:18:47"/>
        <d v="2017-05-16T15:19:49"/>
        <d v="2017-04-12T05:41:01"/>
        <d v="2017-06-15T21:16:55"/>
        <d v="2017-04-23T11:59:36"/>
        <d v="2017-04-23T18:25:59"/>
        <d v="2017-03-26T12:23:42"/>
        <d v="2017-06-24T12:33:27"/>
        <d v="2017-05-16T16:25:37"/>
        <d v="2017-06-10T12:05:49"/>
        <d v="2017-06-26T17:40:59"/>
        <d v="2017-06-30T15:27:04"/>
      </sharedItems>
      <fieldGroup par="16" base="1">
        <rangePr groupBy="days" startDate="2017-01-01T13:32:39" endDate="2017-06-30T23:35:17"/>
        <groupItems count="368">
          <s v="&lt;1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30/2017"/>
        </groupItems>
      </fieldGroup>
    </cacheField>
    <cacheField name="Days of the week" numFmtId="22">
      <sharedItems/>
    </cacheField>
    <cacheField name="End Time" numFmtId="22">
      <sharedItems containsSemiMixedTypes="0" containsNonDate="0" containsDate="1" containsString="0" minDate="2017-01-01T13:49:57" maxDate="2017-06-30T23:55:18" count="666">
        <d v="2017-06-02T15:57:50"/>
        <d v="2017-06-13T19:02:56"/>
        <d v="2017-06-09T18:19:58"/>
        <d v="2017-06-11T15:08:21"/>
        <d v="2017-06-04T13:09:29"/>
        <d v="2017-01-19T18:19:23"/>
        <d v="2017-05-10T11:42:13"/>
        <d v="2017-06-23T21:30:45"/>
        <d v="2017-02-02T12:22:26"/>
        <d v="2017-05-11T13:28:22"/>
        <d v="2017-04-05T12:51:47"/>
        <d v="2017-03-21T16:23:20"/>
        <d v="2017-04-19T22:56:01"/>
        <d v="2017-06-22T23:42:26"/>
        <d v="2017-04-26T00:03:14"/>
        <d v="2017-04-21T18:14:15"/>
        <d v="2017-04-09T16:21:51"/>
        <d v="2017-06-17T20:25:10"/>
        <d v="2017-06-23T11:34:11"/>
        <d v="2017-06-19T07:44:35"/>
        <d v="2017-06-22T12:16:03"/>
        <d v="2017-02-25T12:19:18"/>
        <d v="2017-05-20T21:27:09"/>
        <d v="2017-05-27T16:58:20"/>
        <d v="2017-01-13T20:28:35"/>
        <d v="2017-05-11T08:08:35"/>
        <d v="2017-03-09T09:38:33"/>
        <d v="2017-06-26T17:57:03"/>
        <d v="2017-05-31T22:30:03"/>
        <d v="2017-04-24T21:29:28"/>
        <d v="2017-01-20T12:35:35"/>
        <d v="2017-02-13T16:00:26"/>
        <d v="2017-05-07T10:56:44"/>
        <d v="2017-04-24T09:57:10"/>
        <d v="2017-04-09T20:30:02"/>
        <d v="2017-03-09T11:38:49"/>
        <d v="2017-01-29T12:59:36"/>
        <d v="2017-05-04T18:57:06"/>
        <d v="2017-04-13T09:12:24"/>
        <d v="2017-04-29T17:01:13"/>
        <d v="2017-05-12T18:04:14"/>
        <d v="2017-06-30T15:31:48"/>
        <d v="2017-05-09T08:59:43"/>
        <d v="2017-04-16T12:03:59"/>
        <d v="2017-06-21T07:54:46"/>
        <d v="2017-03-01T23:06:41"/>
        <d v="2017-06-16T13:20:44"/>
        <d v="2017-05-11T09:08:56"/>
        <d v="2017-04-17T23:16:22"/>
        <d v="2017-04-06T07:22:08"/>
        <d v="2017-04-09T16:45:31"/>
        <d v="2017-04-21T09:23:52"/>
        <d v="2017-05-17T15:32:00"/>
        <d v="2017-05-02T20:50:17"/>
        <d v="2017-03-12T18:22:45"/>
        <d v="2017-06-07T13:28:22"/>
        <d v="2017-05-18T06:43:56"/>
        <d v="2017-02-14T21:04:11"/>
        <d v="2017-04-10T11:23:42"/>
        <d v="2017-06-09T09:23:45"/>
        <d v="2017-02-28T16:02:48"/>
        <d v="2017-02-25T11:47:03"/>
        <d v="2017-02-01T07:35:09"/>
        <d v="2017-06-27T17:51:09"/>
        <d v="2017-06-03T18:22:39"/>
        <d v="2017-03-11T12:24:44"/>
        <d v="2017-02-24T20:16:20"/>
        <d v="2017-06-20T12:17:18"/>
        <d v="2017-01-04T23:05:12"/>
        <d v="2017-03-25T13:41:57"/>
        <d v="2017-02-24T06:07:23"/>
        <d v="2017-06-28T08:39:01"/>
        <d v="2017-02-22T07:37:03"/>
        <d v="2017-06-09T08:12:19"/>
        <d v="2017-03-09T07:59:37"/>
        <d v="2017-04-20T20:14:53"/>
        <d v="2017-02-25T12:35:04"/>
        <d v="2017-03-27T19:11:29"/>
        <d v="2017-03-04T11:36:58"/>
        <d v="2017-05-17T07:10:55"/>
        <d v="2017-04-17T19:41:26"/>
        <d v="2017-06-05T12:29:22"/>
        <d v="2017-02-28T18:10:28"/>
        <d v="2017-01-17T06:51:51"/>
        <d v="2017-04-08T11:45:38"/>
        <d v="2017-05-07T18:42:53"/>
        <d v="2017-06-15T08:26:56"/>
        <d v="2017-05-04T20:36:40"/>
        <d v="2017-06-08T06:22:42"/>
        <d v="2017-04-02T17:01:28"/>
        <d v="2017-03-21T18:46:54"/>
        <d v="2017-05-18T10:38:05"/>
        <d v="2017-04-18T09:56:49"/>
        <d v="2017-05-11T00:09:30"/>
        <d v="2017-04-28T12:34:30"/>
        <d v="2017-06-17T12:06:21"/>
        <d v="2017-05-22T09:51:01"/>
        <d v="2017-05-03T09:55:38"/>
        <d v="2017-06-22T08:32:44"/>
        <d v="2017-02-21T18:31:17"/>
        <d v="2017-05-07T13:35:05"/>
        <d v="2017-06-12T09:03:49"/>
        <d v="2017-06-28T20:51:08"/>
        <d v="2017-06-30T23:55:18"/>
        <d v="2017-03-10T18:15:15"/>
        <d v="2017-03-13T09:55:51"/>
        <d v="2017-05-26T19:32:06"/>
        <d v="2017-04-28T18:49:10"/>
        <d v="2017-05-06T11:23:58"/>
        <d v="2017-06-14T21:08:08"/>
        <d v="2017-06-24T14:58:00"/>
        <d v="2017-01-16T19:21:00"/>
        <d v="2017-06-03T09:49:07"/>
        <d v="2017-03-21T09:41:32"/>
        <d v="2017-02-06T22:25:44"/>
        <d v="2017-01-25T08:21:36"/>
        <d v="2017-01-12T15:09:34"/>
        <d v="2017-06-07T13:16:31"/>
        <d v="2017-05-20T22:54:47"/>
        <d v="2017-04-27T09:48:00"/>
        <d v="2017-06-22T19:15:50"/>
        <d v="2017-03-29T17:40:28"/>
        <d v="2017-02-25T09:34:25"/>
        <d v="2017-06-22T23:31:54"/>
        <d v="2017-03-27T18:30:57"/>
        <d v="2017-04-19T18:35:59"/>
        <d v="2017-03-24T09:10:48"/>
        <d v="2017-04-18T08:48:58"/>
        <d v="2017-06-06T17:00:54"/>
        <d v="2017-04-09T06:48:37"/>
        <d v="2017-02-02T18:38:52"/>
        <d v="2017-01-25T09:03:40"/>
        <d v="2017-01-26T21:39:51"/>
        <d v="2017-06-08T20:04:25"/>
        <d v="2017-04-20T16:47:45"/>
        <d v="2017-01-23T16:48:08"/>
        <d v="2017-04-17T09:14:41"/>
        <d v="2017-06-05T21:44:50"/>
        <d v="2017-01-13T17:21:06"/>
        <d v="2017-05-23T14:31:07"/>
        <d v="2017-02-07T12:31:52"/>
        <d v="2017-06-15T18:38:11"/>
        <d v="2017-05-03T08:22:42"/>
        <d v="2017-06-04T02:34:30"/>
        <d v="2017-02-16T18:11:10"/>
        <d v="2017-05-15T15:47:11"/>
        <d v="2017-03-29T13:48:31"/>
        <d v="2017-06-24T19:18:52"/>
        <d v="2017-06-28T20:40:00"/>
        <d v="2017-03-08T20:44:49"/>
        <d v="2017-06-05T18:06:11"/>
        <d v="2017-03-17T11:09:05"/>
        <d v="2017-05-05T09:10:51"/>
        <d v="2017-05-19T16:07:11"/>
        <d v="2017-05-16T08:35:33"/>
        <d v="2017-05-02T16:02:07"/>
        <d v="2017-02-25T13:03:04"/>
        <d v="2017-03-09T19:35:24"/>
        <d v="2017-05-04T21:01:08"/>
        <d v="2017-04-11T06:52:22"/>
        <d v="2017-05-10T15:19:42"/>
        <d v="2017-01-04T17:06:56"/>
        <d v="2017-01-10T16:16:56"/>
        <d v="2017-02-19T12:19:13"/>
        <d v="2017-06-14T10:40:38"/>
        <d v="2017-03-09T19:12:51"/>
        <d v="2017-05-03T10:05:30"/>
        <d v="2017-04-15T21:03:09"/>
        <d v="2017-06-17T23:15:00"/>
        <d v="2017-05-17T18:06:10"/>
        <d v="2017-05-22T18:37:04"/>
        <d v="2017-01-10T21:03:25"/>
        <d v="2017-01-06T11:42:07"/>
        <d v="2017-01-01T18:54:49"/>
        <d v="2017-05-10T14:52:53"/>
        <d v="2017-06-06T23:16:05"/>
        <d v="2017-03-01T08:58:38"/>
        <d v="2017-02-25T12:00:53"/>
        <d v="2017-06-01T13:22:38"/>
        <d v="2017-05-08T19:59:01"/>
        <d v="2017-02-22T19:12:03"/>
        <d v="2017-04-30T00:02:19"/>
        <d v="2017-02-25T11:03:08"/>
        <d v="2017-06-08T07:31:17"/>
        <d v="2017-01-05T14:42:30"/>
        <d v="2017-01-18T18:46:42"/>
        <d v="2017-06-28T11:57:21"/>
        <d v="2017-03-28T09:07:13"/>
        <d v="2017-04-24T23:46:13"/>
        <d v="2017-01-30T20:43:33"/>
        <d v="2017-06-14T19:22:44"/>
        <d v="2017-06-20T17:01:58"/>
        <d v="2017-06-16T20:29:05"/>
        <d v="2017-03-06T21:31:43"/>
        <d v="2017-06-05T18:10:02"/>
        <d v="2017-05-03T19:35:26"/>
        <d v="2017-03-28T17:58:27"/>
        <d v="2017-06-03T11:32:34"/>
        <d v="2017-06-26T10:11:50"/>
        <d v="2017-06-27T10:11:34"/>
        <d v="2017-04-11T08:00:17"/>
        <d v="2017-05-08T17:32:55"/>
        <d v="2017-02-08T12:18:20"/>
        <d v="2017-01-12T15:57:05"/>
        <d v="2017-01-05T18:19:27"/>
        <d v="2017-05-30T10:26:31"/>
        <d v="2017-06-02T20:39:32"/>
        <d v="2017-06-09T12:10:35"/>
        <d v="2017-04-07T19:53:46"/>
        <d v="2017-04-19T08:56:29"/>
        <d v="2017-04-05T18:17:11"/>
        <d v="2017-06-20T22:07:39"/>
        <d v="2017-02-08T09:37:02"/>
        <d v="2017-04-03T12:49:10"/>
        <d v="2017-05-21T13:41:32"/>
        <d v="2017-06-12T20:56:56"/>
        <d v="2017-06-11T20:47:06"/>
        <d v="2017-02-27T16:33:00"/>
        <d v="2017-05-17T06:59:59"/>
        <d v="2017-04-03T08:26:42"/>
        <d v="2017-01-10T07:53:43"/>
        <d v="2017-03-19T14:57:06"/>
        <d v="2017-05-06T18:26:45"/>
        <d v="2017-04-07T14:21:05"/>
        <d v="2017-05-31T16:50:22"/>
        <d v="2017-05-03T09:29:07"/>
        <d v="2017-01-28T21:34:02"/>
        <d v="2017-05-17T17:37:54"/>
        <d v="2017-06-23T11:54:26"/>
        <d v="2017-06-19T11:22:41"/>
        <d v="2017-03-07T08:49:42"/>
        <d v="2017-03-23T10:28:20"/>
        <d v="2017-06-29T18:10:30"/>
        <d v="2017-04-18T16:54:54"/>
        <d v="2017-05-14T16:43:00"/>
        <d v="2017-04-09T13:49:33"/>
        <d v="2017-06-05T22:44:07"/>
        <d v="2017-03-23T13:08:11"/>
        <d v="2017-05-25T17:13:42"/>
        <d v="2017-06-28T10:52:06"/>
        <d v="2017-02-28T19:35:21"/>
        <d v="2017-02-18T13:30:31"/>
        <d v="2017-04-16T18:02:52"/>
        <d v="2017-01-20T19:06:32"/>
        <d v="2017-03-02T15:25:00"/>
        <d v="2017-06-14T21:07:07"/>
        <d v="2017-04-08T02:20:51"/>
        <d v="2017-06-17T21:32:12"/>
        <d v="2017-03-06T17:18:12"/>
        <d v="2017-03-09T19:04:54"/>
        <d v="2017-05-03T05:51:31"/>
        <d v="2017-04-14T13:47:25"/>
        <d v="2017-06-15T09:57:30"/>
        <d v="2017-06-15T10:45:04"/>
        <d v="2017-02-22T16:55:32"/>
        <d v="2017-05-24T16:33:45"/>
        <d v="2017-05-08T09:03:10"/>
        <d v="2017-03-19T13:07:05"/>
        <d v="2017-03-02T18:59:43"/>
        <d v="2017-01-19T17:49:05"/>
        <d v="2017-06-19T07:04:39"/>
        <d v="2017-06-21T18:11:39"/>
        <d v="2017-05-05T00:38:49"/>
        <d v="2017-03-06T16:30:51"/>
        <d v="2017-03-29T20:24:07"/>
        <d v="2017-05-26T16:12:25"/>
        <d v="2017-06-14T17:56:25"/>
        <d v="2017-05-02T20:21:08"/>
        <d v="2017-06-18T20:56:18"/>
        <d v="2017-06-24T17:24:46"/>
        <d v="2017-06-09T14:32:49"/>
        <d v="2017-04-09T17:52:12"/>
        <d v="2017-06-23T17:31:33"/>
        <d v="2017-01-28T07:39:02"/>
        <d v="2017-02-03T17:45:55"/>
        <d v="2017-04-19T19:04:15"/>
        <d v="2017-03-12T14:04:16"/>
        <d v="2017-06-27T15:31:18"/>
        <d v="2017-05-30T16:13:12"/>
        <d v="2017-04-07T10:32:52"/>
        <d v="2017-05-11T15:41:43"/>
        <d v="2017-05-21T08:36:25"/>
        <d v="2017-04-13T17:45:49"/>
        <d v="2017-06-11T01:42:57"/>
        <d v="2017-02-23T08:16:05"/>
        <d v="2017-01-12T17:39:39"/>
        <d v="2017-02-24T09:37:58"/>
        <d v="2017-06-20T08:31:09"/>
        <d v="2017-06-10T08:57:29"/>
        <d v="2017-06-08T17:48:31"/>
        <d v="2017-04-26T08:32:33"/>
        <d v="2017-06-21T00:59:12"/>
        <d v="2017-05-31T09:04:06"/>
        <d v="2017-05-15T12:58:52"/>
        <d v="2017-06-24T21:01:39"/>
        <d v="2017-01-26T18:38:52"/>
        <d v="2017-06-23T17:17:07"/>
        <d v="2017-06-24T10:15:57"/>
        <d v="2017-06-09T07:58:49"/>
        <d v="2017-06-14T19:41:42"/>
        <d v="2017-03-08T17:04:21"/>
        <d v="2017-01-22T13:18:14"/>
        <d v="2017-06-18T09:27:46"/>
        <d v="2017-05-15T18:26:50"/>
        <d v="2017-06-18T20:00:17"/>
        <d v="2017-03-11T11:20:03"/>
        <d v="2017-03-10T16:58:38"/>
        <d v="2017-06-12T10:13:23"/>
        <d v="2017-04-25T15:18:09"/>
        <d v="2017-06-15T16:58:43"/>
        <d v="2017-04-29T13:06:02"/>
        <d v="2017-04-19T06:53:05"/>
        <d v="2017-04-18T19:42:37"/>
        <d v="2017-06-23T10:03:52"/>
        <d v="2017-05-11T18:33:57"/>
        <d v="2017-01-20T09:27:36"/>
        <d v="2017-04-13T21:21:06"/>
        <d v="2017-01-23T14:00:06"/>
        <d v="2017-05-07T22:16:27"/>
        <d v="2017-06-22T21:10:34"/>
        <d v="2017-06-07T23:20:59"/>
        <d v="2017-06-16T22:07:01"/>
        <d v="2017-05-24T09:04:30"/>
        <d v="2017-05-19T08:58:32"/>
        <d v="2017-01-19T07:42:06"/>
        <d v="2017-06-24T21:05:37"/>
        <d v="2017-04-13T19:21:29"/>
        <d v="2017-04-03T08:37:56"/>
        <d v="2017-06-17T18:54:19"/>
        <d v="2017-01-29T03:10:39"/>
        <d v="2017-05-11T07:33:31"/>
        <d v="2017-01-13T08:23:32"/>
        <d v="2017-03-22T19:36:54"/>
        <d v="2017-01-06T18:23:24"/>
        <d v="2017-05-20T19:53:24"/>
        <d v="2017-03-09T11:29:03"/>
        <d v="2017-02-04T15:16:26"/>
        <d v="2017-06-21T12:08:59"/>
        <d v="2017-04-24T20:39:41"/>
        <d v="2017-01-05T06:50:55"/>
        <d v="2017-01-22T11:23:33"/>
        <d v="2017-06-16T23:07:02"/>
        <d v="2017-06-19T14:26:29"/>
        <d v="2017-02-03T08:07:22"/>
        <d v="2017-05-21T10:17:23"/>
        <d v="2017-05-03T18:30:23"/>
        <d v="2017-06-13T13:26:25"/>
        <d v="2017-03-23T15:44:54"/>
        <d v="2017-05-15T18:28:35"/>
        <d v="2017-06-24T13:58:19"/>
        <d v="2017-03-13T17:56:59"/>
        <d v="2017-06-20T17:10:27"/>
        <d v="2017-06-29T16:47:59"/>
        <d v="2017-03-10T23:29:20"/>
        <d v="2017-01-05T12:01:29"/>
        <d v="2017-05-22T09:03:23"/>
        <d v="2017-05-27T09:58:45"/>
        <d v="2017-03-22T18:07:59"/>
        <d v="2017-03-01T09:36:10"/>
        <d v="2017-04-03T17:09:52"/>
        <d v="2017-02-21T16:06:24"/>
        <d v="2017-04-07T16:17:14"/>
        <d v="2017-06-24T11:13:05"/>
        <d v="2017-06-10T17:33:02"/>
        <d v="2017-06-20T14:20:34"/>
        <d v="2017-04-03T10:21:04"/>
        <d v="2017-03-30T16:40:15"/>
        <d v="2017-03-03T09:39:58"/>
        <d v="2017-01-03T06:37:33"/>
        <d v="2017-06-27T11:14:40"/>
        <d v="2017-04-17T18:56:33"/>
        <d v="2017-02-08T12:08:41"/>
        <d v="2017-02-25T21:54:09"/>
        <d v="2017-04-12T07:15:41"/>
        <d v="2017-03-13T05:56:17"/>
        <d v="2017-03-05T16:05:10"/>
        <d v="2017-04-28T15:19:43"/>
        <d v="2017-04-10T07:30:32"/>
        <d v="2017-06-01T17:25:46"/>
        <d v="2017-04-03T09:36:31"/>
        <d v="2017-04-11T16:51:38"/>
        <d v="2017-04-11T10:08:43"/>
        <d v="2017-05-02T08:19:43"/>
        <d v="2017-01-07T10:39:28"/>
        <d v="2017-03-21T21:28:04"/>
        <d v="2017-05-25T08:09:45"/>
        <d v="2017-04-25T08:45:58"/>
        <d v="2017-05-30T16:15:36"/>
        <d v="2017-01-17T16:43:01"/>
        <d v="2017-01-28T16:53:55"/>
        <d v="2017-04-10T07:41:04"/>
        <d v="2017-06-08T17:21:33"/>
        <d v="2017-06-24T02:46:41"/>
        <d v="2017-04-12T16:33:39"/>
        <d v="2017-02-04T18:50:43"/>
        <d v="2017-05-14T11:14:27"/>
        <d v="2017-01-12T15:38:02"/>
        <d v="2017-04-12T23:01:26"/>
        <d v="2017-04-14T09:15:10"/>
        <d v="2017-03-29T08:08:15"/>
        <d v="2017-03-13T08:30:02"/>
        <d v="2017-02-22T08:31:03"/>
        <d v="2017-03-03T16:52:04"/>
        <d v="2017-01-09T17:24:44"/>
        <d v="2017-05-10T10:53:48"/>
        <d v="2017-05-16T18:30:30"/>
        <d v="2017-03-10T08:32:02"/>
        <d v="2017-05-04T08:09:48"/>
        <d v="2017-02-11T15:51:13"/>
        <d v="2017-06-24T11:09:59"/>
        <d v="2017-06-20T12:15:25"/>
        <d v="2017-04-06T19:35:15"/>
        <d v="2017-03-01T17:49:26"/>
        <d v="2017-06-20T12:13:23"/>
        <d v="2017-03-05T20:34:59"/>
        <d v="2017-05-25T17:28:23"/>
        <d v="2017-05-17T13:21:37"/>
        <d v="2017-06-29T21:56:37"/>
        <d v="2017-06-05T10:04:53"/>
        <d v="2017-06-14T14:17:43"/>
        <d v="2017-01-11T11:35:15"/>
        <d v="2017-05-01T13:46:23"/>
        <d v="2017-04-12T18:42:52"/>
        <d v="2017-04-24T17:51:36"/>
        <d v="2017-02-24T08:20:25"/>
        <d v="2017-06-02T20:10:53"/>
        <d v="2017-01-13T17:39:03"/>
        <d v="2017-02-03T07:01:47"/>
        <d v="2017-03-08T09:58:27"/>
        <d v="2017-05-19T18:13:41"/>
        <d v="2017-06-22T19:07:00"/>
        <d v="2017-05-30T17:52:26"/>
        <d v="2017-01-23T17:51:48"/>
        <d v="2017-04-28T00:05:53"/>
        <d v="2017-06-29T15:01:31"/>
        <d v="2017-05-16T08:37:29"/>
        <d v="2017-04-21T15:08:13"/>
        <d v="2017-06-08T17:05:55"/>
        <d v="2017-03-29T08:08:47"/>
        <d v="2017-03-05T16:12:37"/>
        <d v="2017-01-26T07:42:20"/>
        <d v="2017-05-24T08:21:12"/>
        <d v="2017-05-06T13:53:20"/>
        <d v="2017-01-24T22:51:49"/>
        <d v="2017-06-16T16:28:06"/>
        <d v="2017-05-21T14:00:06"/>
        <d v="2017-06-25T15:45:38"/>
        <d v="2017-01-12T22:26:40"/>
        <d v="2017-06-22T14:13:58"/>
        <d v="2017-02-02T15:37:16"/>
        <d v="2017-06-23T12:52:11"/>
        <d v="2017-03-07T16:06:18"/>
        <d v="2017-03-12T18:14:50"/>
        <d v="2017-06-06T18:29:28"/>
        <d v="2017-05-10T21:39:36"/>
        <d v="2017-06-17T09:50:05"/>
        <d v="2017-04-07T19:03:53"/>
        <d v="2017-01-19T07:53:42"/>
        <d v="2017-06-05T08:39:03"/>
        <d v="2017-03-09T17:24:45"/>
        <d v="2017-02-21T08:26:21"/>
        <d v="2017-05-26T17:35:44"/>
        <d v="2017-05-09T18:31:04"/>
        <d v="2017-04-05T18:15:33"/>
        <d v="2017-04-23T14:14:54"/>
        <d v="2017-05-16T21:50:03"/>
        <d v="2017-03-20T09:13:44"/>
        <d v="2017-06-07T16:58:33"/>
        <d v="2017-06-20T16:30:20"/>
        <d v="2017-06-23T10:45:34"/>
        <d v="2017-05-11T18:08:27"/>
        <d v="2017-01-13T12:00:39"/>
        <d v="2017-01-28T13:56:03"/>
        <d v="2017-05-24T12:22:57"/>
        <d v="2017-06-14T07:11:07"/>
        <d v="2017-03-25T18:18:52"/>
        <d v="2017-06-22T08:56:26"/>
        <d v="2017-04-22T19:39:54"/>
        <d v="2017-06-10T11:49:56"/>
        <d v="2017-05-24T11:42:58"/>
        <d v="2017-05-26T17:15:24"/>
        <d v="2017-06-04T14:49:34"/>
        <d v="2017-04-13T19:15:22"/>
        <d v="2017-04-24T08:02:44"/>
        <d v="2017-01-01T18:38:43"/>
        <d v="2017-04-12T18:23:12"/>
        <d v="2017-01-05T16:35:35"/>
        <d v="2017-05-11T13:00:54"/>
        <d v="2017-01-11T15:04:28"/>
        <d v="2017-06-15T09:01:02"/>
        <d v="2017-05-24T09:07:12"/>
        <d v="2017-06-24T15:44:13"/>
        <d v="2017-06-11T13:21:20"/>
        <d v="2017-06-01T16:28:30"/>
        <d v="2017-06-10T09:48:53"/>
        <d v="2017-02-08T16:21:48"/>
        <d v="2017-06-09T15:47:27"/>
        <d v="2017-02-08T12:54:39"/>
        <d v="2017-04-15T16:03:58"/>
        <d v="2017-04-21T09:48:36"/>
        <d v="2017-05-15T20:56:55"/>
        <d v="2017-05-16T13:43:17"/>
        <d v="2017-04-18T07:57:20"/>
        <d v="2017-06-29T16:19:52"/>
        <d v="2017-02-26T16:33:06"/>
        <d v="2017-05-24T19:49:41"/>
        <d v="2017-05-03T13:17:18"/>
        <d v="2017-04-23T18:16:24"/>
        <d v="2017-06-28T18:09:43"/>
        <d v="2017-01-05T19:35:37"/>
        <d v="2017-03-07T19:23:54"/>
        <d v="2017-05-27T18:52:19"/>
        <d v="2017-06-01T08:21:51"/>
        <d v="2017-03-06T16:24:29"/>
        <d v="2017-05-24T20:26:04"/>
        <d v="2017-06-13T20:08:09"/>
        <d v="2017-03-08T15:07:33"/>
        <d v="2017-06-09T16:26:33"/>
        <d v="2017-03-21T20:00:42"/>
        <d v="2017-06-09T08:05:33"/>
        <d v="2017-06-01T13:11:51"/>
        <d v="2017-04-24T06:56:05"/>
        <d v="2017-04-21T15:16:16"/>
        <d v="2017-06-19T16:59:27"/>
        <d v="2017-03-11T15:37:17"/>
        <d v="2017-03-10T16:45:39"/>
        <d v="2017-04-05T15:48:18"/>
        <d v="2017-03-06T06:54:20"/>
        <d v="2017-06-10T21:28:57"/>
        <d v="2017-04-04T20:17:52"/>
        <d v="2017-06-08T07:12:24"/>
        <d v="2017-04-03T17:01:22"/>
        <d v="2017-04-07T18:15:21"/>
        <d v="2017-06-20T19:30:50"/>
        <d v="2017-03-25T12:08:44"/>
        <d v="2017-04-20T10:21:01"/>
        <d v="2017-06-21T12:00:50"/>
        <d v="2017-04-18T18:29:15"/>
        <d v="2017-02-24T18:03:06"/>
        <d v="2017-06-22T00:19:58"/>
        <d v="2017-06-21T07:57:14"/>
        <d v="2017-04-07T08:19:45"/>
        <d v="2017-04-26T17:09:04"/>
        <d v="2017-05-15T07:42:25"/>
        <d v="2017-03-02T17:30:08"/>
        <d v="2017-05-10T16:49:35"/>
        <d v="2017-04-26T17:58:44"/>
        <d v="2017-05-10T08:24:03"/>
        <d v="2017-03-03T16:16:34"/>
        <d v="2017-04-22T10:59:05"/>
        <d v="2017-02-06T08:22:54"/>
        <d v="2017-06-28T09:14:23"/>
        <d v="2017-06-12T21:40:25"/>
        <d v="2017-05-31T08:10:39"/>
        <d v="2017-04-11T17:41:29"/>
        <d v="2017-05-23T07:22:58"/>
        <d v="2017-02-14T07:55:13"/>
        <d v="2017-06-30T17:44:31"/>
        <d v="2017-04-15T16:14:26"/>
        <d v="2017-05-24T18:12:15"/>
        <d v="2017-06-28T18:32:05"/>
        <d v="2017-06-11T15:28:44"/>
        <d v="2017-01-12T18:38:03"/>
        <d v="2017-04-13T13:45:59"/>
        <d v="2017-04-08T17:21:20"/>
        <d v="2017-06-04T19:28:31"/>
        <d v="2017-06-02T13:11:42"/>
        <d v="2017-01-26T13:06:33"/>
        <d v="2017-06-15T07:17:44"/>
        <d v="2017-03-13T17:47:57"/>
        <d v="2017-05-04T17:35:34"/>
        <d v="2017-02-21T07:21:36"/>
        <d v="2017-06-12T18:21:45"/>
        <d v="2017-03-24T17:13:08"/>
        <d v="2017-06-28T08:05:29"/>
        <d v="2017-01-22T14:58:54"/>
        <d v="2017-02-26T17:16:55"/>
        <d v="2017-06-06T11:26:56"/>
        <d v="2017-03-23T18:50:26"/>
        <d v="2017-06-27T14:01:27"/>
        <d v="2017-04-05T09:51:41"/>
        <d v="2017-05-18T15:25:02"/>
        <d v="2017-03-08T08:12:10"/>
        <d v="2017-04-01T20:24:58"/>
        <d v="2017-06-15T07:52:59"/>
        <d v="2017-05-17T18:35:40"/>
        <d v="2017-05-18T12:18:40"/>
        <d v="2017-06-18T09:12:47"/>
        <d v="2017-06-18T14:10:33"/>
        <d v="2017-06-13T13:12:29"/>
        <d v="2017-04-02T09:28:08"/>
        <d v="2017-04-02T14:56:12"/>
        <d v="2017-01-01T13:49:57"/>
        <d v="2017-04-08T14:04:24"/>
        <d v="2017-05-02T22:29:15"/>
        <d v="2017-03-22T09:07:13"/>
        <d v="2017-06-10T14:05:00"/>
        <d v="2017-04-16T15:44:16"/>
        <d v="2017-05-06T16:31:17"/>
        <d v="2017-06-17T08:35:44"/>
        <d v="2017-05-19T14:02:14"/>
        <d v="2017-06-23T12:40:38"/>
        <d v="2017-02-20T18:13:51"/>
        <d v="2017-05-26T14:24:49"/>
        <d v="2017-04-14T12:37:46"/>
        <d v="2017-04-18T17:17:07"/>
        <d v="2017-03-06T12:25:57"/>
        <d v="2017-05-03T17:35:56"/>
        <d v="2017-06-08T19:46:30"/>
        <d v="2017-06-25T14:58:08"/>
        <d v="2017-01-01T19:31:44"/>
        <d v="2017-06-24T22:41:18"/>
        <d v="2017-04-08T09:21:25"/>
        <d v="2017-04-03T09:55:43"/>
        <d v="2017-05-14T19:21:48"/>
        <d v="2017-04-13T13:52:24"/>
        <d v="2017-06-01T15:18:07"/>
        <d v="2017-02-19T11:03:57"/>
        <d v="2017-06-25T10:40:24"/>
        <d v="2017-05-19T18:15:59"/>
        <d v="2017-06-29T16:55:56"/>
        <d v="2017-04-23T17:53:03"/>
        <d v="2017-06-10T15:41:09"/>
        <d v="2017-02-25T12:30:50"/>
        <d v="2017-05-14T11:38:12"/>
        <d v="2017-05-24T09:37:23"/>
        <d v="2017-06-05T09:21:32"/>
        <d v="2017-05-17T18:06:40"/>
        <d v="2017-05-21T22:23:09"/>
        <d v="2017-04-29T14:36:21"/>
        <d v="2017-06-07T19:13:39"/>
        <d v="2017-02-03T14:23:52"/>
        <d v="2017-04-23T18:43:36"/>
        <d v="2017-06-22T20:59:29"/>
        <d v="2017-05-26T17:57:44"/>
        <d v="2017-06-25T19:08:39"/>
        <d v="2017-04-16T20:31:18"/>
        <d v="2017-02-21T09:06:16"/>
        <d v="2017-01-22T13:17:49"/>
        <d v="2017-05-19T06:57:13"/>
        <d v="2017-04-12T17:08:47"/>
        <d v="2017-06-10T17:54:20"/>
        <d v="2017-04-11T17:55:11"/>
        <d v="2017-06-29T16:01:37"/>
        <d v="2017-06-08T14:38:52"/>
        <d v="2017-05-09T17:48:35"/>
        <d v="2017-02-20T14:01:17"/>
        <d v="2017-05-12T16:19:40"/>
        <d v="2017-05-21T15:06:21"/>
        <d v="2017-05-01T10:53:51"/>
        <d v="2017-04-16T13:29:25"/>
        <d v="2017-06-23T00:14:59"/>
        <d v="2017-01-23T09:51:49"/>
        <d v="2017-04-20T17:09:17"/>
        <d v="2017-02-18T11:38:15"/>
        <d v="2017-05-16T15:35:09"/>
        <d v="2017-04-12T05:50:21"/>
        <d v="2017-06-15T21:43:19"/>
        <d v="2017-04-23T12:58:41"/>
        <d v="2017-04-23T18:43:45"/>
        <d v="2017-03-26T12:57:03"/>
        <d v="2017-06-24T12:58:13"/>
        <d v="2017-05-16T16:54:10"/>
        <d v="2017-06-10T12:34:50"/>
        <d v="2017-06-26T17:56:57"/>
        <d v="2017-06-30T15:50:13"/>
      </sharedItems>
      <fieldGroup par="15" base="3">
        <rangePr groupBy="days" startDate="2017-01-01T13:49:57" endDate="2017-06-30T23:55:18"/>
        <groupItems count="368">
          <s v="&lt;1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30/2017"/>
        </groupItems>
      </fieldGroup>
    </cacheField>
    <cacheField name="Trip Duration" numFmtId="0">
      <sharedItems containsSemiMixedTypes="0" containsString="0" containsNumber="1" containsInteger="1" minValue="75" maxValue="7386" count="531">
        <n v="377"/>
        <n v="153"/>
        <n v="465"/>
        <n v="795"/>
        <n v="480"/>
        <n v="843"/>
        <n v="714"/>
        <n v="525"/>
        <n v="239"/>
        <n v="2259"/>
        <n v="137"/>
        <n v="472"/>
        <n v="1242"/>
        <n v="1443"/>
        <n v="254"/>
        <n v="294"/>
        <n v="765"/>
        <n v="177"/>
        <n v="827"/>
        <n v="495"/>
        <n v="757"/>
        <n v="248"/>
        <n v="852"/>
        <n v="1027"/>
        <n v="551"/>
        <n v="1052"/>
        <n v="1071"/>
        <n v="1551"/>
        <n v="1583"/>
        <n v="227"/>
        <n v="102"/>
        <n v="1172"/>
        <n v="382"/>
        <n v="436"/>
        <n v="588"/>
        <n v="569"/>
        <n v="264"/>
        <n v="3219"/>
        <n v="470"/>
        <n v="251"/>
        <n v="1124"/>
        <n v="1534"/>
        <n v="509"/>
        <n v="1703"/>
        <n v="329"/>
        <n v="309"/>
        <n v="324"/>
        <n v="338"/>
        <n v="272"/>
        <n v="81"/>
        <n v="1177"/>
        <n v="308"/>
        <n v="1202"/>
        <n v="154"/>
        <n v="685"/>
        <n v="444"/>
        <n v="1727"/>
        <n v="1455"/>
        <n v="285"/>
        <n v="493"/>
        <n v="543"/>
        <n v="2685"/>
        <n v="777"/>
        <n v="528"/>
        <n v="1674"/>
        <n v="552"/>
        <n v="635"/>
        <n v="135"/>
        <n v="402"/>
        <n v="548"/>
        <n v="224"/>
        <n v="268"/>
        <n v="282"/>
        <n v="323"/>
        <n v="225"/>
        <n v="854"/>
        <n v="1030"/>
        <n v="676"/>
        <n v="173"/>
        <n v="816"/>
        <n v="368"/>
        <n v="418"/>
        <n v="519"/>
        <n v="202"/>
        <n v="1349"/>
        <n v="593"/>
        <n v="2101"/>
        <n v="116"/>
        <n v="75"/>
        <n v="1191"/>
        <n v="346"/>
        <n v="255"/>
        <n v="443"/>
        <n v="695"/>
        <n v="332"/>
        <n v="529"/>
        <n v="342"/>
        <n v="2245"/>
        <n v="500"/>
        <n v="299"/>
        <n v="806"/>
        <n v="1200"/>
        <n v="361"/>
        <n v="1076"/>
        <n v="276"/>
        <n v="559"/>
        <n v="360"/>
        <n v="930"/>
        <n v="325"/>
        <n v="689"/>
        <n v="152"/>
        <n v="544"/>
        <n v="312"/>
        <n v="414"/>
        <n v="532"/>
        <n v="753"/>
        <n v="256"/>
        <n v="204"/>
        <n v="1388"/>
        <n v="997"/>
        <n v="303"/>
        <n v="514"/>
        <n v="1098"/>
        <n v="909"/>
        <n v="857"/>
        <n v="378"/>
        <n v="2864"/>
        <n v="373"/>
        <n v="563"/>
        <n v="201"/>
        <n v="157"/>
        <n v="669"/>
        <n v="372"/>
        <n v="270"/>
        <n v="422"/>
        <n v="476"/>
        <n v="243"/>
        <n v="1146"/>
        <n v="674"/>
        <n v="1011"/>
        <n v="319"/>
        <n v="1325"/>
        <n v="603"/>
        <n v="156"/>
        <n v="1754"/>
        <n v="503"/>
        <n v="463"/>
        <n v="1013"/>
        <n v="295"/>
        <n v="2298"/>
        <n v="401"/>
        <n v="428"/>
        <n v="902"/>
        <n v="252"/>
        <n v="943"/>
        <n v="582"/>
        <n v="412"/>
        <n v="809"/>
        <n v="807"/>
        <n v="1913"/>
        <n v="1539"/>
        <n v="1607"/>
        <n v="273"/>
        <n v="580"/>
        <n v="441"/>
        <n v="347"/>
        <n v="1819"/>
        <n v="712"/>
        <n v="741"/>
        <n v="760"/>
        <n v="125"/>
        <n v="703"/>
        <n v="998"/>
        <n v="215"/>
        <n v="298"/>
        <n v="328"/>
        <n v="700"/>
        <n v="619"/>
        <n v="292"/>
        <n v="744"/>
        <n v="817"/>
        <n v="2226"/>
        <n v="206"/>
        <n v="1413"/>
        <n v="188"/>
        <n v="1053"/>
        <n v="127"/>
        <n v="1154"/>
        <n v="210"/>
        <n v="240"/>
        <n v="1682"/>
        <n v="415"/>
        <n v="1175"/>
        <n v="697"/>
        <n v="1309"/>
        <n v="1591"/>
        <n v="304"/>
        <n v="433"/>
        <n v="630"/>
        <n v="305"/>
        <n v="449"/>
        <n v="1946"/>
        <n v="1061"/>
        <n v="713"/>
        <n v="354"/>
        <n v="482"/>
        <n v="344"/>
        <n v="262"/>
        <n v="189"/>
        <n v="599"/>
        <n v="2321"/>
        <n v="456"/>
        <n v="1643"/>
        <n v="636"/>
        <n v="1104"/>
        <n v="903"/>
        <n v="4038"/>
        <n v="524"/>
        <n v="263"/>
        <n v="334"/>
        <n v="245"/>
        <n v="1371"/>
        <n v="1007"/>
        <n v="1344"/>
        <n v="566"/>
        <n v="518"/>
        <n v="82"/>
        <n v="1605"/>
        <n v="330"/>
        <n v="209"/>
        <n v="1462"/>
        <n v="752"/>
        <n v="265"/>
        <n v="425"/>
        <n v="778"/>
        <n v="505"/>
        <n v="1224"/>
        <n v="1423"/>
        <n v="160"/>
        <n v="658"/>
        <n v="491"/>
        <n v="724"/>
        <n v="478"/>
        <n v="1594"/>
        <n v="2358"/>
        <n v="2555"/>
        <n v="879"/>
        <n v="905"/>
        <n v="293"/>
        <n v="350"/>
        <n v="345"/>
        <n v="97"/>
        <n v="767"/>
        <n v="269"/>
        <n v="171"/>
        <n v="389"/>
        <n v="906"/>
        <n v="408"/>
        <n v="692"/>
        <n v="723"/>
        <n v="205"/>
        <n v="511"/>
        <n v="1255"/>
        <n v="979"/>
        <n v="1239"/>
        <n v="586"/>
        <n v="331"/>
        <n v="1427"/>
        <n v="247"/>
        <n v="755"/>
        <n v="385"/>
        <n v="1333"/>
        <n v="683"/>
        <n v="278"/>
        <n v="988"/>
        <n v="898"/>
        <n v="151"/>
        <n v="761"/>
        <n v="370"/>
        <n v="776"/>
        <n v="1101"/>
        <n v="966"/>
        <n v="394"/>
        <n v="198"/>
        <n v="1619"/>
        <n v="829"/>
        <n v="1781"/>
        <n v="364"/>
        <n v="878"/>
        <n v="409"/>
        <n v="1484"/>
        <n v="670"/>
        <n v="1041"/>
        <n v="610"/>
        <n v="803"/>
        <n v="386"/>
        <n v="379"/>
        <n v="384"/>
        <n v="191"/>
        <n v="626"/>
        <n v="1572"/>
        <n v="1641"/>
        <n v="912"/>
        <n v="1165"/>
        <n v="2232"/>
        <n v="1278"/>
        <n v="2132"/>
        <n v="249"/>
        <n v="844"/>
        <n v="286"/>
        <n v="355"/>
        <n v="2098"/>
        <n v="929"/>
        <n v="174"/>
        <n v="595"/>
        <n v="1192"/>
        <n v="351"/>
        <n v="1288"/>
        <n v="576"/>
        <n v="1481"/>
        <n v="953"/>
        <n v="103"/>
        <n v="726"/>
        <n v="1387"/>
        <n v="1750"/>
        <n v="111"/>
        <n v="1316"/>
        <n v="575"/>
        <n v="446"/>
        <n v="167"/>
        <n v="349"/>
        <n v="442"/>
        <n v="260"/>
        <n v="1022"/>
        <n v="1637"/>
        <n v="302"/>
        <n v="159"/>
        <n v="2282"/>
        <n v="1284"/>
        <n v="526"/>
        <n v="862"/>
        <n v="1573"/>
        <n v="455"/>
        <n v="200"/>
        <n v="175"/>
        <n v="223"/>
        <n v="383"/>
        <n v="684"/>
        <n v="1008"/>
        <n v="2005"/>
        <n v="494"/>
        <n v="253"/>
        <n v="651"/>
        <n v="883"/>
        <n v="187"/>
        <n v="592"/>
        <n v="733"/>
        <n v="1909"/>
        <n v="335"/>
        <n v="445"/>
        <n v="395"/>
        <n v="114"/>
        <n v="982"/>
        <n v="881"/>
        <n v="317"/>
        <n v="1377"/>
        <n v="290"/>
        <n v="222"/>
        <n v="924"/>
        <n v="1391"/>
        <n v="2301"/>
        <n v="1927"/>
        <n v="2048"/>
        <n v="531"/>
        <n v="668"/>
        <n v="447"/>
        <n v="1559"/>
        <n v="935"/>
        <n v="613"/>
        <n v="989"/>
        <n v="396"/>
        <n v="1176"/>
        <n v="457"/>
        <n v="434"/>
        <n v="571"/>
        <n v="893"/>
        <n v="337"/>
        <n v="608"/>
        <n v="693"/>
        <n v="1812"/>
        <n v="550"/>
        <n v="1844"/>
        <n v="577"/>
        <n v="954"/>
        <n v="129"/>
        <n v="314"/>
        <n v="1356"/>
        <n v="1464"/>
        <n v="1068"/>
        <n v="709"/>
        <n v="218"/>
        <n v="250"/>
        <n v="340"/>
        <n v="823"/>
        <n v="631"/>
        <n v="694"/>
        <n v="607"/>
        <n v="2077"/>
        <n v="662"/>
        <n v="732"/>
        <n v="393"/>
        <n v="894"/>
        <n v="371"/>
        <n v="1161"/>
        <n v="362"/>
        <n v="306"/>
        <n v="439"/>
        <n v="413"/>
        <n v="794"/>
        <n v="558"/>
        <n v="1646"/>
        <n v="835"/>
        <n v="398"/>
        <n v="322"/>
        <n v="839"/>
        <n v="1339"/>
        <n v="1792"/>
        <n v="585"/>
        <n v="1118"/>
        <n v="454"/>
        <n v="208"/>
        <n v="1488"/>
        <n v="584"/>
        <n v="1212"/>
        <n v="1571"/>
        <n v="2178"/>
        <n v="560"/>
        <n v="1036"/>
        <n v="938"/>
        <n v="1203"/>
        <n v="859"/>
        <n v="690"/>
        <n v="1254"/>
        <n v="98"/>
        <n v="975"/>
        <n v="1001"/>
        <n v="1060"/>
        <n v="578"/>
        <n v="336"/>
        <n v="417"/>
        <n v="956"/>
        <n v="341"/>
        <n v="1505"/>
        <n v="1777"/>
        <n v="1044"/>
        <n v="1416"/>
        <n v="939"/>
        <n v="170"/>
        <n v="451"/>
        <n v="424"/>
        <n v="1813"/>
        <n v="565"/>
        <n v="1574"/>
        <n v="600"/>
        <n v="661"/>
        <n v="1159"/>
        <n v="315"/>
        <n v="2585"/>
        <n v="920"/>
        <n v="1091"/>
        <n v="542"/>
        <n v="649"/>
        <n v="564"/>
        <n v="461"/>
        <n v="5132"/>
        <n v="1131"/>
        <n v="1038"/>
        <n v="1476"/>
        <n v="2746"/>
        <n v="76"/>
        <n v="1233"/>
        <n v="1997"/>
        <n v="2341"/>
        <n v="1852"/>
        <n v="1276"/>
        <n v="1232"/>
        <n v="1686"/>
        <n v="4552"/>
        <n v="1479"/>
        <n v="1127"/>
        <n v="1171"/>
        <n v="1141"/>
        <n v="1306"/>
        <n v="1085"/>
        <n v="1509"/>
        <n v="1719"/>
        <n v="1821"/>
        <n v="1032"/>
        <n v="7386"/>
        <n v="1056"/>
        <n v="928"/>
        <n v="1311"/>
        <n v="615"/>
        <n v="487"/>
        <n v="5004"/>
        <n v="562"/>
        <n v="1440"/>
        <n v="348"/>
        <n v="2056"/>
        <n v="1898"/>
        <n v="1123"/>
        <n v="629"/>
        <n v="2812"/>
        <n v="833"/>
        <n v="797"/>
        <n v="612"/>
        <n v="618"/>
        <n v="1004"/>
        <n v="2635"/>
        <n v="594"/>
        <n v="2017"/>
        <n v="1737"/>
        <n v="1370"/>
        <n v="1167"/>
        <n v="3544"/>
        <n v="1066"/>
        <n v="2001"/>
        <n v="1486"/>
        <n v="1712"/>
        <n v="1740"/>
        <n v="958"/>
      </sharedItems>
    </cacheField>
    <cacheField name="Start Station" numFmtId="0">
      <sharedItems/>
    </cacheField>
    <cacheField name="End Station" numFmtId="0">
      <sharedItems/>
    </cacheField>
    <cacheField name="Trip Data" numFmtId="0">
      <sharedItems/>
    </cacheField>
    <cacheField name="User Type" numFmtId="0">
      <sharedItems/>
    </cacheField>
    <cacheField name="Gender" numFmtId="0">
      <sharedItems containsBlank="1" count="3">
        <s v="Male"/>
        <s v="Female"/>
        <m/>
      </sharedItems>
    </cacheField>
    <cacheField name="Birth Year" numFmtId="0">
      <sharedItems containsString="0" containsBlank="1" containsNumber="1" containsInteger="1" minValue="1942" maxValue="2000"/>
    </cacheField>
    <cacheField name="Age" numFmtId="0">
      <sharedItems containsString="0" containsBlank="1" containsNumber="1" containsInteger="1" minValue="22" maxValue="80"/>
    </cacheField>
    <cacheField name="Age2" numFmtId="0">
      <sharedItems containsString="0" containsBlank="1" containsNumber="1" containsInteger="1" minValue="22" maxValue="80"/>
    </cacheField>
    <cacheField name="Age group" numFmtId="0">
      <sharedItems containsBlank="1" count="5">
        <s v="Young"/>
        <s v="Middle aged"/>
        <s v="Elderly"/>
        <s v="Old age"/>
        <m/>
      </sharedItems>
    </cacheField>
    <cacheField name="Interval" numFmtId="0">
      <sharedItems containsBlank="1" count="5">
        <s v="20-43"/>
        <s v="44-59"/>
        <s v="60-74"/>
        <s v="75-89"/>
        <m/>
      </sharedItems>
    </cacheField>
    <cacheField name="Months" numFmtId="0" databaseField="0">
      <fieldGroup base="3">
        <rangePr groupBy="months" startDate="2017-01-01T13:49:57" endDate="2017-06-30T23:55:18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7"/>
        </groupItems>
      </fieldGroup>
    </cacheField>
    <cacheField name="Months2" numFmtId="0" databaseField="0">
      <fieldGroup base="1">
        <rangePr groupBy="months" startDate="2017-01-01T13:32:39" endDate="2017-06-30T23:35:17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x v="0"/>
    <d v="2017-06-11T14:55:05"/>
    <d v="2017-06-11T15:08:21"/>
    <n v="795"/>
    <s v="Suffolk St &amp; Stanton St"/>
    <s v="W Broadway &amp; Spring St"/>
    <x v="0"/>
    <x v="0"/>
    <n v="1998"/>
  </r>
  <r>
    <x v="1"/>
    <d v="2017-05-11T15:30:11"/>
    <d v="2017-05-11T15:41:43"/>
    <n v="692"/>
    <s v="Lexington Ave &amp; E 63 St"/>
    <s v="1 Ave &amp; E 78 St"/>
    <x v="0"/>
    <x v="0"/>
    <n v="1981"/>
  </r>
  <r>
    <x v="2"/>
    <d v="2017-03-29T13:26:26"/>
    <d v="2017-03-29T13:48:31"/>
    <n v="1325"/>
    <s v="1 Pl &amp; Clinton St"/>
    <s v="Henry St &amp; Degraw St"/>
    <x v="0"/>
    <x v="0"/>
    <n v="1987"/>
  </r>
  <r>
    <x v="3"/>
    <d v="2017-05-08T19:47:18"/>
    <d v="2017-05-08T19:59:01"/>
    <n v="703"/>
    <s v="Barrow St &amp; Hudson St"/>
    <s v="W 20 St &amp; 8 Ave"/>
    <x v="0"/>
    <x v="1"/>
    <n v="1986"/>
  </r>
  <r>
    <x v="4"/>
    <d v="2017-06-21T07:49:16"/>
    <d v="2017-06-21T07:54:46"/>
    <n v="329"/>
    <s v="1 Ave &amp; E 44 St"/>
    <s v="E 53 St &amp; 3 Ave"/>
    <x v="0"/>
    <x v="0"/>
    <n v="1992"/>
  </r>
  <r>
    <x v="5"/>
    <d v="2017-02-22T18:55:24"/>
    <d v="2017-02-22T19:12:03"/>
    <n v="998"/>
    <s v="State St &amp; Smith St"/>
    <s v="Bond St &amp; Fulton St"/>
    <x v="0"/>
    <x v="0"/>
    <n v="1986"/>
  </r>
  <r>
    <x v="6"/>
    <d v="2017-03-06T16:22:53"/>
    <d v="2017-03-06T16:30:51"/>
    <n v="478"/>
    <s v="Front St &amp; Gold St"/>
    <s v="Lafayette Ave &amp; Fort Greene Pl"/>
    <x v="0"/>
    <x v="0"/>
    <n v="1982"/>
  </r>
  <r>
    <x v="7"/>
    <d v="2017-03-07T07:42:24"/>
    <d v="2017-03-07T08:49:42"/>
    <n v="4038"/>
    <s v="E 89 St &amp; York Ave"/>
    <s v="Broadway &amp; Battery Pl"/>
    <x v="0"/>
    <x v="0"/>
    <n v="1984"/>
  </r>
  <r>
    <x v="8"/>
    <d v="2017-04-02T08:02:36"/>
    <d v="2017-04-02T09:28:08"/>
    <n v="5132"/>
    <s v="Central Park S &amp; 6 Ave"/>
    <s v="Central Park S &amp; 6 Ave"/>
    <x v="1"/>
    <x v="2"/>
    <m/>
  </r>
  <r>
    <x v="9"/>
    <d v="2017-03-01T23:01:31"/>
    <d v="2017-03-01T23:06:41"/>
    <n v="309"/>
    <s v="E 3 St &amp; 1 Ave"/>
    <s v="E 25 St &amp; 2 Ave"/>
    <x v="0"/>
    <x v="0"/>
    <n v="1992"/>
  </r>
  <r>
    <x v="10"/>
    <d v="2017-04-02T14:37:20"/>
    <d v="2017-04-02T14:56:12"/>
    <n v="1131"/>
    <s v="Bank St &amp; Washington St"/>
    <s v="Little West St &amp; 1 Pl"/>
    <x v="1"/>
    <x v="2"/>
    <m/>
  </r>
  <r>
    <x v="11"/>
    <d v="2017-04-13T13:40:39"/>
    <d v="2017-04-13T13:45:59"/>
    <n v="319"/>
    <s v="Front St &amp; Maiden Ln"/>
    <s v="Liberty St &amp; Broadway"/>
    <x v="0"/>
    <x v="0"/>
    <n v="1955"/>
  </r>
  <r>
    <x v="12"/>
    <d v="2017-04-27T23:27:31"/>
    <d v="2017-04-28T00:05:53"/>
    <n v="2301"/>
    <s v="E 10 St &amp; 5 Ave"/>
    <s v="Columbus Ave &amp; W 72 St"/>
    <x v="0"/>
    <x v="0"/>
    <n v="1971"/>
  </r>
  <r>
    <x v="13"/>
    <d v="2017-02-13T15:40:53"/>
    <d v="2017-02-13T16:00:26"/>
    <n v="1172"/>
    <s v="1 Ave &amp; E 68 St"/>
    <s v="E 47 St &amp; Park Ave"/>
    <x v="0"/>
    <x v="0"/>
    <n v="1993"/>
  </r>
  <r>
    <x v="14"/>
    <d v="2017-02-28T19:26:43"/>
    <d v="2017-02-28T19:35:21"/>
    <n v="518"/>
    <s v="N 11 St &amp; Wythe Ave"/>
    <s v="Bushwick Ave &amp; Powers St"/>
    <x v="0"/>
    <x v="0"/>
    <n v="1983"/>
  </r>
  <r>
    <x v="15"/>
    <d v="2017-01-11T11:30:30"/>
    <d v="2017-01-11T11:35:15"/>
    <n v="285"/>
    <s v="E 17 St &amp; Broadway"/>
    <s v="W 17 St &amp; 8 Ave"/>
    <x v="0"/>
    <x v="0"/>
    <n v="1972"/>
  </r>
  <r>
    <x v="16"/>
    <d v="2017-03-29T20:19:44"/>
    <d v="2017-03-29T20:24:07"/>
    <n v="263"/>
    <s v="State St &amp; Smith St"/>
    <s v="Johnson St &amp; Gold St"/>
    <x v="0"/>
    <x v="0"/>
    <n v="1982"/>
  </r>
  <r>
    <x v="17"/>
    <d v="2017-06-23T21:21:59"/>
    <d v="2017-06-23T21:30:45"/>
    <n v="525"/>
    <s v="E 2 St &amp; Avenue C"/>
    <s v="E 11 St &amp; 2 Ave"/>
    <x v="0"/>
    <x v="1"/>
    <n v="1997"/>
  </r>
  <r>
    <x v="18"/>
    <d v="2017-05-24T08:53:32"/>
    <d v="2017-05-24T09:04:30"/>
    <n v="658"/>
    <s v="Central Park West &amp; W 76 St"/>
    <s v="E 72 St &amp; York Ave"/>
    <x v="0"/>
    <x v="0"/>
    <n v="1979"/>
  </r>
  <r>
    <x v="19"/>
    <d v="2017-01-01T13:32:39"/>
    <d v="2017-01-01T13:49:57"/>
    <n v="1038"/>
    <s v="W 22 St &amp; 8 Ave"/>
    <s v="W 45 St &amp; 6 Ave"/>
    <x v="1"/>
    <x v="2"/>
    <m/>
  </r>
  <r>
    <x v="20"/>
    <d v="2017-02-18T13:29:08"/>
    <d v="2017-02-18T13:30:31"/>
    <n v="82"/>
    <s v="E 71 St &amp; 1 Ave"/>
    <s v="1 Ave &amp; E 68 St"/>
    <x v="0"/>
    <x v="0"/>
    <n v="1983"/>
  </r>
  <r>
    <x v="21"/>
    <d v="2017-04-27T09:44:35"/>
    <d v="2017-04-27T09:48:00"/>
    <n v="204"/>
    <s v="University Pl &amp; E 14 St"/>
    <s v="Washington Pl &amp; Broadway"/>
    <x v="0"/>
    <x v="0"/>
    <n v="1988"/>
  </r>
  <r>
    <x v="22"/>
    <d v="2017-03-09T11:15:39"/>
    <d v="2017-03-09T11:29:03"/>
    <n v="803"/>
    <s v="E 25 St &amp; 2 Ave"/>
    <s v="Suffolk St &amp; Stanton St"/>
    <x v="0"/>
    <x v="1"/>
    <n v="1978"/>
  </r>
  <r>
    <x v="23"/>
    <d v="2017-04-08T13:39:48"/>
    <d v="2017-04-08T14:04:24"/>
    <n v="1476"/>
    <s v="Dean St &amp; Hoyt St"/>
    <s v="Plaza St West &amp; Flatbush Ave"/>
    <x v="1"/>
    <x v="2"/>
    <m/>
  </r>
  <r>
    <x v="24"/>
    <d v="2017-04-16T17:36:06"/>
    <d v="2017-04-16T18:02:52"/>
    <n v="1605"/>
    <s v="Allen St &amp; Stanton St"/>
    <s v="Mott St &amp; Prince St"/>
    <x v="0"/>
    <x v="0"/>
    <n v="1983"/>
  </r>
  <r>
    <x v="25"/>
    <d v="2017-04-21T09:41:14"/>
    <d v="2017-04-21T09:48:36"/>
    <n v="441"/>
    <s v="Lexington Ave &amp; E 63 St"/>
    <s v="1 Ave &amp; E 68 St"/>
    <x v="0"/>
    <x v="1"/>
    <n v="1965"/>
  </r>
  <r>
    <x v="26"/>
    <d v="2017-04-17T18:27:23"/>
    <d v="2017-04-17T18:56:33"/>
    <n v="1750"/>
    <s v="NYCBS Depot - SSP"/>
    <s v="Columbia St &amp; Degraw St"/>
    <x v="0"/>
    <x v="0"/>
    <n v="1975"/>
  </r>
  <r>
    <x v="27"/>
    <d v="2017-03-25T12:02:11"/>
    <d v="2017-03-25T12:08:44"/>
    <n v="393"/>
    <s v="W 26 St &amp; 8 Ave"/>
    <s v="W 38 St &amp; 8 Ave"/>
    <x v="0"/>
    <x v="1"/>
    <n v="1960"/>
  </r>
  <r>
    <x v="28"/>
    <d v="2017-04-29T23:58:44"/>
    <d v="2017-04-30T00:02:19"/>
    <n v="215"/>
    <s v="Great Jones St"/>
    <s v="Mott St &amp; Prince St"/>
    <x v="0"/>
    <x v="0"/>
    <n v="1986"/>
  </r>
  <r>
    <x v="29"/>
    <d v="2017-06-06T11:23:30"/>
    <d v="2017-06-06T11:26:56"/>
    <n v="205"/>
    <s v="W 43 St &amp; 10 Ave"/>
    <s v="9 Ave &amp; W 45 St"/>
    <x v="0"/>
    <x v="0"/>
    <n v="1951"/>
  </r>
  <r>
    <x v="30"/>
    <d v="2017-04-21T18:09:21"/>
    <d v="2017-04-21T18:14:15"/>
    <n v="294"/>
    <s v="Grand St &amp; Elizabeth St"/>
    <s v="Grand St &amp; Greene St"/>
    <x v="0"/>
    <x v="1"/>
    <n v="1995"/>
  </r>
  <r>
    <x v="31"/>
    <d v="2017-03-23T18:35:06"/>
    <d v="2017-03-23T18:50:26"/>
    <n v="920"/>
    <s v="W 20 St &amp; 11 Ave"/>
    <s v="St Marks Pl &amp; 2 Ave"/>
    <x v="0"/>
    <x v="0"/>
    <n v="1951"/>
  </r>
  <r>
    <x v="32"/>
    <d v="2017-05-02T21:43:28"/>
    <d v="2017-05-02T22:29:15"/>
    <n v="2746"/>
    <s v="Old Fulton St"/>
    <s v="Broadway &amp; E 14 St"/>
    <x v="1"/>
    <x v="2"/>
    <m/>
  </r>
  <r>
    <x v="33"/>
    <d v="2017-02-25T10:58:09"/>
    <d v="2017-02-25T11:03:08"/>
    <n v="298"/>
    <s v="Allen St &amp; Hester St"/>
    <s v="Rivington St &amp; Chrystie St"/>
    <x v="0"/>
    <x v="0"/>
    <n v="1986"/>
  </r>
  <r>
    <x v="34"/>
    <d v="2017-06-22T18:52:41"/>
    <d v="2017-06-22T19:15:50"/>
    <n v="1388"/>
    <s v="E 55 St &amp; 3 Ave"/>
    <s v="Milton St &amp; Franklin St"/>
    <x v="0"/>
    <x v="0"/>
    <n v="1988"/>
  </r>
  <r>
    <x v="35"/>
    <d v="2017-02-08T12:06:50"/>
    <d v="2017-02-08T12:08:41"/>
    <n v="111"/>
    <s v="8 Ave &amp; W 52 St"/>
    <s v="W 54 St &amp; 9 Ave"/>
    <x v="0"/>
    <x v="0"/>
    <n v="1975"/>
  </r>
  <r>
    <x v="36"/>
    <d v="2017-03-22T08:56:43"/>
    <d v="2017-03-22T09:07:13"/>
    <n v="630"/>
    <s v="Broadway &amp; W 29 St"/>
    <s v="E 17 St &amp; Broadway"/>
    <x v="1"/>
    <x v="2"/>
    <m/>
  </r>
  <r>
    <x v="37"/>
    <d v="2017-01-28T16:32:30"/>
    <d v="2017-01-28T16:53:55"/>
    <n v="1284"/>
    <s v="Cathedral Pkwy &amp; Broadway"/>
    <s v="Central Park S &amp; 6 Ave"/>
    <x v="0"/>
    <x v="0"/>
    <n v="1974"/>
  </r>
  <r>
    <x v="38"/>
    <d v="2017-06-10T14:03:43"/>
    <d v="2017-06-10T14:05:00"/>
    <n v="76"/>
    <s v="Bayard St &amp; Baxter St"/>
    <s v="Bayard St &amp; Baxter St"/>
    <x v="1"/>
    <x v="2"/>
    <m/>
  </r>
  <r>
    <x v="39"/>
    <d v="2017-06-08T07:25:48"/>
    <d v="2017-06-08T07:31:17"/>
    <n v="328"/>
    <s v="Driggs Ave &amp; N Henry St"/>
    <s v="N 8 St &amp; Driggs Ave"/>
    <x v="0"/>
    <x v="1"/>
    <n v="1986"/>
  </r>
  <r>
    <x v="40"/>
    <d v="2017-05-07T10:50:22"/>
    <d v="2017-05-07T10:56:44"/>
    <n v="382"/>
    <s v="Perry St &amp; Bleecker St"/>
    <s v="8 Ave &amp; W 31 St"/>
    <x v="0"/>
    <x v="0"/>
    <n v="1993"/>
  </r>
  <r>
    <x v="41"/>
    <d v="2017-04-10T07:32:17"/>
    <d v="2017-04-10T07:41:04"/>
    <n v="526"/>
    <s v="Broadway &amp; E 22 St"/>
    <s v="Pershing Square South"/>
    <x v="0"/>
    <x v="0"/>
    <n v="1974"/>
  </r>
  <r>
    <x v="42"/>
    <d v="2017-06-24T19:13:44"/>
    <d v="2017-06-24T19:18:52"/>
    <n v="308"/>
    <s v="Carmine St &amp; 6 Ave"/>
    <s v="W 13 St &amp; 7 Ave"/>
    <x v="0"/>
    <x v="0"/>
    <n v="1987"/>
  </r>
  <r>
    <x v="43"/>
    <d v="2017-03-20T09:08:30"/>
    <d v="2017-03-20T09:13:44"/>
    <n v="314"/>
    <s v="Fulton St &amp; Clermont Ave"/>
    <s v="Hanson Pl &amp; Ashland Pl"/>
    <x v="0"/>
    <x v="0"/>
    <n v="1968"/>
  </r>
  <r>
    <x v="44"/>
    <d v="2017-05-30T10:12:17"/>
    <d v="2017-05-30T10:26:31"/>
    <n v="854"/>
    <s v="W 26 St &amp; 8 Ave"/>
    <s v="Greenwich St &amp; W Houston St"/>
    <x v="0"/>
    <x v="0"/>
    <n v="1985"/>
  </r>
  <r>
    <x v="45"/>
    <d v="2017-05-19T08:51:19"/>
    <d v="2017-05-19T08:58:32"/>
    <n v="433"/>
    <s v="Broadway &amp; W 56 St"/>
    <s v="E 47 St &amp; Park Ave"/>
    <x v="0"/>
    <x v="0"/>
    <n v="1979"/>
  </r>
  <r>
    <x v="46"/>
    <d v="2017-06-28T20:29:56"/>
    <d v="2017-06-28T20:40:00"/>
    <n v="603"/>
    <s v="8 Ave &amp; W 16 St"/>
    <s v="W 38 St &amp; 8 Ave"/>
    <x v="0"/>
    <x v="0"/>
    <n v="1987"/>
  </r>
  <r>
    <x v="47"/>
    <d v="2017-06-24T11:07:14"/>
    <d v="2017-06-24T11:13:05"/>
    <n v="351"/>
    <s v="University Pl &amp; E 14 St"/>
    <s v="W 13 St &amp; Hudson St"/>
    <x v="0"/>
    <x v="0"/>
    <n v="1976"/>
  </r>
  <r>
    <x v="48"/>
    <d v="2017-04-17T19:27:49"/>
    <d v="2017-04-17T19:41:26"/>
    <n v="816"/>
    <s v="W 84 St &amp; Columbus Ave"/>
    <s v="W 104 St &amp; Amsterdam Ave"/>
    <x v="0"/>
    <x v="1"/>
    <n v="1990"/>
  </r>
  <r>
    <x v="49"/>
    <d v="2017-06-05T12:23:13"/>
    <d v="2017-06-05T12:29:22"/>
    <n v="368"/>
    <s v="E 53 St &amp; Madison Ave"/>
    <s v="E 58 St &amp; 1 Ave"/>
    <x v="0"/>
    <x v="0"/>
    <n v="1990"/>
  </r>
  <r>
    <x v="50"/>
    <d v="2017-01-26T12:40:18"/>
    <d v="2017-01-26T13:06:33"/>
    <n v="1574"/>
    <s v="W 43 St &amp; 6 Ave"/>
    <s v="Carmine St &amp; 6 Ave"/>
    <x v="0"/>
    <x v="0"/>
    <n v="1954"/>
  </r>
  <r>
    <x v="51"/>
    <d v="2017-06-16T13:15:20"/>
    <d v="2017-06-16T13:20:44"/>
    <n v="324"/>
    <s v="Broadway &amp; W 36 St"/>
    <s v="E 41 St &amp; Madison Ave"/>
    <x v="0"/>
    <x v="0"/>
    <n v="1992"/>
  </r>
  <r>
    <x v="52"/>
    <d v="2017-04-16T15:23:43"/>
    <d v="2017-04-16T15:44:16"/>
    <n v="1233"/>
    <s v="Cleveland Pl &amp; Spring St"/>
    <s v="S 5 Pl &amp; S 4 St"/>
    <x v="1"/>
    <x v="2"/>
    <m/>
  </r>
  <r>
    <x v="53"/>
    <d v="2017-05-01T13:31:41"/>
    <d v="2017-05-01T13:46:23"/>
    <n v="881"/>
    <s v="E 45 St &amp; 3 Ave"/>
    <s v="W 34 St &amp; 11 Ave"/>
    <x v="0"/>
    <x v="0"/>
    <n v="1972"/>
  </r>
  <r>
    <x v="54"/>
    <d v="2017-02-28T18:03:29"/>
    <d v="2017-02-28T18:10:28"/>
    <n v="418"/>
    <s v="Columbus Ave &amp; W 103 St"/>
    <s v="W 106 St &amp; Central Park West"/>
    <x v="0"/>
    <x v="0"/>
    <n v="1990"/>
  </r>
  <r>
    <x v="55"/>
    <d v="2017-06-07T16:35:56"/>
    <d v="2017-06-07T16:58:33"/>
    <n v="1356"/>
    <s v="E 39 St &amp; 3 Ave"/>
    <s v="Central Park North &amp; Adam Clayton Powell Blvd"/>
    <x v="0"/>
    <x v="0"/>
    <n v="1968"/>
  </r>
  <r>
    <x v="56"/>
    <d v="2017-05-20T21:12:57"/>
    <d v="2017-05-20T21:27:09"/>
    <n v="852"/>
    <s v="Vesey Pl &amp; River Terrace"/>
    <s v="Mercer St &amp; Spring St"/>
    <x v="0"/>
    <x v="0"/>
    <n v="1994"/>
  </r>
  <r>
    <x v="57"/>
    <d v="2017-06-08T17:07:11"/>
    <d v="2017-06-08T17:21:33"/>
    <n v="862"/>
    <s v="E 39 St &amp; 2 Ave"/>
    <s v="E 20 St &amp; FDR Drive"/>
    <x v="0"/>
    <x v="1"/>
    <n v="1974"/>
  </r>
  <r>
    <x v="58"/>
    <d v="2017-05-27T16:41:13"/>
    <d v="2017-05-27T16:58:20"/>
    <n v="1027"/>
    <s v="Washington St &amp; Gansevoort St"/>
    <s v="West St &amp; Chambers St"/>
    <x v="1"/>
    <x v="0"/>
    <n v="1994"/>
  </r>
  <r>
    <x v="59"/>
    <d v="2017-05-10T10:20:23"/>
    <d v="2017-05-10T10:53:48"/>
    <n v="2005"/>
    <s v="E 85 St &amp; 3 Ave"/>
    <s v="Spruce St &amp; Nassau St"/>
    <x v="0"/>
    <x v="0"/>
    <n v="1973"/>
  </r>
  <r>
    <x v="60"/>
    <d v="2017-05-06T15:58:00"/>
    <d v="2017-05-06T16:31:17"/>
    <n v="1997"/>
    <s v="Front St &amp; Maiden Ln"/>
    <s v="Old Fulton St"/>
    <x v="1"/>
    <x v="2"/>
    <m/>
  </r>
  <r>
    <x v="61"/>
    <d v="2017-05-21T08:24:22"/>
    <d v="2017-05-21T08:36:25"/>
    <n v="723"/>
    <s v="Avenue D &amp; E 12 St"/>
    <s v="E 15 St &amp; 3 Ave"/>
    <x v="0"/>
    <x v="0"/>
    <n v="1981"/>
  </r>
  <r>
    <x v="62"/>
    <d v="2017-04-25T15:02:03"/>
    <d v="2017-04-25T15:18:09"/>
    <n v="966"/>
    <s v="Greenwich St &amp; W Houston St"/>
    <s v="9 Ave &amp; W 28 St"/>
    <x v="0"/>
    <x v="1"/>
    <n v="1980"/>
  </r>
  <r>
    <x v="63"/>
    <d v="2017-06-29T14:29:23"/>
    <d v="2017-06-29T15:01:31"/>
    <n v="1927"/>
    <s v="W 78 St &amp; Broadway"/>
    <s v="W 63 St &amp; Broadway"/>
    <x v="0"/>
    <x v="1"/>
    <n v="1971"/>
  </r>
  <r>
    <x v="64"/>
    <d v="2017-05-24T08:32:11"/>
    <d v="2017-05-24T09:07:12"/>
    <n v="2101"/>
    <s v="Central Park S &amp; 6 Ave"/>
    <s v="Central Park S &amp; 6 Ave"/>
    <x v="0"/>
    <x v="0"/>
    <n v="1966"/>
  </r>
  <r>
    <x v="65"/>
    <d v="2017-06-17T08:06:57"/>
    <d v="2017-06-17T08:35:44"/>
    <n v="1727"/>
    <s v="Pier 40 - Hudson River Park"/>
    <s v="Pier 40 - Hudson River Park"/>
    <x v="1"/>
    <x v="2"/>
    <m/>
  </r>
  <r>
    <x v="66"/>
    <d v="2017-05-11T09:03:18"/>
    <d v="2017-05-11T09:08:56"/>
    <n v="338"/>
    <s v="W 84 St &amp; Broadway"/>
    <s v="Columbus Ave &amp; W 72 St"/>
    <x v="0"/>
    <x v="1"/>
    <n v="1992"/>
  </r>
  <r>
    <x v="67"/>
    <d v="2017-01-05T14:30:50"/>
    <d v="2017-01-05T14:42:30"/>
    <n v="700"/>
    <s v="E 17 St &amp; Broadway"/>
    <s v="Avenue D &amp; E 3 St"/>
    <x v="0"/>
    <x v="0"/>
    <n v="1986"/>
  </r>
  <r>
    <x v="68"/>
    <d v="2017-03-29T17:23:50"/>
    <d v="2017-03-29T17:40:28"/>
    <n v="997"/>
    <s v="Central Park S &amp; 6 Ave"/>
    <s v="E 88 St &amp; 1 Ave"/>
    <x v="0"/>
    <x v="0"/>
    <n v="1988"/>
  </r>
  <r>
    <x v="69"/>
    <d v="2017-04-15T16:12:42"/>
    <d v="2017-04-15T16:14:26"/>
    <n v="103"/>
    <s v="Allen St &amp; Rivington St"/>
    <s v="Stanton St &amp; Chrystie St"/>
    <x v="0"/>
    <x v="1"/>
    <n v="1956"/>
  </r>
  <r>
    <x v="70"/>
    <d v="2017-03-06T16:02:09"/>
    <d v="2017-03-06T16:24:29"/>
    <n v="1339"/>
    <s v="E 59 St &amp; Madison Ave"/>
    <s v="W 14 St &amp; The High Line"/>
    <x v="0"/>
    <x v="0"/>
    <n v="1963"/>
  </r>
  <r>
    <x v="71"/>
    <d v="2017-01-17T06:43:11"/>
    <d v="2017-01-17T06:51:51"/>
    <n v="519"/>
    <s v="Pershing Square South"/>
    <s v="E 25 St &amp; 2 Ave"/>
    <x v="0"/>
    <x v="1"/>
    <n v="1990"/>
  </r>
  <r>
    <x v="72"/>
    <d v="2017-01-20T19:01:02"/>
    <d v="2017-01-20T19:06:32"/>
    <n v="330"/>
    <s v="Stanton St &amp; Chrystie St"/>
    <s v="MacDougal St &amp; Prince St"/>
    <x v="0"/>
    <x v="0"/>
    <n v="1983"/>
  </r>
  <r>
    <x v="73"/>
    <d v="2017-05-06T11:17:58"/>
    <d v="2017-05-06T11:23:58"/>
    <n v="360"/>
    <s v="E 15 St &amp; 3 Ave"/>
    <s v="E 14 St &amp; Avenue B"/>
    <x v="0"/>
    <x v="0"/>
    <n v="1989"/>
  </r>
  <r>
    <x v="74"/>
    <d v="2017-06-15T16:52:09"/>
    <d v="2017-06-15T16:58:43"/>
    <n v="394"/>
    <s v="Front St &amp; Washington St"/>
    <s v="Clark St &amp; Henry St"/>
    <x v="0"/>
    <x v="0"/>
    <n v="1980"/>
  </r>
  <r>
    <x v="75"/>
    <d v="2017-04-24T09:49:53"/>
    <d v="2017-04-24T09:57:10"/>
    <n v="436"/>
    <s v="Broadway &amp; W 51 St"/>
    <s v="Pershing Square South"/>
    <x v="0"/>
    <x v="0"/>
    <n v="1993"/>
  </r>
  <r>
    <x v="76"/>
    <d v="2017-05-15T18:09:09"/>
    <d v="2017-05-15T18:28:35"/>
    <n v="1165"/>
    <s v="Duane St &amp; Greenwich St"/>
    <s v="W 16 St &amp; The High Line"/>
    <x v="0"/>
    <x v="1"/>
    <n v="1977"/>
  </r>
  <r>
    <x v="77"/>
    <d v="2017-05-16T18:22:16"/>
    <d v="2017-05-16T18:30:30"/>
    <n v="494"/>
    <s v="Leonard St &amp; Maujer St"/>
    <s v="Myrtle Ave &amp; Lewis Ave"/>
    <x v="0"/>
    <x v="0"/>
    <n v="1973"/>
  </r>
  <r>
    <x v="78"/>
    <d v="2017-05-19T13:50:41"/>
    <d v="2017-05-19T14:02:14"/>
    <n v="692"/>
    <s v="Centre St &amp; Chambers St"/>
    <s v="Centre St &amp; Chambers St"/>
    <x v="1"/>
    <x v="2"/>
    <m/>
  </r>
  <r>
    <x v="79"/>
    <d v="2017-03-23T10:19:35"/>
    <d v="2017-03-23T10:28:20"/>
    <n v="524"/>
    <s v="1 Ave &amp; E 16 St"/>
    <s v="E 16 St &amp; 5 Ave"/>
    <x v="0"/>
    <x v="0"/>
    <n v="1984"/>
  </r>
  <r>
    <x v="80"/>
    <d v="2017-02-24T19:50:28"/>
    <d v="2017-02-24T20:16:20"/>
    <n v="1551"/>
    <s v="Reade St &amp; Broadway"/>
    <s v="E 10 St &amp; Avenue A"/>
    <x v="0"/>
    <x v="0"/>
    <n v="1991"/>
  </r>
  <r>
    <x v="81"/>
    <d v="2017-06-29T18:06:06"/>
    <d v="2017-06-29T18:10:30"/>
    <n v="263"/>
    <s v="E 16 St &amp; 5 Ave"/>
    <s v="Greenwich Ave &amp; 8 Ave"/>
    <x v="0"/>
    <x v="0"/>
    <n v="1984"/>
  </r>
  <r>
    <x v="82"/>
    <d v="2017-04-29T13:01:09"/>
    <d v="2017-04-29T13:06:02"/>
    <n v="292"/>
    <s v="Barclay St &amp; Church St"/>
    <s v="South End Ave &amp; Liberty St"/>
    <x v="0"/>
    <x v="0"/>
    <n v="1980"/>
  </r>
  <r>
    <x v="83"/>
    <d v="2017-06-18T13:36:24"/>
    <d v="2017-06-18T14:10:33"/>
    <n v="2048"/>
    <s v="E 33 St &amp; 2 Ave"/>
    <s v="Cherry St"/>
    <x v="0"/>
    <x v="0"/>
    <n v="1942"/>
  </r>
  <r>
    <x v="84"/>
    <d v="2017-06-14T20:52:37"/>
    <d v="2017-06-14T21:08:08"/>
    <n v="930"/>
    <s v="Broadway &amp; Roebling St"/>
    <s v="Milton St &amp; Franklin St"/>
    <x v="0"/>
    <x v="1"/>
    <n v="1989"/>
  </r>
  <r>
    <x v="85"/>
    <d v="2017-04-08T11:42:16"/>
    <d v="2017-04-08T11:45:38"/>
    <n v="202"/>
    <s v="Adelphi St &amp; Myrtle Ave"/>
    <s v="DeKalb Ave &amp; S Portland Ave"/>
    <x v="0"/>
    <x v="0"/>
    <n v="1990"/>
  </r>
  <r>
    <x v="86"/>
    <d v="2017-06-24T13:21:06"/>
    <d v="2017-06-24T13:58:19"/>
    <n v="2232"/>
    <s v="Bergen St &amp; Smith St"/>
    <s v="Bedford Ave &amp; Nassau Ave"/>
    <x v="0"/>
    <x v="0"/>
    <n v="1977"/>
  </r>
  <r>
    <x v="87"/>
    <d v="2017-06-24T02:40:21"/>
    <d v="2017-06-24T02:46:41"/>
    <n v="379"/>
    <s v="11 Ave &amp; W 41 St"/>
    <s v="8 Ave &amp; W 33 St"/>
    <x v="0"/>
    <x v="0"/>
    <n v="1974"/>
  </r>
  <r>
    <x v="88"/>
    <d v="2017-05-15T20:50:01"/>
    <d v="2017-05-15T20:56:55"/>
    <n v="413"/>
    <s v="University Pl &amp; E 8 St"/>
    <s v="E 11 St &amp; 2 Ave"/>
    <x v="0"/>
    <x v="1"/>
    <n v="1965"/>
  </r>
  <r>
    <x v="89"/>
    <d v="2017-04-13T17:42:24"/>
    <d v="2017-04-13T17:45:49"/>
    <n v="205"/>
    <s v="Broadway &amp; W 58 St"/>
    <s v="8 Ave &amp; W 52 St"/>
    <x v="0"/>
    <x v="0"/>
    <n v="1981"/>
  </r>
  <r>
    <x v="90"/>
    <d v="2017-04-05T12:49:30"/>
    <d v="2017-04-05T12:51:47"/>
    <n v="137"/>
    <s v="Broadway &amp; W 58 St"/>
    <s v="Broadway &amp; W 53 St"/>
    <x v="0"/>
    <x v="1"/>
    <n v="1996"/>
  </r>
  <r>
    <x v="91"/>
    <d v="2017-06-13T19:00:22"/>
    <d v="2017-06-13T19:02:56"/>
    <n v="153"/>
    <s v="Barrow St &amp; Hudson St"/>
    <s v="Greenwich St &amp; W Houston St"/>
    <x v="0"/>
    <x v="1"/>
    <n v="1999"/>
  </r>
  <r>
    <x v="92"/>
    <d v="2017-06-08T07:03:04"/>
    <d v="2017-06-08T07:12:24"/>
    <n v="560"/>
    <s v="Forsyth St &amp; Broome St"/>
    <s v="Carmine St &amp; 6 Ave"/>
    <x v="0"/>
    <x v="1"/>
    <n v="1961"/>
  </r>
  <r>
    <x v="93"/>
    <d v="2017-03-21T16:15:27"/>
    <d v="2017-03-21T16:23:20"/>
    <n v="472"/>
    <s v="Lafayette St &amp; E 8 St"/>
    <s v="E 2 St &amp; Avenue C"/>
    <x v="0"/>
    <x v="1"/>
    <n v="1996"/>
  </r>
  <r>
    <x v="94"/>
    <d v="2017-04-18T16:49:19"/>
    <d v="2017-04-18T16:54:54"/>
    <n v="334"/>
    <s v="W 45 St &amp; 8 Ave"/>
    <s v="W 44 St &amp; 5 Ave"/>
    <x v="0"/>
    <x v="0"/>
    <n v="1984"/>
  </r>
  <r>
    <x v="95"/>
    <d v="2017-05-14T16:38:55"/>
    <d v="2017-05-14T16:43:00"/>
    <n v="245"/>
    <s v="Bond St &amp; Bergen St"/>
    <s v="Dean St &amp; 4 Ave"/>
    <x v="0"/>
    <x v="0"/>
    <n v="1984"/>
  </r>
  <r>
    <x v="96"/>
    <d v="2017-04-12T16:07:26"/>
    <d v="2017-04-12T16:33:39"/>
    <n v="1573"/>
    <s v="Mott St &amp; Prince St"/>
    <s v="E 51 St &amp; 1 Ave"/>
    <x v="0"/>
    <x v="1"/>
    <n v="1974"/>
  </r>
  <r>
    <x v="97"/>
    <d v="2017-05-17T18:26:55"/>
    <d v="2017-05-17T18:35:40"/>
    <n v="525"/>
    <s v="W 92 St &amp; Broadway"/>
    <s v="W 76 St &amp; Columbus Ave"/>
    <x v="0"/>
    <x v="0"/>
    <n v="1948"/>
  </r>
  <r>
    <x v="98"/>
    <d v="2017-05-07T18:20:24"/>
    <d v="2017-05-07T18:42:53"/>
    <n v="1349"/>
    <s v="8 Ave &amp; W 52 St"/>
    <s v="5 Ave &amp; E 88 St"/>
    <x v="0"/>
    <x v="0"/>
    <n v="1990"/>
  </r>
  <r>
    <x v="99"/>
    <d v="2017-03-10T08:27:48"/>
    <d v="2017-03-10T08:32:02"/>
    <n v="253"/>
    <s v="E 24 St &amp; Park Ave S"/>
    <s v="Broadway &amp; E 14 St"/>
    <x v="0"/>
    <x v="0"/>
    <n v="1973"/>
  </r>
  <r>
    <x v="100"/>
    <d v="2017-01-19T07:34:42"/>
    <d v="2017-01-19T07:42:06"/>
    <n v="444"/>
    <s v="Broadway &amp; W 36 St"/>
    <s v="W 52 St &amp; 6 Ave"/>
    <x v="0"/>
    <x v="0"/>
    <n v="1979"/>
  </r>
  <r>
    <x v="101"/>
    <d v="2017-05-23T06:59:22"/>
    <d v="2017-05-23T07:22:58"/>
    <n v="1416"/>
    <s v="Central Park West &amp; W 102 St"/>
    <s v="E 48 St &amp; 5 Ave"/>
    <x v="0"/>
    <x v="1"/>
    <n v="1957"/>
  </r>
  <r>
    <x v="102"/>
    <d v="2017-04-24T06:31:16"/>
    <d v="2017-04-24T06:56:05"/>
    <n v="1488"/>
    <s v="W 42 St &amp; Dyer Ave"/>
    <s v="Liberty St &amp; Broadway"/>
    <x v="0"/>
    <x v="0"/>
    <n v="1962"/>
  </r>
  <r>
    <x v="103"/>
    <d v="2017-05-16T08:03:21"/>
    <d v="2017-05-16T08:37:29"/>
    <n v="2048"/>
    <s v="Clinton St &amp; Joralemon St"/>
    <s v="E 47 St &amp; 2 Ave"/>
    <x v="0"/>
    <x v="0"/>
    <n v="1971"/>
  </r>
  <r>
    <x v="104"/>
    <d v="2017-04-17T23:11:49"/>
    <d v="2017-04-17T23:16:22"/>
    <n v="272"/>
    <s v="University Pl &amp; E 8 St"/>
    <s v="E 15 St &amp; 3 Ave"/>
    <x v="0"/>
    <x v="0"/>
    <n v="1992"/>
  </r>
  <r>
    <x v="105"/>
    <d v="2017-06-15T08:17:03"/>
    <d v="2017-06-15T08:26:56"/>
    <n v="593"/>
    <s v="Cooper Square &amp; E 7 St"/>
    <s v="8 Ave &amp; W 16 St"/>
    <x v="0"/>
    <x v="0"/>
    <n v="1990"/>
  </r>
  <r>
    <x v="106"/>
    <d v="2017-04-20T10:00:58"/>
    <d v="2017-04-20T10:21:01"/>
    <n v="1203"/>
    <s v="Broadway &amp; W 24 St"/>
    <s v="W 52 St &amp; 5 Ave"/>
    <x v="0"/>
    <x v="0"/>
    <n v="1960"/>
  </r>
  <r>
    <x v="107"/>
    <d v="2017-06-23T12:01:36"/>
    <d v="2017-06-23T12:40:38"/>
    <n v="2341"/>
    <s v="Central Park S &amp; 6 Ave"/>
    <s v="9 Ave &amp; W 22 St"/>
    <x v="1"/>
    <x v="2"/>
    <m/>
  </r>
  <r>
    <x v="108"/>
    <d v="2017-06-24T20:40:53"/>
    <d v="2017-06-24T21:05:37"/>
    <n v="1484"/>
    <s v="Clinton St &amp; Grand St"/>
    <s v="Forsyth St &amp; Broome St"/>
    <x v="0"/>
    <x v="0"/>
    <n v="1979"/>
  </r>
  <r>
    <x v="109"/>
    <d v="2017-05-10T08:08:06"/>
    <d v="2017-05-10T08:24:03"/>
    <n v="956"/>
    <s v="W 13 St &amp; Hudson St"/>
    <s v="Vesey Pl &amp; River Terrace"/>
    <x v="0"/>
    <x v="0"/>
    <n v="1959"/>
  </r>
  <r>
    <x v="110"/>
    <d v="2017-06-24T15:38:10"/>
    <d v="2017-06-24T15:44:13"/>
    <n v="362"/>
    <s v="Cherry St"/>
    <s v="Allen St &amp; Hester St"/>
    <x v="0"/>
    <x v="1"/>
    <n v="1966"/>
  </r>
  <r>
    <x v="111"/>
    <d v="2017-06-20T12:06:43"/>
    <d v="2017-06-20T12:17:18"/>
    <n v="635"/>
    <s v="E 31 St &amp; 3 Ave"/>
    <s v="W 38 St &amp; 8 Ave"/>
    <x v="0"/>
    <x v="0"/>
    <n v="1991"/>
  </r>
  <r>
    <x v="112"/>
    <d v="2017-05-24T11:32:50"/>
    <d v="2017-05-24T11:42:58"/>
    <n v="607"/>
    <s v="1 Ave &amp; E 68 St"/>
    <s v="2 Ave &amp; E 96 St"/>
    <x v="0"/>
    <x v="0"/>
    <n v="1967"/>
  </r>
  <r>
    <x v="113"/>
    <d v="2017-02-20T17:42:58"/>
    <d v="2017-02-20T18:13:51"/>
    <n v="1852"/>
    <s v="Bus Slip &amp; State St"/>
    <s v="Bus Slip &amp; State St"/>
    <x v="1"/>
    <x v="2"/>
    <m/>
  </r>
  <r>
    <x v="114"/>
    <d v="2017-04-19T22:35:19"/>
    <d v="2017-04-19T22:56:01"/>
    <n v="1242"/>
    <s v="E 6 St &amp; Avenue B"/>
    <s v="8 Ave &amp; W 31 St"/>
    <x v="1"/>
    <x v="0"/>
    <n v="1996"/>
  </r>
  <r>
    <x v="115"/>
    <d v="2017-04-13T19:04:52"/>
    <d v="2017-04-13T19:21:29"/>
    <n v="997"/>
    <s v="Duane St &amp; Greenwich St"/>
    <s v="W 22 St &amp; 10 Ave"/>
    <x v="0"/>
    <x v="0"/>
    <n v="1979"/>
  </r>
  <r>
    <x v="116"/>
    <d v="2017-03-13T17:35:41"/>
    <d v="2017-03-13T17:56:59"/>
    <n v="1278"/>
    <s v="W Broadway &amp; Spring St"/>
    <s v="11 Ave &amp; W 27 St"/>
    <x v="0"/>
    <x v="0"/>
    <n v="1977"/>
  </r>
  <r>
    <x v="117"/>
    <d v="2017-06-22T23:18:22"/>
    <d v="2017-06-22T23:42:26"/>
    <n v="1443"/>
    <s v="Greenwich Ave &amp; 8 Ave"/>
    <s v="E 23 St &amp; 1 Ave"/>
    <x v="0"/>
    <x v="1"/>
    <n v="1996"/>
  </r>
  <r>
    <x v="118"/>
    <d v="2017-05-26T14:03:32"/>
    <d v="2017-05-26T14:24:49"/>
    <n v="1276"/>
    <s v="Kent Ave &amp; N 7 St"/>
    <s v="N 6 St &amp; Bedford Ave"/>
    <x v="1"/>
    <x v="2"/>
    <m/>
  </r>
  <r>
    <x v="119"/>
    <d v="2017-06-02T20:34:59"/>
    <d v="2017-06-02T20:39:32"/>
    <n v="273"/>
    <s v="University Pl &amp; E 8 St"/>
    <s v="W 4 St &amp; 7 Ave S"/>
    <x v="0"/>
    <x v="0"/>
    <n v="1985"/>
  </r>
  <r>
    <x v="120"/>
    <d v="2017-03-02T15:21:31"/>
    <d v="2017-03-02T15:25:00"/>
    <n v="209"/>
    <s v="Sands St &amp; Navy St"/>
    <s v="York St &amp; Jay St"/>
    <x v="0"/>
    <x v="0"/>
    <n v="1983"/>
  </r>
  <r>
    <x v="121"/>
    <d v="2017-01-18T18:24:36"/>
    <d v="2017-01-18T18:46:42"/>
    <n v="1325"/>
    <s v="Rivington St &amp; Ridge St"/>
    <s v="Montrose Ave &amp; Bushwick Ave"/>
    <x v="0"/>
    <x v="1"/>
    <n v="1986"/>
  </r>
  <r>
    <x v="122"/>
    <d v="2017-03-08T20:42:12"/>
    <d v="2017-03-08T20:44:49"/>
    <n v="156"/>
    <s v="E 91 St &amp; Park Ave"/>
    <s v="E 88 St &amp; Park Ave"/>
    <x v="0"/>
    <x v="0"/>
    <n v="1987"/>
  </r>
  <r>
    <x v="123"/>
    <d v="2017-04-14T12:17:13"/>
    <d v="2017-04-14T12:37:46"/>
    <n v="1232"/>
    <s v="6 Ave &amp; Canal St"/>
    <s v="Little West St &amp; 1 Pl"/>
    <x v="1"/>
    <x v="2"/>
    <m/>
  </r>
  <r>
    <x v="124"/>
    <d v="2017-04-18T17:01:54"/>
    <d v="2017-04-18T17:17:07"/>
    <n v="912"/>
    <s v="Reade St &amp; Broadway"/>
    <s v="South End Ave &amp; Liberty St"/>
    <x v="1"/>
    <x v="2"/>
    <m/>
  </r>
  <r>
    <x v="125"/>
    <d v="2017-04-09T20:20:13"/>
    <d v="2017-04-09T20:30:02"/>
    <n v="588"/>
    <s v="2 Ave &amp; E 31 St"/>
    <s v="E 17 St &amp; Broadway"/>
    <x v="0"/>
    <x v="0"/>
    <n v="1993"/>
  </r>
  <r>
    <x v="126"/>
    <d v="2017-02-04T18:43:07"/>
    <d v="2017-02-04T18:50:43"/>
    <n v="455"/>
    <s v="W 56 St &amp; 10 Ave"/>
    <s v="Broadway &amp; W 49 St"/>
    <x v="0"/>
    <x v="0"/>
    <n v="1974"/>
  </r>
  <r>
    <x v="127"/>
    <d v="2017-06-11T01:11:04"/>
    <d v="2017-06-11T01:42:57"/>
    <n v="1913"/>
    <s v="Henry St &amp; Grand St"/>
    <s v="Broadway &amp; W 24 St"/>
    <x v="0"/>
    <x v="0"/>
    <n v="1981"/>
  </r>
  <r>
    <x v="128"/>
    <d v="2017-05-04T20:01:39"/>
    <d v="2017-05-04T20:36:40"/>
    <n v="2101"/>
    <s v="E 51 St &amp; 1 Ave"/>
    <s v="Maiden Ln &amp; Pearl St"/>
    <x v="0"/>
    <x v="0"/>
    <n v="1990"/>
  </r>
  <r>
    <x v="129"/>
    <d v="2017-06-05T17:36:56"/>
    <d v="2017-06-05T18:06:11"/>
    <n v="1754"/>
    <s v="South St &amp; Gouverneur Ln"/>
    <s v="Richards St &amp; Delavan St"/>
    <x v="0"/>
    <x v="0"/>
    <n v="1987"/>
  </r>
  <r>
    <x v="130"/>
    <d v="2017-05-24T19:56:12"/>
    <d v="2017-05-24T20:26:04"/>
    <n v="1792"/>
    <s v="Christopher St &amp; Greenwich St"/>
    <s v="Amsterdam Ave &amp; W 79 St"/>
    <x v="0"/>
    <x v="0"/>
    <n v="1963"/>
  </r>
  <r>
    <x v="131"/>
    <d v="2017-06-21T11:46:30"/>
    <d v="2017-06-21T12:00:50"/>
    <n v="859"/>
    <s v="W 43 St &amp; 6 Ave"/>
    <s v="W 53 St &amp; 10 Ave"/>
    <x v="0"/>
    <x v="1"/>
    <n v="1960"/>
  </r>
  <r>
    <x v="132"/>
    <d v="2017-06-24T14:52:35"/>
    <d v="2017-06-24T14:58:00"/>
    <n v="325"/>
    <s v="E 32 St &amp; Park Ave"/>
    <s v="E 17 St &amp; Broadway"/>
    <x v="0"/>
    <x v="0"/>
    <n v="1989"/>
  </r>
  <r>
    <x v="133"/>
    <d v="2017-04-19T06:49:47"/>
    <d v="2017-04-19T06:53:05"/>
    <n v="198"/>
    <s v="West St &amp; Chambers St"/>
    <s v="Centre St &amp; Chambers St"/>
    <x v="0"/>
    <x v="0"/>
    <n v="1980"/>
  </r>
  <r>
    <x v="134"/>
    <d v="2017-04-23T18:02:28"/>
    <d v="2017-04-23T18:16:24"/>
    <n v="835"/>
    <s v="Central Park West &amp; W 102 St"/>
    <s v="Central Park West &amp; W 72 St"/>
    <x v="0"/>
    <x v="0"/>
    <n v="1964"/>
  </r>
  <r>
    <x v="135"/>
    <d v="2017-02-23T08:07:34"/>
    <d v="2017-02-23T08:16:05"/>
    <n v="511"/>
    <s v="W 49 St &amp; 8 Ave"/>
    <s v="E 59 St &amp; Madison Ave"/>
    <x v="0"/>
    <x v="0"/>
    <n v="1981"/>
  </r>
  <r>
    <x v="136"/>
    <d v="2017-03-09T11:29:20"/>
    <d v="2017-03-09T11:38:49"/>
    <n v="569"/>
    <s v="Columbia St &amp; Rivington St"/>
    <s v="Division St &amp; Bowery"/>
    <x v="0"/>
    <x v="0"/>
    <n v="1993"/>
  </r>
  <r>
    <x v="137"/>
    <d v="2017-03-06T11:57:51"/>
    <d v="2017-03-06T12:25:57"/>
    <n v="1686"/>
    <s v="Centre St &amp; Worth St"/>
    <s v="Clinton St &amp; Tillary St"/>
    <x v="1"/>
    <x v="2"/>
    <m/>
  </r>
  <r>
    <x v="138"/>
    <d v="2017-06-20T16:05:55"/>
    <d v="2017-06-20T16:30:20"/>
    <n v="1464"/>
    <s v="Carroll St &amp; Smith St"/>
    <s v="Centre St &amp; Chambers St"/>
    <x v="0"/>
    <x v="0"/>
    <n v="1968"/>
  </r>
  <r>
    <x v="139"/>
    <d v="2017-05-03T16:20:03"/>
    <d v="2017-05-03T17:35:56"/>
    <n v="4552"/>
    <s v="W 34 St &amp; 11 Ave"/>
    <s v="Fulton St &amp; Broadway"/>
    <x v="1"/>
    <x v="2"/>
    <m/>
  </r>
  <r>
    <x v="140"/>
    <d v="2017-06-08T19:14:41"/>
    <d v="2017-06-08T19:46:30"/>
    <n v="1909"/>
    <s v="Washington St &amp; Gansevoort St"/>
    <s v="W 46 St &amp; 11 Ave"/>
    <x v="1"/>
    <x v="2"/>
    <m/>
  </r>
  <r>
    <x v="141"/>
    <d v="2017-06-25T14:33:29"/>
    <d v="2017-06-25T14:58:08"/>
    <n v="1479"/>
    <s v="E 66 St &amp; Madison Ave"/>
    <s v="5 Ave &amp; E 103 St"/>
    <x v="1"/>
    <x v="2"/>
    <m/>
  </r>
  <r>
    <x v="142"/>
    <d v="2017-06-23T10:39:58"/>
    <d v="2017-06-23T10:45:34"/>
    <n v="335"/>
    <s v="Clinton St &amp; Joralemon St"/>
    <s v="Cadman Plaza E &amp; Red Cross Pl"/>
    <x v="0"/>
    <x v="1"/>
    <n v="1968"/>
  </r>
  <r>
    <x v="143"/>
    <d v="2017-02-02T12:18:26"/>
    <d v="2017-02-02T12:22:26"/>
    <n v="239"/>
    <s v="W 13 St &amp; 5 Ave"/>
    <s v="Sullivan St &amp; Washington Sq"/>
    <x v="0"/>
    <x v="0"/>
    <n v="1997"/>
  </r>
  <r>
    <x v="144"/>
    <d v="2017-02-04T15:08:56"/>
    <d v="2017-02-04T15:16:26"/>
    <n v="449"/>
    <s v="Berkeley Pl &amp; 7 Ave"/>
    <s v="Bergen St &amp; Smith St"/>
    <x v="0"/>
    <x v="0"/>
    <n v="1978"/>
  </r>
  <r>
    <x v="145"/>
    <d v="2017-04-06T07:20:47"/>
    <d v="2017-04-06T07:22:08"/>
    <n v="81"/>
    <s v="MacDougal St &amp; Washington Sq"/>
    <s v="Sullivan St &amp; Washington Sq"/>
    <x v="0"/>
    <x v="0"/>
    <n v="1992"/>
  </r>
  <r>
    <x v="146"/>
    <d v="2017-06-28T11:47:01"/>
    <d v="2017-06-28T11:57:21"/>
    <n v="619"/>
    <s v="Broadway &amp; W 29 St"/>
    <s v="Sullivan St &amp; Washington Sq"/>
    <x v="0"/>
    <x v="0"/>
    <n v="1986"/>
  </r>
  <r>
    <x v="147"/>
    <d v="2017-06-20T16:34:55"/>
    <d v="2017-06-20T17:10:27"/>
    <n v="2132"/>
    <s v="FDR Drive &amp; E 35 St"/>
    <s v="31 St &amp; Thomson Ave"/>
    <x v="0"/>
    <x v="1"/>
    <n v="1977"/>
  </r>
  <r>
    <x v="148"/>
    <d v="2017-05-26T16:54:06"/>
    <d v="2017-05-26T17:15:24"/>
    <n v="1278"/>
    <s v="Washington St &amp; Gansevoort St"/>
    <s v="Little West St &amp; 1 Pl"/>
    <x v="0"/>
    <x v="0"/>
    <n v="1967"/>
  </r>
  <r>
    <x v="149"/>
    <d v="2017-06-08T06:20:46"/>
    <d v="2017-06-08T06:22:42"/>
    <n v="116"/>
    <s v="E 31 St &amp; 3 Ave"/>
    <s v="E 33 St &amp; 2 Ave"/>
    <x v="0"/>
    <x v="0"/>
    <n v="1990"/>
  </r>
  <r>
    <x v="150"/>
    <d v="2017-01-04T23:02:57"/>
    <d v="2017-01-04T23:05:12"/>
    <n v="135"/>
    <s v="2 Ave &amp; E 31 St"/>
    <s v="E 25 St &amp; 2 Ave"/>
    <x v="0"/>
    <x v="0"/>
    <n v="1991"/>
  </r>
  <r>
    <x v="151"/>
    <d v="2017-03-28T09:02:21"/>
    <d v="2017-03-28T09:07:13"/>
    <n v="292"/>
    <s v="11 Ave &amp; W 41 St"/>
    <s v="W 42 St &amp; 8 Ave"/>
    <x v="0"/>
    <x v="0"/>
    <n v="1986"/>
  </r>
  <r>
    <x v="152"/>
    <d v="2017-06-10T17:11:33"/>
    <d v="2017-06-10T17:33:02"/>
    <n v="1288"/>
    <s v="Broadway &amp; W 24 St"/>
    <s v="Canal St &amp; Rutgers St"/>
    <x v="0"/>
    <x v="0"/>
    <n v="1976"/>
  </r>
  <r>
    <x v="153"/>
    <d v="2017-06-28T18:04:25"/>
    <d v="2017-06-28T18:09:43"/>
    <n v="317"/>
    <s v="W Broadway &amp; Spring St"/>
    <s v="Howard St &amp; Centre St"/>
    <x v="0"/>
    <x v="0"/>
    <n v="1964"/>
  </r>
  <r>
    <x v="154"/>
    <d v="2017-01-12T17:18:44"/>
    <d v="2017-01-12T17:39:39"/>
    <n v="1255"/>
    <s v="W 42 St &amp; 8 Ave"/>
    <s v="Central Park West &amp; W 102 St"/>
    <x v="0"/>
    <x v="0"/>
    <n v="1981"/>
  </r>
  <r>
    <x v="155"/>
    <d v="2017-03-17T11:00:41"/>
    <d v="2017-03-17T11:09:05"/>
    <n v="503"/>
    <s v="E 65 St &amp; 2 Ave"/>
    <s v="E 85 St &amp; 3 Ave"/>
    <x v="0"/>
    <x v="0"/>
    <n v="1987"/>
  </r>
  <r>
    <x v="156"/>
    <d v="2017-06-05T08:08:51"/>
    <d v="2017-06-05T08:39:03"/>
    <n v="1812"/>
    <s v="Murray St &amp; West St"/>
    <s v="W 42 St &amp; 8 Ave"/>
    <x v="0"/>
    <x v="0"/>
    <n v="1969"/>
  </r>
  <r>
    <x v="157"/>
    <d v="2017-05-04T07:58:56"/>
    <d v="2017-05-04T08:09:48"/>
    <n v="651"/>
    <s v="President St &amp; Henry St"/>
    <s v="Schermerhorn St &amp; Court St"/>
    <x v="0"/>
    <x v="0"/>
    <n v="1973"/>
  </r>
  <r>
    <x v="158"/>
    <d v="2017-04-18T19:15:38"/>
    <d v="2017-04-18T19:42:37"/>
    <n v="1619"/>
    <s v="8 Ave &amp; W 52 St"/>
    <s v="6 Ave &amp; Canal St"/>
    <x v="0"/>
    <x v="1"/>
    <n v="1980"/>
  </r>
  <r>
    <x v="159"/>
    <d v="2017-04-03T08:26:45"/>
    <d v="2017-04-03T08:37:56"/>
    <n v="670"/>
    <s v="W 38 St &amp; 8 Ave"/>
    <s v="E 23 St &amp; 1 Ave"/>
    <x v="0"/>
    <x v="0"/>
    <n v="1979"/>
  </r>
  <r>
    <x v="160"/>
    <d v="2017-06-14T20:42:44"/>
    <d v="2017-06-14T21:07:07"/>
    <n v="1462"/>
    <s v="Maiden Ln &amp; Pearl St"/>
    <s v="E 23 St &amp; 1 Ave"/>
    <x v="0"/>
    <x v="1"/>
    <n v="1983"/>
  </r>
  <r>
    <x v="161"/>
    <d v="2017-04-18T18:17:44"/>
    <d v="2017-04-18T18:29:15"/>
    <n v="690"/>
    <s v="Norfolk St &amp; Broome St"/>
    <s v="S 5 Pl &amp; S 4 St"/>
    <x v="0"/>
    <x v="0"/>
    <n v="1960"/>
  </r>
  <r>
    <x v="162"/>
    <d v="2017-06-23T09:50:02"/>
    <d v="2017-06-23T10:03:52"/>
    <n v="829"/>
    <s v="N 6 St &amp; Bedford Ave"/>
    <s v="Clinton Ave &amp; Flushing Ave"/>
    <x v="0"/>
    <x v="0"/>
    <n v="1980"/>
  </r>
  <r>
    <x v="163"/>
    <d v="2017-06-13T19:58:23"/>
    <d v="2017-06-13T20:08:09"/>
    <n v="585"/>
    <s v="Forsyth St &amp; Broome St"/>
    <s v="E 17 St &amp; Broadway"/>
    <x v="0"/>
    <x v="0"/>
    <n v="1963"/>
  </r>
  <r>
    <x v="164"/>
    <d v="2017-06-29T16:43:50"/>
    <d v="2017-06-29T16:47:59"/>
    <n v="249"/>
    <s v="Grand Army Plaza &amp; Central Park S"/>
    <s v="E 48 St &amp; 5 Ave"/>
    <x v="0"/>
    <x v="0"/>
    <n v="1977"/>
  </r>
  <r>
    <x v="165"/>
    <d v="2017-03-10T23:15:15"/>
    <d v="2017-03-10T23:29:20"/>
    <n v="844"/>
    <s v="Central Park S &amp; 6 Ave"/>
    <s v="Columbus Ave &amp; W 95 St"/>
    <x v="0"/>
    <x v="2"/>
    <n v="1977"/>
  </r>
  <r>
    <x v="166"/>
    <d v="2017-02-11T15:36:29"/>
    <d v="2017-02-11T15:51:13"/>
    <n v="883"/>
    <s v="Washington Pl &amp; 6 Ave"/>
    <s v="Rivington St &amp; Chrystie St"/>
    <x v="0"/>
    <x v="0"/>
    <n v="1973"/>
  </r>
  <r>
    <x v="167"/>
    <d v="2017-06-04T14:41:04"/>
    <d v="2017-06-04T14:49:34"/>
    <n v="509"/>
    <s v="E 89 St &amp; York Ave"/>
    <s v="E 102 St &amp; 1 Ave"/>
    <x v="0"/>
    <x v="1"/>
    <n v="1967"/>
  </r>
  <r>
    <x v="168"/>
    <d v="2017-01-01T19:12:56"/>
    <d v="2017-01-01T19:31:44"/>
    <n v="1127"/>
    <s v="W 20 St &amp; 11 Ave"/>
    <s v="Murray St &amp; West St"/>
    <x v="1"/>
    <x v="2"/>
    <m/>
  </r>
  <r>
    <x v="169"/>
    <d v="2017-04-21T15:02:30"/>
    <d v="2017-04-21T15:08:13"/>
    <n v="342"/>
    <s v="Lafayette St &amp; E 8 St"/>
    <s v="E 7 St &amp; Avenue A"/>
    <x v="0"/>
    <x v="0"/>
    <n v="1971"/>
  </r>
  <r>
    <x v="170"/>
    <d v="2017-06-21T12:02:33"/>
    <d v="2017-06-21T12:08:59"/>
    <n v="386"/>
    <s v="E 4 St &amp; 2 Ave"/>
    <s v="E 10 St &amp; Avenue A"/>
    <x v="0"/>
    <x v="1"/>
    <n v="1978"/>
  </r>
  <r>
    <x v="171"/>
    <d v="2017-06-17T18:46:23"/>
    <d v="2017-06-17T18:54:19"/>
    <n v="476"/>
    <s v="Lexington Ave &amp; E 63 St"/>
    <s v="W 55 St &amp; 6 Ave"/>
    <x v="0"/>
    <x v="1"/>
    <n v="1979"/>
  </r>
  <r>
    <x v="172"/>
    <d v="2017-04-24T23:33:49"/>
    <d v="2017-04-24T23:46:13"/>
    <n v="744"/>
    <s v="N 6 St &amp; Bedford Ave"/>
    <s v="Franklin St &amp; Dupont St"/>
    <x v="0"/>
    <x v="0"/>
    <n v="1986"/>
  </r>
  <r>
    <x v="173"/>
    <d v="2017-01-30T20:29:56"/>
    <d v="2017-01-30T20:43:33"/>
    <n v="817"/>
    <s v="West St &amp; Chambers St"/>
    <s v="E 4 St &amp; 2 Ave"/>
    <x v="0"/>
    <x v="0"/>
    <n v="1986"/>
  </r>
  <r>
    <x v="174"/>
    <d v="2017-06-09T11:44:04"/>
    <d v="2017-06-09T12:10:35"/>
    <n v="1591"/>
    <s v="Lafayette St &amp; E 8 St"/>
    <s v="12 Ave &amp; W 40 St"/>
    <x v="1"/>
    <x v="0"/>
    <n v="1985"/>
  </r>
  <r>
    <x v="175"/>
    <d v="2017-06-08T16:51:14"/>
    <d v="2017-06-08T17:05:55"/>
    <n v="881"/>
    <s v="Greenwich St &amp; W Houston St"/>
    <s v="11 Ave &amp; W 27 St"/>
    <x v="0"/>
    <x v="0"/>
    <n v="1971"/>
  </r>
  <r>
    <x v="176"/>
    <d v="2017-04-02T17:00:12"/>
    <d v="2017-04-02T17:01:28"/>
    <n v="75"/>
    <s v="9 Ave &amp; W 22 St"/>
    <s v="W 22 St &amp; 8 Ave"/>
    <x v="0"/>
    <x v="0"/>
    <n v="1990"/>
  </r>
  <r>
    <x v="177"/>
    <d v="2017-06-24T11:06:51"/>
    <d v="2017-06-24T11:09:59"/>
    <n v="187"/>
    <s v="Barclay St &amp; Church St"/>
    <s v="Fulton St &amp; Broadway"/>
    <x v="0"/>
    <x v="0"/>
    <n v="1973"/>
  </r>
  <r>
    <x v="178"/>
    <d v="2017-04-09T16:25:54"/>
    <d v="2017-04-09T16:45:31"/>
    <n v="1177"/>
    <s v="W 24 St &amp; 7 Ave"/>
    <s v="West St &amp; Chambers St"/>
    <x v="0"/>
    <x v="0"/>
    <n v="1992"/>
  </r>
  <r>
    <x v="179"/>
    <d v="2017-04-07T19:48:41"/>
    <d v="2017-04-07T19:53:46"/>
    <n v="304"/>
    <s v="W 26 St &amp; 8 Ave"/>
    <s v="W 38 St &amp; 8 Ave"/>
    <x v="0"/>
    <x v="0"/>
    <n v="1985"/>
  </r>
  <r>
    <x v="180"/>
    <d v="2017-05-04T17:31:59"/>
    <d v="2017-05-04T17:35:34"/>
    <n v="215"/>
    <s v="Kent Ave &amp; N 7 St"/>
    <s v="Metropolitan Ave &amp; Bedford Ave"/>
    <x v="0"/>
    <x v="0"/>
    <n v="1953"/>
  </r>
  <r>
    <x v="181"/>
    <d v="2017-03-29T07:59:56"/>
    <d v="2017-03-29T08:08:47"/>
    <n v="531"/>
    <s v="Central Park West &amp; W 85 St"/>
    <s v="Central Park S &amp; 6 Ave"/>
    <x v="0"/>
    <x v="0"/>
    <n v="1971"/>
  </r>
  <r>
    <x v="182"/>
    <d v="2017-06-15T07:05:49"/>
    <d v="2017-06-15T07:17:44"/>
    <n v="714"/>
    <s v="West Thames St"/>
    <s v="Centre St &amp; Worth St"/>
    <x v="0"/>
    <x v="0"/>
    <n v="1954"/>
  </r>
  <r>
    <x v="183"/>
    <d v="2017-06-24T22:21:47"/>
    <d v="2017-06-24T22:41:18"/>
    <n v="1171"/>
    <s v="6 Ave &amp; Canal St"/>
    <s v="Carmine St &amp; 6 Ave"/>
    <x v="1"/>
    <x v="2"/>
    <m/>
  </r>
  <r>
    <x v="184"/>
    <d v="2017-06-28T08:49:18"/>
    <d v="2017-06-28T09:14:23"/>
    <n v="1505"/>
    <s v="Cathedral Pkwy &amp; Broadway"/>
    <s v="W 52 St &amp; 6 Ave"/>
    <x v="0"/>
    <x v="0"/>
    <n v="1958"/>
  </r>
  <r>
    <x v="185"/>
    <d v="2017-01-29T12:55:11"/>
    <d v="2017-01-29T12:59:36"/>
    <n v="264"/>
    <s v="W 41 St &amp; 8 Ave"/>
    <s v="6 Ave &amp; W 33 St"/>
    <x v="0"/>
    <x v="1"/>
    <n v="1993"/>
  </r>
  <r>
    <x v="186"/>
    <d v="2017-05-14T11:06:58"/>
    <d v="2017-05-14T11:14:27"/>
    <n v="449"/>
    <s v="1 Ave &amp; E 62 St"/>
    <s v="E 47 St &amp; 1 Ave"/>
    <x v="0"/>
    <x v="0"/>
    <n v="1974"/>
  </r>
  <r>
    <x v="187"/>
    <d v="2017-04-13T18:40:45"/>
    <d v="2017-04-13T19:15:22"/>
    <n v="2077"/>
    <s v="Duane St &amp; Greenwich St"/>
    <s v="Cathedral Pkwy &amp; Broadway"/>
    <x v="0"/>
    <x v="0"/>
    <n v="1967"/>
  </r>
  <r>
    <x v="188"/>
    <d v="2017-04-08T16:51:06"/>
    <d v="2017-04-08T17:21:20"/>
    <n v="1813"/>
    <s v="W 14 St &amp; The High Line"/>
    <s v="W 88 St &amp; West End Ave"/>
    <x v="0"/>
    <x v="0"/>
    <n v="1955"/>
  </r>
  <r>
    <x v="189"/>
    <d v="2017-02-24T17:59:35"/>
    <d v="2017-02-24T18:03:06"/>
    <n v="210"/>
    <s v="Barrow St &amp; Hudson St"/>
    <s v="Bank St &amp; Hudson St"/>
    <x v="0"/>
    <x v="0"/>
    <n v="1960"/>
  </r>
  <r>
    <x v="190"/>
    <d v="2017-05-05T09:03:08"/>
    <d v="2017-05-05T09:10:51"/>
    <n v="463"/>
    <s v="Pershing Square North"/>
    <s v="W 31 St &amp; 7 Ave"/>
    <x v="0"/>
    <x v="0"/>
    <n v="1987"/>
  </r>
  <r>
    <x v="191"/>
    <d v="2017-04-08T09:02:24"/>
    <d v="2017-04-08T09:21:25"/>
    <n v="1141"/>
    <s v="E 60 St &amp; York Ave"/>
    <s v="W 63 St &amp; Broadway"/>
    <x v="1"/>
    <x v="2"/>
    <m/>
  </r>
  <r>
    <x v="192"/>
    <d v="2017-03-21T18:27:02"/>
    <d v="2017-03-21T18:46:54"/>
    <n v="1191"/>
    <s v="Cliff St &amp; Fulton St"/>
    <s v="E 23 St &amp; 1 Ave"/>
    <x v="0"/>
    <x v="0"/>
    <n v="1990"/>
  </r>
  <r>
    <x v="193"/>
    <d v="2017-06-14T18:45:37"/>
    <d v="2017-06-14T19:22:44"/>
    <n v="2226"/>
    <s v="3 Ave &amp; E 62 St"/>
    <s v="E 20 St &amp; 2 Ave"/>
    <x v="0"/>
    <x v="0"/>
    <n v="1986"/>
  </r>
  <r>
    <x v="194"/>
    <d v="2017-06-20T14:10:58"/>
    <d v="2017-06-20T14:20:34"/>
    <n v="576"/>
    <s v="E 30 St &amp; Park Ave S"/>
    <s v="E 23 St &amp; 1 Ave"/>
    <x v="0"/>
    <x v="1"/>
    <n v="1976"/>
  </r>
  <r>
    <x v="195"/>
    <d v="2017-05-19T15:50:18"/>
    <d v="2017-05-19T16:07:11"/>
    <n v="1013"/>
    <s v="Grand Army Plaza &amp; Central Park S"/>
    <s v="W 70 St &amp; Amsterdam Ave"/>
    <x v="0"/>
    <x v="1"/>
    <n v="1987"/>
  </r>
  <r>
    <x v="196"/>
    <d v="2017-04-19T08:49:16"/>
    <d v="2017-04-19T08:56:29"/>
    <n v="433"/>
    <s v="1 Ave &amp; E 94 St"/>
    <s v="Madison Ave &amp; E 99 St"/>
    <x v="0"/>
    <x v="1"/>
    <n v="1985"/>
  </r>
  <r>
    <x v="197"/>
    <d v="2017-04-03T09:33:57"/>
    <d v="2017-04-03T09:55:43"/>
    <n v="1306"/>
    <s v="Berkeley Pl &amp; 6 Ave"/>
    <s v="Berkeley Pl &amp; 6 Ave"/>
    <x v="0"/>
    <x v="2"/>
    <m/>
  </r>
  <r>
    <x v="198"/>
    <d v="2017-01-05T11:56:43"/>
    <d v="2017-01-05T12:01:29"/>
    <n v="286"/>
    <s v="E 32 St &amp; Park Ave"/>
    <s v="E 45 St &amp; 3 Ave"/>
    <x v="0"/>
    <x v="0"/>
    <n v="1977"/>
  </r>
  <r>
    <x v="199"/>
    <d v="2017-01-12T15:34:42"/>
    <d v="2017-01-12T15:38:02"/>
    <n v="200"/>
    <s v="W 52 St &amp; 9 Ave"/>
    <s v="Broadway &amp; W 55 St"/>
    <x v="0"/>
    <x v="0"/>
    <n v="1974"/>
  </r>
  <r>
    <x v="200"/>
    <d v="2017-02-25T09:29:22"/>
    <d v="2017-02-25T09:34:25"/>
    <n v="303"/>
    <s v="W 37 St &amp; 10 Ave"/>
    <s v="W 41 St &amp; 8 Ave"/>
    <x v="0"/>
    <x v="0"/>
    <n v="1988"/>
  </r>
  <r>
    <x v="201"/>
    <d v="2017-06-21T23:59:03"/>
    <d v="2017-06-22T00:19:58"/>
    <n v="1254"/>
    <s v="Carmine St &amp; 6 Ave"/>
    <s v="Front St &amp; Maiden Ln"/>
    <x v="0"/>
    <x v="0"/>
    <n v="1960"/>
  </r>
  <r>
    <x v="202"/>
    <d v="2017-06-20T16:58:31"/>
    <d v="2017-06-20T17:01:58"/>
    <n v="206"/>
    <s v="Driggs Ave &amp; Lorimer St"/>
    <s v="N 8 St &amp; Driggs Ave"/>
    <x v="0"/>
    <x v="1"/>
    <n v="1986"/>
  </r>
  <r>
    <x v="203"/>
    <d v="2017-05-14T19:03:42"/>
    <d v="2017-05-14T19:21:48"/>
    <n v="1085"/>
    <s v="E 55 St &amp; 2 Ave"/>
    <s v="E 15 St &amp; 3 Ave"/>
    <x v="1"/>
    <x v="2"/>
    <m/>
  </r>
  <r>
    <x v="204"/>
    <d v="2017-06-22T23:23:20"/>
    <d v="2017-06-22T23:31:54"/>
    <n v="514"/>
    <s v="E 7 St &amp; Avenue A"/>
    <s v="Clinton St &amp; Grand St"/>
    <x v="0"/>
    <x v="0"/>
    <n v="1988"/>
  </r>
  <r>
    <x v="205"/>
    <d v="2017-04-08T02:08:18"/>
    <d v="2017-04-08T02:20:51"/>
    <n v="752"/>
    <s v="Centre St &amp; Chambers St"/>
    <s v="E 7 St &amp; Avenue A"/>
    <x v="0"/>
    <x v="0"/>
    <n v="1983"/>
  </r>
  <r>
    <x v="206"/>
    <d v="2017-03-05T16:01:29"/>
    <d v="2017-03-05T16:12:37"/>
    <n v="668"/>
    <s v="11 Ave &amp; W 41 St"/>
    <s v="Broadway &amp; W 49 St"/>
    <x v="0"/>
    <x v="0"/>
    <n v="1971"/>
  </r>
  <r>
    <x v="207"/>
    <d v="2017-04-13T13:27:15"/>
    <d v="2017-04-13T13:52:24"/>
    <n v="1509"/>
    <s v="5 Ave &amp; E 93 St"/>
    <s v="12 Ave &amp; W 40 St"/>
    <x v="1"/>
    <x v="2"/>
    <m/>
  </r>
  <r>
    <x v="208"/>
    <d v="2017-04-25T23:59:00"/>
    <d v="2017-04-26T00:03:14"/>
    <n v="254"/>
    <s v="Washington Pl &amp; Broadway"/>
    <s v="E 4 St &amp; 2 Ave"/>
    <x v="0"/>
    <x v="1"/>
    <n v="1996"/>
  </r>
  <r>
    <x v="209"/>
    <d v="2017-03-27T18:12:38"/>
    <d v="2017-03-27T18:30:57"/>
    <n v="1098"/>
    <s v="Fulton St &amp; Broadway"/>
    <s v="Allen St &amp; Stanton St"/>
    <x v="0"/>
    <x v="0"/>
    <n v="1988"/>
  </r>
  <r>
    <x v="210"/>
    <d v="2017-06-01T14:49:27"/>
    <d v="2017-06-01T15:18:07"/>
    <n v="1719"/>
    <s v="Centre St &amp; Chambers St"/>
    <s v="Spruce St &amp; Nassau St"/>
    <x v="1"/>
    <x v="2"/>
    <m/>
  </r>
  <r>
    <x v="211"/>
    <d v="2017-05-11T18:04:15"/>
    <d v="2017-05-11T18:33:57"/>
    <n v="1781"/>
    <s v="E 58 St &amp; Madison Ave"/>
    <s v="Pershing Square North"/>
    <x v="0"/>
    <x v="0"/>
    <n v="1980"/>
  </r>
  <r>
    <x v="212"/>
    <d v="2017-01-13T20:19:24"/>
    <d v="2017-01-13T20:28:35"/>
    <n v="551"/>
    <s v="W 87 St  &amp; Amsterdam Ave"/>
    <s v="11 Ave &amp; W 59 St"/>
    <x v="0"/>
    <x v="0"/>
    <n v="1994"/>
  </r>
  <r>
    <x v="213"/>
    <d v="2017-03-25T13:35:15"/>
    <d v="2017-03-25T13:41:57"/>
    <n v="402"/>
    <s v="W 20 St &amp; 11 Ave"/>
    <s v="W 18 St &amp; 6 Ave"/>
    <x v="0"/>
    <x v="0"/>
    <n v="1991"/>
  </r>
  <r>
    <x v="214"/>
    <d v="2017-01-20T09:20:14"/>
    <d v="2017-01-20T09:27:36"/>
    <n v="441"/>
    <s v="W 39 St &amp; 9 Ave"/>
    <s v="Pershing Square South"/>
    <x v="0"/>
    <x v="0"/>
    <n v="1980"/>
  </r>
  <r>
    <x v="215"/>
    <d v="2017-04-24T20:33:21"/>
    <d v="2017-04-24T20:39:41"/>
    <n v="379"/>
    <s v="6 Ave &amp; W 33 St"/>
    <s v="E 16 St &amp; 5 Ave"/>
    <x v="0"/>
    <x v="0"/>
    <n v="1978"/>
  </r>
  <r>
    <x v="216"/>
    <d v="2017-02-19T10:33:36"/>
    <d v="2017-02-19T11:03:57"/>
    <n v="1821"/>
    <s v="Central Park S &amp; 6 Ave"/>
    <s v="5 Ave &amp; E 88 St"/>
    <x v="1"/>
    <x v="2"/>
    <m/>
  </r>
  <r>
    <x v="217"/>
    <d v="2017-04-12T18:38:19"/>
    <d v="2017-04-12T18:42:52"/>
    <n v="273"/>
    <s v="Clinton St &amp; Joralemon St"/>
    <s v="Kane St &amp; Clinton St"/>
    <x v="0"/>
    <x v="0"/>
    <n v="1972"/>
  </r>
  <r>
    <x v="218"/>
    <d v="2017-04-05T18:06:40"/>
    <d v="2017-04-05T18:17:11"/>
    <n v="630"/>
    <s v="6 Ave &amp; Canal St"/>
    <s v="W 15 St &amp; 7 Ave"/>
    <x v="0"/>
    <x v="0"/>
    <n v="1985"/>
  </r>
  <r>
    <x v="219"/>
    <d v="2017-06-04T19:22:44"/>
    <d v="2017-06-04T19:28:31"/>
    <n v="347"/>
    <s v="W 56 St &amp; 10 Ave"/>
    <s v="Broadway &amp; W 56 St"/>
    <x v="0"/>
    <x v="0"/>
    <n v="1955"/>
  </r>
  <r>
    <x v="220"/>
    <d v="2017-06-21T07:55:36"/>
    <d v="2017-06-21T07:57:14"/>
    <n v="98"/>
    <s v="South End Ave &amp; Liberty St"/>
    <s v="South End Ave &amp; Liberty St"/>
    <x v="0"/>
    <x v="1"/>
    <n v="1960"/>
  </r>
  <r>
    <x v="221"/>
    <d v="2017-06-20T22:02:34"/>
    <d v="2017-06-20T22:07:39"/>
    <n v="305"/>
    <s v="Fulton St &amp; Rockwell Pl"/>
    <s v="Clermont Ave &amp; Lafayette Ave"/>
    <x v="0"/>
    <x v="0"/>
    <n v="1985"/>
  </r>
  <r>
    <x v="222"/>
    <d v="2017-04-24T17:46:18"/>
    <d v="2017-04-24T17:51:36"/>
    <n v="317"/>
    <s v="E 47 St &amp; Park Ave"/>
    <s v="E 39 St &amp; 2 Ave"/>
    <x v="0"/>
    <x v="0"/>
    <n v="1972"/>
  </r>
  <r>
    <x v="223"/>
    <d v="2017-06-17T21:23:57"/>
    <d v="2017-06-17T21:32:12"/>
    <n v="495"/>
    <s v="E 12 St &amp; 3 Ave"/>
    <s v="Allen St &amp; Rivington St"/>
    <x v="0"/>
    <x v="0"/>
    <n v="1983"/>
  </r>
  <r>
    <x v="224"/>
    <d v="2017-06-25T10:17:15"/>
    <d v="2017-06-25T10:40:24"/>
    <n v="1388"/>
    <s v="S 4 St &amp; Rodney St"/>
    <s v="Clinton St &amp; Grand St"/>
    <x v="1"/>
    <x v="2"/>
    <m/>
  </r>
  <r>
    <x v="225"/>
    <d v="2017-05-19T17:58:47"/>
    <d v="2017-05-19T18:15:59"/>
    <n v="1032"/>
    <s v="Central Park S &amp; 6 Ave"/>
    <s v="W 67 St &amp; Broadway"/>
    <x v="1"/>
    <x v="2"/>
    <m/>
  </r>
  <r>
    <x v="226"/>
    <d v="2017-06-29T14:52:49"/>
    <d v="2017-06-29T16:55:56"/>
    <n v="7386"/>
    <s v="Old Fulton St"/>
    <s v="Old Fulton St"/>
    <x v="1"/>
    <x v="2"/>
    <m/>
  </r>
  <r>
    <x v="227"/>
    <d v="2017-01-29T03:06:11"/>
    <d v="2017-01-29T03:10:39"/>
    <n v="268"/>
    <s v="Allen St &amp; Stanton St"/>
    <s v="Pike St &amp; E Broadway"/>
    <x v="0"/>
    <x v="1"/>
    <n v="1979"/>
  </r>
  <r>
    <x v="228"/>
    <d v="2017-05-16T08:30:37"/>
    <d v="2017-05-16T08:35:33"/>
    <n v="295"/>
    <s v="8 Ave &amp; W 33 St"/>
    <s v="Broadway &amp; W 49 St"/>
    <x v="0"/>
    <x v="0"/>
    <n v="1987"/>
  </r>
  <r>
    <x v="229"/>
    <d v="2017-03-06T17:13:46"/>
    <d v="2017-03-06T17:18:12"/>
    <n v="265"/>
    <s v="Greenwich St &amp; Hubert St"/>
    <s v="Reade St &amp; Broadway"/>
    <x v="0"/>
    <x v="0"/>
    <n v="1983"/>
  </r>
  <r>
    <x v="230"/>
    <d v="2017-04-21T09:18:43"/>
    <d v="2017-04-21T09:23:52"/>
    <n v="308"/>
    <s v="Union Ave &amp; Wallabout St"/>
    <s v="Division Ave &amp; Hooper St"/>
    <x v="0"/>
    <x v="1"/>
    <n v="1992"/>
  </r>
  <r>
    <x v="231"/>
    <d v="2017-06-20T12:05:32"/>
    <d v="2017-06-20T12:15:25"/>
    <n v="592"/>
    <s v="Lafayette St &amp; E 8 St"/>
    <s v="Division St &amp; Bowery"/>
    <x v="0"/>
    <x v="0"/>
    <n v="1973"/>
  </r>
  <r>
    <x v="232"/>
    <d v="2017-06-18T09:10:14"/>
    <d v="2017-06-18T09:12:47"/>
    <n v="152"/>
    <s v="Henry St &amp; Grand St"/>
    <s v="Clinton St &amp; Grand St"/>
    <x v="0"/>
    <x v="0"/>
    <n v="1946"/>
  </r>
  <r>
    <x v="233"/>
    <d v="2017-04-23T17:35:27"/>
    <d v="2017-04-23T17:53:03"/>
    <n v="1056"/>
    <s v="Broadway &amp; W 60 St"/>
    <s v="Grand Army Plaza &amp; Central Park S"/>
    <x v="1"/>
    <x v="2"/>
    <m/>
  </r>
  <r>
    <x v="234"/>
    <d v="2017-05-11T17:50:39"/>
    <d v="2017-05-11T18:08:27"/>
    <n v="1068"/>
    <s v="W 31 St &amp; 7 Ave"/>
    <s v="E 11 St &amp; 2 Ave"/>
    <x v="0"/>
    <x v="1"/>
    <n v="1968"/>
  </r>
  <r>
    <x v="235"/>
    <d v="2017-03-07T15:59:04"/>
    <d v="2017-03-07T16:06:18"/>
    <n v="434"/>
    <s v="Pershing Square North"/>
    <s v="W 33 St &amp; 7 Ave"/>
    <x v="0"/>
    <x v="0"/>
    <n v="1970"/>
  </r>
  <r>
    <x v="236"/>
    <d v="2017-06-10T15:25:41"/>
    <d v="2017-06-10T15:41:09"/>
    <n v="928"/>
    <s v="FDR Drive &amp; E 35 St"/>
    <s v="Broadway &amp; W 56 St"/>
    <x v="1"/>
    <x v="2"/>
    <m/>
  </r>
  <r>
    <x v="237"/>
    <d v="2017-03-09T17:17:49"/>
    <d v="2017-03-09T17:24:45"/>
    <n v="415"/>
    <s v="Pershing Square North"/>
    <s v="W 33 St &amp; 7 Ave"/>
    <x v="0"/>
    <x v="0"/>
    <n v="1969"/>
  </r>
  <r>
    <x v="238"/>
    <d v="2017-02-25T12:08:58"/>
    <d v="2017-02-25T12:30:50"/>
    <n v="1311"/>
    <s v="5 Ave &amp; E 88 St"/>
    <s v="W 92 St &amp; Broadway"/>
    <x v="1"/>
    <x v="2"/>
    <m/>
  </r>
  <r>
    <x v="239"/>
    <d v="2017-02-25T21:32:13"/>
    <d v="2017-02-25T21:54:09"/>
    <n v="1316"/>
    <s v="Broadway &amp; Roebling St"/>
    <s v="1 Ave &amp; E 18 St"/>
    <x v="0"/>
    <x v="1"/>
    <n v="1975"/>
  </r>
  <r>
    <x v="240"/>
    <d v="2017-05-26T15:45:50"/>
    <d v="2017-05-26T16:12:25"/>
    <n v="1594"/>
    <s v="Washington St &amp; Gansevoort St"/>
    <s v="Clinton St &amp; Grand St"/>
    <x v="0"/>
    <x v="0"/>
    <n v="1982"/>
  </r>
  <r>
    <x v="241"/>
    <d v="2017-05-22T08:57:28"/>
    <d v="2017-05-22T09:03:23"/>
    <n v="355"/>
    <s v="Hudson St &amp; Reade St"/>
    <s v="Cleveland Pl &amp; Spring St"/>
    <x v="0"/>
    <x v="0"/>
    <n v="1977"/>
  </r>
  <r>
    <x v="242"/>
    <d v="2017-05-14T11:27:56"/>
    <d v="2017-05-14T11:38:12"/>
    <n v="615"/>
    <s v="Broadway &amp; W 36 St"/>
    <s v="Broadway &amp; E 22 St"/>
    <x v="1"/>
    <x v="2"/>
    <m/>
  </r>
  <r>
    <x v="243"/>
    <d v="2017-05-17T15:11:57"/>
    <d v="2017-05-17T15:32:00"/>
    <n v="1202"/>
    <s v="2 Ave &amp; E 99 St"/>
    <s v="5 Ave &amp; E 63 St"/>
    <x v="0"/>
    <x v="0"/>
    <n v="1992"/>
  </r>
  <r>
    <x v="244"/>
    <d v="2017-05-24T09:29:15"/>
    <d v="2017-05-24T09:37:23"/>
    <n v="487"/>
    <s v="MacDougal St &amp; Prince St"/>
    <s v="8 Ave &amp; W 16 St"/>
    <x v="0"/>
    <x v="2"/>
    <m/>
  </r>
  <r>
    <x v="245"/>
    <d v="2017-05-16T13:35:51"/>
    <d v="2017-05-16T13:43:17"/>
    <n v="445"/>
    <s v="E 23 St &amp; 1 Ave"/>
    <s v="Cooper Square &amp; E 7 St"/>
    <x v="0"/>
    <x v="0"/>
    <n v="1965"/>
  </r>
  <r>
    <x v="246"/>
    <d v="2017-04-06T19:26:54"/>
    <d v="2017-04-06T19:35:15"/>
    <n v="500"/>
    <s v="E 15 St &amp; 3 Ave"/>
    <s v="E 25 St &amp; 2 Ave"/>
    <x v="0"/>
    <x v="1"/>
    <n v="1973"/>
  </r>
  <r>
    <x v="247"/>
    <d v="2017-06-12T21:10:48"/>
    <d v="2017-06-12T21:40:25"/>
    <n v="1777"/>
    <s v="West St &amp; Chambers St"/>
    <s v="11 Ave &amp; W 59 St"/>
    <x v="0"/>
    <x v="1"/>
    <n v="1958"/>
  </r>
  <r>
    <x v="248"/>
    <d v="2017-06-14T17:17:07"/>
    <d v="2017-06-14T17:56:25"/>
    <n v="2358"/>
    <s v="Henry St &amp; Grand St"/>
    <s v="E 76 St &amp; 3 Ave"/>
    <x v="0"/>
    <x v="1"/>
    <n v="1982"/>
  </r>
  <r>
    <x v="249"/>
    <d v="2017-01-05T06:44:31"/>
    <d v="2017-01-05T06:50:55"/>
    <n v="384"/>
    <s v="8 Ave &amp; W 31 St"/>
    <s v="Greenwich Ave &amp; 8 Ave"/>
    <x v="0"/>
    <x v="0"/>
    <n v="1978"/>
  </r>
  <r>
    <x v="250"/>
    <d v="2017-04-19T18:20:49"/>
    <d v="2017-04-19T18:35:59"/>
    <n v="909"/>
    <s v="W 31 St &amp; 7 Ave"/>
    <s v="Cleveland Pl &amp; Spring St"/>
    <x v="0"/>
    <x v="0"/>
    <n v="1988"/>
  </r>
  <r>
    <x v="251"/>
    <d v="2017-02-21T08:17:11"/>
    <d v="2017-02-21T08:26:21"/>
    <n v="550"/>
    <s v="Pershing Square North"/>
    <s v="E 17 St &amp; Broadway"/>
    <x v="0"/>
    <x v="0"/>
    <n v="1969"/>
  </r>
  <r>
    <x v="252"/>
    <d v="2017-05-02T20:47:42"/>
    <d v="2017-05-02T20:50:17"/>
    <n v="154"/>
    <s v="Riverside Dr &amp; W 104 St"/>
    <s v="W 106 St &amp; Amsterdam Ave"/>
    <x v="0"/>
    <x v="0"/>
    <n v="1992"/>
  </r>
  <r>
    <x v="253"/>
    <d v="2017-01-22T11:20:21"/>
    <d v="2017-01-22T11:23:33"/>
    <n v="191"/>
    <s v="W 13 St &amp; 5 Ave"/>
    <s v="Washington Pl &amp; 6 Ave"/>
    <x v="0"/>
    <x v="0"/>
    <n v="1978"/>
  </r>
  <r>
    <x v="254"/>
    <d v="2017-02-14T07:39:33"/>
    <d v="2017-02-14T07:55:13"/>
    <n v="939"/>
    <s v="W 82 St &amp; Central Park West"/>
    <s v="5 Ave &amp; E 88 St"/>
    <x v="0"/>
    <x v="0"/>
    <n v="1957"/>
  </r>
  <r>
    <x v="255"/>
    <d v="2017-05-02T15:23:49"/>
    <d v="2017-05-02T16:02:07"/>
    <n v="2298"/>
    <s v="S 4 St &amp; Rodney St"/>
    <s v="Throop Ave &amp; Myrtle Ave"/>
    <x v="0"/>
    <x v="1"/>
    <n v="1987"/>
  </r>
  <r>
    <x v="256"/>
    <d v="2017-04-18T07:44:05"/>
    <d v="2017-04-18T07:57:20"/>
    <n v="794"/>
    <s v="MacDougal St &amp; Prince St"/>
    <s v="Broad St &amp; Bridge St"/>
    <x v="0"/>
    <x v="0"/>
    <n v="1965"/>
  </r>
  <r>
    <x v="257"/>
    <d v="2017-02-24T07:57:27"/>
    <d v="2017-02-24T08:20:25"/>
    <n v="1377"/>
    <s v="Columbus Ave &amp; W 72 St"/>
    <s v="E 17 St &amp; Broadway"/>
    <x v="0"/>
    <x v="0"/>
    <n v="1972"/>
  </r>
  <r>
    <x v="258"/>
    <d v="2017-05-04T18:03:27"/>
    <d v="2017-05-04T18:57:06"/>
    <n v="3219"/>
    <s v="W 52 St &amp; 11 Ave"/>
    <s v="E 7 St &amp; Avenue A"/>
    <x v="0"/>
    <x v="1"/>
    <n v="1993"/>
  </r>
  <r>
    <x v="259"/>
    <d v="2017-04-13T21:13:20"/>
    <d v="2017-04-13T21:21:06"/>
    <n v="465"/>
    <s v="Bayard St &amp; Baxter St"/>
    <s v="Peck Slip &amp; Front St"/>
    <x v="0"/>
    <x v="0"/>
    <n v="1980"/>
  </r>
  <r>
    <x v="260"/>
    <d v="2017-01-26T07:34:53"/>
    <d v="2017-01-26T07:42:20"/>
    <n v="447"/>
    <s v="E 2 St &amp; Avenue C"/>
    <s v="Great Jones St"/>
    <x v="0"/>
    <x v="0"/>
    <n v="1971"/>
  </r>
  <r>
    <x v="261"/>
    <d v="2017-04-09T13:26:42"/>
    <d v="2017-04-09T13:49:33"/>
    <n v="1371"/>
    <s v="Lafayette St &amp; E 8 St"/>
    <s v="South St &amp; Gouverneur Ln"/>
    <x v="0"/>
    <x v="0"/>
    <n v="1984"/>
  </r>
  <r>
    <x v="262"/>
    <d v="2017-02-25T12:56:22"/>
    <d v="2017-02-25T13:03:04"/>
    <n v="401"/>
    <s v="E 25 St &amp; 1 Ave"/>
    <s v="E 7 St &amp; Avenue A"/>
    <x v="0"/>
    <x v="1"/>
    <n v="1987"/>
  </r>
  <r>
    <x v="263"/>
    <d v="2017-06-05T07:58:07"/>
    <d v="2017-06-05T09:21:32"/>
    <n v="5004"/>
    <s v="Brooklyn Bridge Park - Pier 2"/>
    <s v="Cadman Plaza E &amp; Tillary St"/>
    <x v="1"/>
    <x v="2"/>
    <m/>
  </r>
  <r>
    <x v="264"/>
    <d v="2017-05-11T07:26:25"/>
    <d v="2017-05-11T07:33:31"/>
    <n v="425"/>
    <s v="Commerce St &amp; Van Brunt St"/>
    <s v="Atlantic Ave &amp; Furman St"/>
    <x v="0"/>
    <x v="1"/>
    <n v="1979"/>
  </r>
  <r>
    <x v="265"/>
    <d v="2017-05-17T17:57:17"/>
    <d v="2017-05-17T18:06:40"/>
    <n v="562"/>
    <s v="Jackson Ave &amp; 46 Rd"/>
    <s v="46 Ave &amp; 5 St"/>
    <x v="1"/>
    <x v="2"/>
    <m/>
  </r>
  <r>
    <x v="266"/>
    <d v="2017-06-30T17:41:41"/>
    <d v="2017-06-30T17:44:31"/>
    <n v="170"/>
    <s v="W 20 St &amp; 8 Ave"/>
    <s v="W 26 St &amp; 8 Ave"/>
    <x v="0"/>
    <x v="0"/>
    <n v="1957"/>
  </r>
  <r>
    <x v="267"/>
    <d v="2017-06-11T13:16:47"/>
    <d v="2017-06-11T13:21:20"/>
    <n v="272"/>
    <s v="Mercer St &amp; Bleecker St"/>
    <s v="E 12 St &amp; 3 Ave"/>
    <x v="0"/>
    <x v="0"/>
    <n v="1966"/>
  </r>
  <r>
    <x v="268"/>
    <d v="2017-06-16T20:05:31"/>
    <d v="2017-06-16T20:29:05"/>
    <n v="1413"/>
    <s v="Throop Ave &amp; Myrtle Ave"/>
    <s v="Forsyth St &amp; Broome St"/>
    <x v="0"/>
    <x v="1"/>
    <n v="1986"/>
  </r>
  <r>
    <x v="269"/>
    <d v="2017-03-06T21:28:34"/>
    <d v="2017-03-06T21:31:43"/>
    <n v="188"/>
    <s v="E 81 St &amp; York Ave"/>
    <s v="E 74 St &amp; 1 Ave"/>
    <x v="0"/>
    <x v="0"/>
    <n v="1986"/>
  </r>
  <r>
    <x v="270"/>
    <d v="2017-04-13T09:04:33"/>
    <d v="2017-04-13T09:12:24"/>
    <n v="470"/>
    <s v="E 4 St &amp; 2 Ave"/>
    <s v="Franklin St &amp; W Broadway"/>
    <x v="0"/>
    <x v="0"/>
    <n v="1993"/>
  </r>
  <r>
    <x v="271"/>
    <d v="2017-02-24T09:21:39"/>
    <d v="2017-02-24T09:37:58"/>
    <n v="979"/>
    <s v="E 32 St &amp; Park Ave"/>
    <s v="Cleveland Pl &amp; Spring St"/>
    <x v="0"/>
    <x v="0"/>
    <n v="1981"/>
  </r>
  <r>
    <x v="272"/>
    <d v="2017-03-24T08:56:30"/>
    <d v="2017-03-24T09:10:48"/>
    <n v="857"/>
    <s v="E 25 St &amp; 2 Ave"/>
    <s v="W 13 St &amp; 5 Ave"/>
    <x v="0"/>
    <x v="1"/>
    <n v="1988"/>
  </r>
  <r>
    <x v="273"/>
    <d v="2017-06-27T13:55:05"/>
    <d v="2017-06-27T14:01:27"/>
    <n v="382"/>
    <s v="W 13 St &amp; 6 Ave"/>
    <s v="W 24 St &amp; 7 Ave"/>
    <x v="0"/>
    <x v="0"/>
    <n v="1951"/>
  </r>
  <r>
    <x v="274"/>
    <d v="2017-01-13T08:06:10"/>
    <d v="2017-01-13T08:23:32"/>
    <n v="1041"/>
    <s v="Carmine St &amp; 6 Ave"/>
    <s v="Broadway &amp; E 22 St"/>
    <x v="0"/>
    <x v="0"/>
    <n v="1979"/>
  </r>
  <r>
    <x v="275"/>
    <d v="2017-05-02T19:38:33"/>
    <d v="2017-05-02T20:21:08"/>
    <n v="2555"/>
    <s v="W 41 St &amp; 8 Ave"/>
    <s v="Broadway &amp; W 53 St"/>
    <x v="0"/>
    <x v="0"/>
    <n v="1982"/>
  </r>
  <r>
    <x v="276"/>
    <d v="2017-06-01T16:19:42"/>
    <d v="2017-06-01T16:28:30"/>
    <n v="528"/>
    <s v="John St &amp; William St"/>
    <s v="Bayard St &amp; Baxter St"/>
    <x v="0"/>
    <x v="0"/>
    <n v="1966"/>
  </r>
  <r>
    <x v="277"/>
    <d v="2017-05-24T08:15:34"/>
    <d v="2017-05-24T08:21:12"/>
    <n v="338"/>
    <s v="E 25 St &amp; 1 Ave"/>
    <s v="E 24 St &amp; Park Ave S"/>
    <x v="0"/>
    <x v="0"/>
    <n v="1971"/>
  </r>
  <r>
    <x v="278"/>
    <d v="2017-05-24T18:02:52"/>
    <d v="2017-05-24T18:12:15"/>
    <n v="563"/>
    <s v="W Broadway &amp; Spring St"/>
    <s v="W 13 St &amp; 6 Ave"/>
    <x v="0"/>
    <x v="0"/>
    <n v="1956"/>
  </r>
  <r>
    <x v="279"/>
    <d v="2017-04-03T09:56:23"/>
    <d v="2017-04-03T10:21:04"/>
    <n v="1481"/>
    <s v="Fulton St &amp; Rockwell Pl"/>
    <s v="W 13 St &amp; 5 Ave"/>
    <x v="0"/>
    <x v="0"/>
    <n v="1976"/>
  </r>
  <r>
    <x v="280"/>
    <d v="2017-06-16T23:03:32"/>
    <d v="2017-06-16T23:07:02"/>
    <n v="209"/>
    <s v="E 4 St &amp; 2 Ave"/>
    <s v="E 7 St &amp; Avenue A"/>
    <x v="0"/>
    <x v="0"/>
    <n v="1978"/>
  </r>
  <r>
    <x v="281"/>
    <d v="2017-04-18T08:42:40"/>
    <d v="2017-04-18T08:48:58"/>
    <n v="378"/>
    <s v="1 Ave &amp; E 68 St"/>
    <s v="E 55 St &amp; 3 Ave"/>
    <x v="0"/>
    <x v="0"/>
    <n v="1988"/>
  </r>
  <r>
    <x v="282"/>
    <d v="2017-05-21T22:11:39"/>
    <d v="2017-05-21T22:23:09"/>
    <n v="690"/>
    <s v="Banker St &amp; Meserole Ave"/>
    <s v="Metropolitan Ave &amp; Bedford Ave"/>
    <x v="1"/>
    <x v="2"/>
    <m/>
  </r>
  <r>
    <x v="283"/>
    <d v="2017-04-29T14:12:21"/>
    <d v="2017-04-29T14:36:21"/>
    <n v="1440"/>
    <s v="W 39 St &amp; 9 Ave"/>
    <s v="Broadway &amp; W 58 St"/>
    <x v="1"/>
    <x v="2"/>
    <m/>
  </r>
  <r>
    <x v="284"/>
    <d v="2017-03-12T18:11:20"/>
    <d v="2017-03-12T18:22:45"/>
    <n v="685"/>
    <s v="W 78 St &amp; Broadway"/>
    <s v="W 47 St &amp; 10 Ave"/>
    <x v="0"/>
    <x v="0"/>
    <n v="1992"/>
  </r>
  <r>
    <x v="285"/>
    <d v="2017-03-12T18:05:19"/>
    <d v="2017-03-12T18:14:50"/>
    <n v="571"/>
    <s v="8 Ave &amp; W 16 St"/>
    <s v="W 20 St &amp; 11 Ave"/>
    <x v="0"/>
    <x v="0"/>
    <n v="1970"/>
  </r>
  <r>
    <x v="286"/>
    <d v="2017-05-18T10:32:19"/>
    <d v="2017-05-18T10:38:05"/>
    <n v="346"/>
    <s v="8 Ave &amp; W 31 St"/>
    <s v="11 Ave &amp; W 27 St"/>
    <x v="0"/>
    <x v="0"/>
    <n v="1990"/>
  </r>
  <r>
    <x v="287"/>
    <d v="2017-03-09T19:28:16"/>
    <d v="2017-03-09T19:35:24"/>
    <n v="428"/>
    <s v="E 15 St &amp; 3 Ave"/>
    <s v="E 3 St &amp; 1 Ave"/>
    <x v="0"/>
    <x v="0"/>
    <n v="1987"/>
  </r>
  <r>
    <x v="288"/>
    <d v="2017-05-04T20:46:06"/>
    <d v="2017-05-04T21:01:08"/>
    <n v="902"/>
    <s v="Cherry St"/>
    <s v="E 27 St &amp; 1 Ave"/>
    <x v="0"/>
    <x v="0"/>
    <n v="1987"/>
  </r>
  <r>
    <x v="289"/>
    <d v="2017-02-08T09:29:32"/>
    <d v="2017-02-08T09:37:02"/>
    <n v="449"/>
    <s v="Columbus Ave &amp; W 72 St"/>
    <s v="11 Ave &amp; W 59 St"/>
    <x v="0"/>
    <x v="1"/>
    <n v="1985"/>
  </r>
  <r>
    <x v="290"/>
    <d v="2017-01-13T11:48:49"/>
    <d v="2017-01-13T12:00:39"/>
    <n v="709"/>
    <s v="York St &amp; Jay St"/>
    <s v="Rivington St &amp; Chrystie St"/>
    <x v="0"/>
    <x v="0"/>
    <n v="1968"/>
  </r>
  <r>
    <x v="291"/>
    <d v="2017-06-07T19:07:50"/>
    <d v="2017-06-07T19:13:39"/>
    <n v="348"/>
    <s v="West St &amp; Chambers St"/>
    <s v="Watts St &amp; Greenwich St"/>
    <x v="0"/>
    <x v="2"/>
    <m/>
  </r>
  <r>
    <x v="292"/>
    <d v="2017-06-05T17:52:29"/>
    <d v="2017-06-05T18:10:02"/>
    <n v="1053"/>
    <s v="York St &amp; Jay St"/>
    <s v="E 5 St &amp; Avenue C"/>
    <x v="0"/>
    <x v="0"/>
    <n v="1986"/>
  </r>
  <r>
    <x v="293"/>
    <d v="2017-04-24T07:51:42"/>
    <d v="2017-04-24T08:02:44"/>
    <n v="662"/>
    <s v="Cleveland Pl &amp; Spring St"/>
    <s v="E 17 St &amp; Broadway"/>
    <x v="0"/>
    <x v="0"/>
    <n v="1967"/>
  </r>
  <r>
    <x v="294"/>
    <d v="2017-04-12T07:12:29"/>
    <d v="2017-04-12T07:15:41"/>
    <n v="191"/>
    <s v="Hudson St &amp; Reade St"/>
    <s v="Centre St &amp; Chambers St"/>
    <x v="0"/>
    <x v="0"/>
    <n v="1975"/>
  </r>
  <r>
    <x v="295"/>
    <d v="2017-04-12T22:58:30"/>
    <d v="2017-04-12T23:01:26"/>
    <n v="175"/>
    <s v="Bond St &amp; Schermerhorn St"/>
    <s v="Bond St &amp; Bergen St"/>
    <x v="0"/>
    <x v="0"/>
    <n v="1974"/>
  </r>
  <r>
    <x v="296"/>
    <d v="2017-03-01T17:37:12"/>
    <d v="2017-03-01T17:49:26"/>
    <n v="733"/>
    <s v="E 16 St &amp; 5 Ave"/>
    <s v="St Marks Pl &amp; 2 Ave"/>
    <x v="0"/>
    <x v="0"/>
    <n v="1973"/>
  </r>
  <r>
    <x v="297"/>
    <d v="2017-02-03T14:19:13"/>
    <d v="2017-02-03T14:23:52"/>
    <n v="278"/>
    <s v="5 Ave &amp; E 78 St"/>
    <s v="5 Ave &amp; E 73 St"/>
    <x v="1"/>
    <x v="2"/>
    <m/>
  </r>
  <r>
    <x v="298"/>
    <d v="2017-05-27T09:23:46"/>
    <d v="2017-05-27T09:58:45"/>
    <n v="2098"/>
    <s v="9 Ave &amp; W 22 St"/>
    <s v="W 20 St &amp; 11 Ave"/>
    <x v="0"/>
    <x v="0"/>
    <n v="1977"/>
  </r>
  <r>
    <x v="299"/>
    <d v="2017-04-11T06:48:09"/>
    <d v="2017-04-11T06:52:22"/>
    <n v="252"/>
    <s v="Columbia Heights &amp; Cranberry St"/>
    <s v="Hicks St &amp; Montague St"/>
    <x v="0"/>
    <x v="1"/>
    <n v="1987"/>
  </r>
  <r>
    <x v="300"/>
    <d v="2017-04-03T12:16:43"/>
    <d v="2017-04-03T12:49:10"/>
    <n v="1946"/>
    <s v="York St &amp; Jay St"/>
    <s v="Rivington St &amp; Chrystie St"/>
    <x v="0"/>
    <x v="0"/>
    <n v="1985"/>
  </r>
  <r>
    <x v="301"/>
    <d v="2017-03-13T05:46:42"/>
    <d v="2017-03-13T05:56:17"/>
    <n v="575"/>
    <s v="W 31 St &amp; 7 Ave"/>
    <s v="E 15 St &amp; 3 Ave"/>
    <x v="0"/>
    <x v="0"/>
    <n v="1975"/>
  </r>
  <r>
    <x v="302"/>
    <d v="2017-03-08T14:48:54"/>
    <d v="2017-03-08T15:07:33"/>
    <n v="1118"/>
    <s v="E 53 St &amp; Madison Ave"/>
    <s v="East End Ave &amp; E 86 St"/>
    <x v="0"/>
    <x v="0"/>
    <n v="1963"/>
  </r>
  <r>
    <x v="303"/>
    <d v="2017-06-06T16:13:10"/>
    <d v="2017-06-06T17:00:54"/>
    <n v="2864"/>
    <s v="Bayard St &amp; Baxter St"/>
    <s v="Bayard St &amp; Baxter St"/>
    <x v="0"/>
    <x v="0"/>
    <n v="1988"/>
  </r>
  <r>
    <x v="304"/>
    <d v="2017-03-22T17:52:30"/>
    <d v="2017-03-22T18:07:59"/>
    <n v="929"/>
    <s v="E 16 St &amp; 5 Ave"/>
    <s v="W 33 St &amp; 7 Ave"/>
    <x v="0"/>
    <x v="0"/>
    <n v="1977"/>
  </r>
  <r>
    <x v="305"/>
    <d v="2017-04-23T18:30:20"/>
    <d v="2017-04-23T18:43:36"/>
    <n v="795"/>
    <s v="Pershing Square South"/>
    <s v="5 Ave &amp; E 29 St"/>
    <x v="1"/>
    <x v="2"/>
    <m/>
  </r>
  <r>
    <x v="306"/>
    <d v="2017-03-09T18:55:24"/>
    <d v="2017-03-09T19:04:54"/>
    <n v="569"/>
    <s v="2 Ave &amp; E 31 St"/>
    <s v="6 Ave &amp; W 33 St"/>
    <x v="0"/>
    <x v="0"/>
    <n v="1983"/>
  </r>
  <r>
    <x v="307"/>
    <d v="2017-05-10T15:03:58"/>
    <d v="2017-05-10T15:19:42"/>
    <n v="943"/>
    <s v="E 2 St &amp; Avenue B"/>
    <s v="Barclay St &amp; Church St"/>
    <x v="0"/>
    <x v="0"/>
    <n v="1987"/>
  </r>
  <r>
    <x v="308"/>
    <d v="2017-06-22T20:25:13"/>
    <d v="2017-06-22T20:59:29"/>
    <n v="2056"/>
    <s v="Riverside Dr &amp; W 72 St"/>
    <s v="West St &amp; Chambers St"/>
    <x v="1"/>
    <x v="2"/>
    <m/>
  </r>
  <r>
    <x v="309"/>
    <d v="2017-03-13T17:37:57"/>
    <d v="2017-03-13T17:47:57"/>
    <n v="600"/>
    <s v="Carmine St &amp; 6 Ave"/>
    <s v="E 19 St &amp; 3 Ave"/>
    <x v="0"/>
    <x v="0"/>
    <n v="1954"/>
  </r>
  <r>
    <x v="310"/>
    <d v="2017-06-20T08:10:29"/>
    <d v="2017-06-20T08:31:09"/>
    <n v="1239"/>
    <s v="E 13 St &amp; Avenue A"/>
    <s v="E 40 St &amp; 5 Ave"/>
    <x v="0"/>
    <x v="0"/>
    <n v="1981"/>
  </r>
  <r>
    <x v="311"/>
    <d v="2017-01-04T16:57:14"/>
    <d v="2017-01-04T17:06:56"/>
    <n v="582"/>
    <s v="5 Ave &amp; E 78 St"/>
    <s v="E 65 St &amp; 2 Ave"/>
    <x v="0"/>
    <x v="0"/>
    <n v="1987"/>
  </r>
  <r>
    <x v="312"/>
    <d v="2017-06-20T11:41:34"/>
    <d v="2017-06-20T12:13:23"/>
    <n v="1909"/>
    <s v="E 55 St &amp; 2 Ave"/>
    <s v="E 81 St &amp; 3 Ave"/>
    <x v="0"/>
    <x v="1"/>
    <n v="1973"/>
  </r>
  <r>
    <x v="313"/>
    <d v="2017-01-05T19:28:58"/>
    <d v="2017-01-05T19:35:37"/>
    <n v="398"/>
    <s v="W 43 St &amp; 6 Ave"/>
    <s v="W 33 St &amp; 7 Ave"/>
    <x v="0"/>
    <x v="0"/>
    <n v="1964"/>
  </r>
  <r>
    <x v="314"/>
    <d v="2017-03-01T09:33:16"/>
    <d v="2017-03-01T09:36:10"/>
    <n v="174"/>
    <s v="York St &amp; Jay St"/>
    <s v="Old Fulton St"/>
    <x v="0"/>
    <x v="0"/>
    <n v="1977"/>
  </r>
  <r>
    <x v="315"/>
    <d v="2017-05-06T13:27:21"/>
    <d v="2017-05-06T13:53:20"/>
    <n v="1559"/>
    <s v="E 10 St &amp; Avenue A"/>
    <s v="W 45 St &amp; 8 Ave"/>
    <x v="0"/>
    <x v="0"/>
    <n v="1971"/>
  </r>
  <r>
    <x v="316"/>
    <d v="2017-05-21T13:23:50"/>
    <d v="2017-05-21T13:41:32"/>
    <n v="1061"/>
    <s v="Myrtle Ave &amp; Lewis Ave"/>
    <s v="DeKalb Ave &amp; S Portland Ave"/>
    <x v="0"/>
    <x v="1"/>
    <n v="1985"/>
  </r>
  <r>
    <x v="317"/>
    <d v="2017-06-09T16:19:59"/>
    <d v="2017-06-09T16:26:33"/>
    <n v="394"/>
    <s v="Murray St &amp; Greenwich St"/>
    <s v="Front St &amp; Maiden Ln"/>
    <x v="0"/>
    <x v="0"/>
    <n v="1963"/>
  </r>
  <r>
    <x v="318"/>
    <d v="2017-06-29T16:10:34"/>
    <d v="2017-06-29T16:19:52"/>
    <n v="558"/>
    <s v="E 33 St &amp; 5 Ave"/>
    <s v="W 22 St &amp; 8 Ave"/>
    <x v="0"/>
    <x v="0"/>
    <n v="1965"/>
  </r>
  <r>
    <x v="319"/>
    <d v="2017-01-28T13:52:24"/>
    <d v="2017-01-28T13:56:03"/>
    <n v="218"/>
    <s v="9 Ave &amp; W 22 St"/>
    <s v="W 20 St &amp; 7 Ave"/>
    <x v="0"/>
    <x v="1"/>
    <n v="1968"/>
  </r>
  <r>
    <x v="320"/>
    <d v="2017-06-12T20:45:02"/>
    <d v="2017-06-12T20:56:56"/>
    <n v="713"/>
    <s v="W 20 St &amp; 11 Ave"/>
    <s v="6 Ave &amp; Canal St"/>
    <x v="0"/>
    <x v="0"/>
    <n v="1985"/>
  </r>
  <r>
    <x v="321"/>
    <d v="2017-06-10T08:54:04"/>
    <d v="2017-06-10T08:57:29"/>
    <n v="205"/>
    <s v="Henry St &amp; Poplar St"/>
    <s v="Hicks St &amp; Montague St"/>
    <x v="0"/>
    <x v="0"/>
    <n v="1981"/>
  </r>
  <r>
    <x v="322"/>
    <d v="2017-06-28T18:24:33"/>
    <d v="2017-06-28T18:32:05"/>
    <n v="451"/>
    <s v="University Pl &amp; E 14 St"/>
    <s v="Mercer St &amp; Bleecker St"/>
    <x v="0"/>
    <x v="0"/>
    <n v="1956"/>
  </r>
  <r>
    <x v="323"/>
    <d v="2017-06-04T13:01:29"/>
    <d v="2017-06-04T13:09:29"/>
    <n v="480"/>
    <s v="E 91 St &amp; Park Ave"/>
    <s v="Central Park W &amp; W 96 St"/>
    <x v="0"/>
    <x v="0"/>
    <n v="1998"/>
  </r>
  <r>
    <x v="324"/>
    <d v="2017-01-23T13:54:01"/>
    <d v="2017-01-23T14:00:06"/>
    <n v="364"/>
    <s v="E 17 St &amp; Broadway"/>
    <s v="W 4 St &amp; 7 Ave S"/>
    <x v="0"/>
    <x v="0"/>
    <n v="1980"/>
  </r>
  <r>
    <x v="325"/>
    <d v="2017-06-18T20:41:38"/>
    <d v="2017-06-18T20:56:18"/>
    <n v="879"/>
    <s v="DeKalb Ave &amp; Hudson Ave"/>
    <s v="Emerson Pl &amp; Myrtle Ave"/>
    <x v="0"/>
    <x v="1"/>
    <n v="1982"/>
  </r>
  <r>
    <x v="326"/>
    <d v="2017-01-01T18:26:30"/>
    <d v="2017-01-01T18:38:43"/>
    <n v="732"/>
    <s v="W 43 St &amp; 10 Ave"/>
    <s v="W 24 St &amp; 7 Ave"/>
    <x v="0"/>
    <x v="0"/>
    <n v="1967"/>
  </r>
  <r>
    <x v="327"/>
    <d v="2017-05-26T17:51:21"/>
    <d v="2017-05-26T17:57:44"/>
    <n v="383"/>
    <s v="E 2 St &amp; 2 Ave"/>
    <s v="E 2 St &amp; Avenue B"/>
    <x v="1"/>
    <x v="2"/>
    <m/>
  </r>
  <r>
    <x v="328"/>
    <d v="2017-01-10T16:10:04"/>
    <d v="2017-01-10T16:16:56"/>
    <n v="412"/>
    <s v="W 18 St &amp; 6 Ave"/>
    <s v="Washington Pl &amp; 6 Ave"/>
    <x v="0"/>
    <x v="0"/>
    <n v="1987"/>
  </r>
  <r>
    <x v="329"/>
    <d v="2017-06-25T18:37:01"/>
    <d v="2017-06-25T19:08:39"/>
    <n v="1898"/>
    <s v="9 Ave &amp; W 22 St"/>
    <s v="Murray St &amp; Greenwich St"/>
    <x v="1"/>
    <x v="2"/>
    <m/>
  </r>
  <r>
    <x v="330"/>
    <d v="2017-04-12T18:18:26"/>
    <d v="2017-04-12T18:23:12"/>
    <n v="286"/>
    <s v="Willoughby St &amp; Fleet St"/>
    <s v="Clinton Ave &amp; Myrtle Ave"/>
    <x v="0"/>
    <x v="0"/>
    <n v="1967"/>
  </r>
  <r>
    <x v="331"/>
    <d v="2017-06-07T13:20:57"/>
    <d v="2017-06-07T13:28:22"/>
    <n v="444"/>
    <s v="Watts St &amp; Greenwich St"/>
    <s v="Greenwich Ave &amp; 8 Ave"/>
    <x v="0"/>
    <x v="0"/>
    <n v="1992"/>
  </r>
  <r>
    <x v="332"/>
    <d v="2017-01-16T19:09:31"/>
    <d v="2017-01-16T19:21:00"/>
    <n v="689"/>
    <s v="E 27 St &amp; 1 Ave"/>
    <s v="E 7 St &amp; Avenue A"/>
    <x v="0"/>
    <x v="0"/>
    <n v="1989"/>
  </r>
  <r>
    <x v="333"/>
    <d v="2017-04-16T20:12:34"/>
    <d v="2017-04-16T20:31:18"/>
    <n v="1123"/>
    <s v="Cleveland Pl &amp; Spring St"/>
    <s v="Vesey Pl &amp; River Terrace"/>
    <x v="1"/>
    <x v="2"/>
    <m/>
  </r>
  <r>
    <x v="334"/>
    <d v="2017-06-10T09:43:47"/>
    <d v="2017-06-10T09:48:53"/>
    <n v="306"/>
    <s v="Liberty St &amp; Broadway"/>
    <s v="West St &amp; Chambers St"/>
    <x v="0"/>
    <x v="1"/>
    <n v="1966"/>
  </r>
  <r>
    <x v="335"/>
    <d v="2017-03-05T20:29:23"/>
    <d v="2017-03-05T20:34:59"/>
    <n v="335"/>
    <s v="Barrow St &amp; Hudson St"/>
    <s v="Greenwich St &amp; Hubert St"/>
    <x v="0"/>
    <x v="1"/>
    <n v="1973"/>
  </r>
  <r>
    <x v="336"/>
    <d v="2017-06-08T17:38:44"/>
    <d v="2017-06-08T17:48:31"/>
    <n v="586"/>
    <s v="W 52 St &amp; 6 Ave"/>
    <s v="1 Ave &amp; E 62 St"/>
    <x v="0"/>
    <x v="0"/>
    <n v="1981"/>
  </r>
  <r>
    <x v="337"/>
    <d v="2017-04-26T08:27:02"/>
    <d v="2017-04-26T08:32:33"/>
    <n v="331"/>
    <s v="Driggs Ave &amp; N Henry St"/>
    <s v="Graham Ave &amp; Conselyea St"/>
    <x v="0"/>
    <x v="1"/>
    <n v="1981"/>
  </r>
  <r>
    <x v="338"/>
    <d v="2017-03-22T19:31:30"/>
    <d v="2017-03-22T19:36:54"/>
    <n v="323"/>
    <s v="Suffolk St &amp; Stanton St"/>
    <s v="Henry St &amp; Grand St"/>
    <x v="0"/>
    <x v="1"/>
    <n v="1979"/>
  </r>
  <r>
    <x v="339"/>
    <d v="2017-02-21T08:40:42"/>
    <d v="2017-02-21T09:06:16"/>
    <n v="1534"/>
    <s v="E 85 St &amp; 3 Ave"/>
    <s v="W 38 St &amp; 8 Ave"/>
    <x v="0"/>
    <x v="2"/>
    <m/>
  </r>
  <r>
    <x v="340"/>
    <d v="2017-05-26T17:04:59"/>
    <d v="2017-05-26T17:35:44"/>
    <n v="1844"/>
    <s v="Greenwich Ave &amp; 8 Ave"/>
    <s v="Amsterdam Ave &amp; W 82 St"/>
    <x v="0"/>
    <x v="0"/>
    <n v="1969"/>
  </r>
  <r>
    <x v="341"/>
    <d v="2017-05-03T19:33:19"/>
    <d v="2017-05-03T19:35:26"/>
    <n v="127"/>
    <s v="Richardson St &amp; N Henry St"/>
    <s v="Driggs Ave &amp; N Henry St"/>
    <x v="0"/>
    <x v="0"/>
    <n v="1986"/>
  </r>
  <r>
    <x v="342"/>
    <d v="2017-05-24T12:18:46"/>
    <d v="2017-05-24T12:22:57"/>
    <n v="250"/>
    <s v="8 Ave &amp; W 33 St"/>
    <s v="W 34 St &amp; 11 Ave"/>
    <x v="0"/>
    <x v="0"/>
    <n v="1968"/>
  </r>
  <r>
    <x v="343"/>
    <d v="2017-02-24T05:58:15"/>
    <d v="2017-02-24T06:07:23"/>
    <n v="548"/>
    <s v="MacDougal St &amp; Prince St"/>
    <s v="University Pl &amp; E 14 St"/>
    <x v="0"/>
    <x v="0"/>
    <n v="1991"/>
  </r>
  <r>
    <x v="344"/>
    <d v="2017-04-29T16:57:01"/>
    <d v="2017-04-29T17:01:13"/>
    <n v="251"/>
    <s v="Old Fulton St"/>
    <s v="York St &amp; Jay St"/>
    <x v="0"/>
    <x v="1"/>
    <n v="1993"/>
  </r>
  <r>
    <x v="345"/>
    <d v="2017-06-03T09:46:35"/>
    <d v="2017-06-03T09:49:07"/>
    <n v="152"/>
    <s v="Lexington Ave &amp; E 24 St"/>
    <s v="E 17 St &amp; Broadway"/>
    <x v="0"/>
    <x v="0"/>
    <n v="1989"/>
  </r>
  <r>
    <x v="346"/>
    <d v="2017-01-05T16:29:01"/>
    <d v="2017-01-05T16:35:35"/>
    <n v="393"/>
    <s v="Stanton St &amp; Chrystie St"/>
    <s v="Bialystoker Pl &amp; Delancey St"/>
    <x v="0"/>
    <x v="0"/>
    <n v="1967"/>
  </r>
  <r>
    <x v="347"/>
    <d v="2017-05-31T07:53:14"/>
    <d v="2017-05-31T08:10:39"/>
    <n v="1044"/>
    <s v="W 13 St &amp; Hudson St"/>
    <s v="Bus Slip &amp; State St"/>
    <x v="0"/>
    <x v="0"/>
    <n v="1958"/>
  </r>
  <r>
    <x v="348"/>
    <d v="2017-03-28T17:39:12"/>
    <d v="2017-03-28T17:58:27"/>
    <n v="1154"/>
    <s v="5 Ave &amp; E 78 St"/>
    <s v="E 55 St &amp; Lexington Ave"/>
    <x v="0"/>
    <x v="0"/>
    <n v="1986"/>
  </r>
  <r>
    <x v="349"/>
    <d v="2017-03-03T16:13:57"/>
    <d v="2017-03-03T16:16:34"/>
    <n v="157"/>
    <s v="Bus Slip &amp; State St"/>
    <s v="South St &amp; Gouverneur Ln"/>
    <x v="0"/>
    <x v="0"/>
    <n v="1959"/>
  </r>
  <r>
    <x v="350"/>
    <d v="2017-05-03T05:47:07"/>
    <d v="2017-05-03T05:51:31"/>
    <n v="263"/>
    <s v="W 42 St &amp; 8 Ave"/>
    <s v="W 53 St &amp; 10 Ave"/>
    <x v="0"/>
    <x v="0"/>
    <n v="1983"/>
  </r>
  <r>
    <x v="351"/>
    <d v="2017-03-24T17:03:32"/>
    <d v="2017-03-24T17:13:08"/>
    <n v="576"/>
    <s v="Broadway &amp; E 14 St"/>
    <s v="Allen St &amp; Rivington St"/>
    <x v="0"/>
    <x v="0"/>
    <n v="1952"/>
  </r>
  <r>
    <x v="352"/>
    <d v="2017-04-14T13:40:19"/>
    <d v="2017-04-14T13:47:25"/>
    <n v="425"/>
    <s v="Bond St &amp; Schermerhorn St"/>
    <s v="Concord St &amp; Bridge St"/>
    <x v="0"/>
    <x v="0"/>
    <n v="1983"/>
  </r>
  <r>
    <x v="353"/>
    <d v="2017-04-03T16:59:56"/>
    <d v="2017-04-03T17:09:52"/>
    <n v="595"/>
    <s v="Front St &amp; Maiden Ln"/>
    <s v="Leonard St &amp; Church St"/>
    <x v="0"/>
    <x v="0"/>
    <n v="1977"/>
  </r>
  <r>
    <x v="354"/>
    <d v="2017-03-05T15:57:43"/>
    <d v="2017-03-05T16:05:10"/>
    <n v="446"/>
    <s v="8 Ave &amp; W 52 St"/>
    <s v="E 59 St &amp; Madison Ave"/>
    <x v="0"/>
    <x v="0"/>
    <n v="1975"/>
  </r>
  <r>
    <x v="355"/>
    <d v="2017-03-30T16:24:21"/>
    <d v="2017-03-30T16:40:15"/>
    <n v="953"/>
    <s v="Cadman Plaza West &amp; Montague St"/>
    <s v="Willoughby Ave &amp; Hall St"/>
    <x v="0"/>
    <x v="1"/>
    <n v="1976"/>
  </r>
  <r>
    <x v="356"/>
    <d v="2017-06-03T11:28:10"/>
    <d v="2017-06-03T11:32:34"/>
    <n v="264"/>
    <s v="Grand St &amp; Elizabeth St"/>
    <s v="St James Pl &amp; Oliver St"/>
    <x v="0"/>
    <x v="0"/>
    <n v="1986"/>
  </r>
  <r>
    <x v="357"/>
    <d v="2017-06-19T14:16:03"/>
    <d v="2017-06-19T14:26:29"/>
    <n v="626"/>
    <s v="Mercer St &amp; Bleecker St"/>
    <s v="E 2 St &amp; Avenue C"/>
    <x v="0"/>
    <x v="1"/>
    <n v="1978"/>
  </r>
  <r>
    <x v="358"/>
    <d v="2017-04-18T09:52:33"/>
    <d v="2017-04-18T09:56:49"/>
    <n v="255"/>
    <s v="Rivington St &amp; Chrystie St"/>
    <s v="W Broadway &amp; Spring St"/>
    <x v="0"/>
    <x v="0"/>
    <n v="1990"/>
  </r>
  <r>
    <x v="359"/>
    <d v="2017-01-22T12:59:25"/>
    <d v="2017-01-22T13:17:49"/>
    <n v="1104"/>
    <s v="Central Park W &amp; W 96 St"/>
    <s v="Central Park West &amp; W 76 St"/>
    <x v="1"/>
    <x v="2"/>
    <m/>
  </r>
  <r>
    <x v="360"/>
    <d v="2017-06-26T10:08:20"/>
    <d v="2017-06-26T10:11:50"/>
    <n v="210"/>
    <s v="W 18 St &amp; 6 Ave"/>
    <s v="W 25 St &amp; 6 Ave"/>
    <x v="0"/>
    <x v="0"/>
    <n v="1986"/>
  </r>
  <r>
    <x v="361"/>
    <d v="2017-05-11T00:02:07"/>
    <d v="2017-05-11T00:09:30"/>
    <n v="443"/>
    <s v="Bayard St &amp; Baxter St"/>
    <s v="Duane St &amp; Greenwich St"/>
    <x v="0"/>
    <x v="0"/>
    <n v="1990"/>
  </r>
  <r>
    <x v="362"/>
    <d v="2017-06-15T09:44:31"/>
    <d v="2017-06-15T09:57:30"/>
    <n v="778"/>
    <s v="Lafayette St &amp; E 8 St"/>
    <s v="W 37 St &amp; Broadway"/>
    <x v="0"/>
    <x v="0"/>
    <n v="1983"/>
  </r>
  <r>
    <x v="363"/>
    <d v="2017-01-24T22:36:13"/>
    <d v="2017-01-24T22:51:49"/>
    <n v="935"/>
    <s v="W 100 St &amp; Manhattan Ave"/>
    <s v="W 100 St &amp; Manhattan Ave"/>
    <x v="0"/>
    <x v="1"/>
    <n v="1971"/>
  </r>
  <r>
    <x v="364"/>
    <d v="2017-05-19T06:45:39"/>
    <d v="2017-05-19T06:57:13"/>
    <n v="693"/>
    <s v="9 Ave &amp; W 22 St"/>
    <s v="E 27 St &amp; 1 Ave"/>
    <x v="0"/>
    <x v="2"/>
    <m/>
  </r>
  <r>
    <x v="365"/>
    <d v="2017-06-21T00:51:14"/>
    <d v="2017-06-21T00:59:12"/>
    <n v="478"/>
    <s v="Graham Ave &amp; Withers St"/>
    <s v="Leonard St &amp; Boerum St"/>
    <x v="0"/>
    <x v="0"/>
    <n v="1981"/>
  </r>
  <r>
    <x v="366"/>
    <d v="2017-04-12T16:58:18"/>
    <d v="2017-04-12T17:08:47"/>
    <n v="629"/>
    <s v="W 26 St &amp; 10 Ave"/>
    <s v="W 46 St &amp; 11 Ave"/>
    <x v="1"/>
    <x v="2"/>
    <m/>
  </r>
  <r>
    <x v="367"/>
    <d v="2017-04-09T06:42:24"/>
    <d v="2017-04-09T06:48:37"/>
    <n v="373"/>
    <s v="Catherine St &amp; Monroe St"/>
    <s v="Stanton St &amp; Chrystie St"/>
    <x v="0"/>
    <x v="0"/>
    <n v="1988"/>
  </r>
  <r>
    <x v="368"/>
    <d v="2017-05-31T08:40:19"/>
    <d v="2017-05-31T09:04:06"/>
    <n v="1427"/>
    <s v="E 5 St &amp; Avenue C"/>
    <s v="South End Ave &amp; Liberty St"/>
    <x v="0"/>
    <x v="1"/>
    <n v="1981"/>
  </r>
  <r>
    <x v="369"/>
    <d v="2017-06-10T17:07:27"/>
    <d v="2017-06-10T17:54:20"/>
    <n v="2812"/>
    <s v="W 46 St &amp; 11 Ave"/>
    <s v="Central Park W &amp; W 96 St"/>
    <x v="1"/>
    <x v="2"/>
    <m/>
  </r>
  <r>
    <x v="370"/>
    <d v="2017-04-11T17:41:17"/>
    <d v="2017-04-11T17:55:11"/>
    <n v="833"/>
    <s v="W 43 St &amp; 6 Ave"/>
    <s v="Central Park West &amp; W 68 St"/>
    <x v="1"/>
    <x v="2"/>
    <m/>
  </r>
  <r>
    <x v="371"/>
    <d v="2017-06-11T20:41:12"/>
    <d v="2017-06-11T20:47:06"/>
    <n v="354"/>
    <s v="Graham Ave &amp; Conselyea St"/>
    <s v="Bedford Ave &amp; Nassau Ave"/>
    <x v="0"/>
    <x v="0"/>
    <n v="1985"/>
  </r>
  <r>
    <x v="372"/>
    <d v="2017-06-24T17:09:41"/>
    <d v="2017-06-24T17:24:46"/>
    <n v="905"/>
    <s v="W 92 St &amp; Broadway"/>
    <s v="Broadway &amp; W 60 St"/>
    <x v="0"/>
    <x v="0"/>
    <n v="1982"/>
  </r>
  <r>
    <x v="373"/>
    <d v="2017-05-11T07:51:03"/>
    <d v="2017-05-11T08:08:35"/>
    <n v="1052"/>
    <s v="E 75 St &amp; 3 Ave"/>
    <s v="Broadway &amp; W 41 St"/>
    <x v="0"/>
    <x v="0"/>
    <n v="1994"/>
  </r>
  <r>
    <x v="374"/>
    <d v="2017-04-21T15:09:21"/>
    <d v="2017-04-21T15:16:16"/>
    <n v="414"/>
    <s v="W 27 St &amp; 7 Ave"/>
    <s v="W 26 St &amp; 10 Ave"/>
    <x v="0"/>
    <x v="0"/>
    <n v="1962"/>
  </r>
  <r>
    <x v="375"/>
    <d v="2017-06-15T10:38:42"/>
    <d v="2017-06-15T10:45:04"/>
    <n v="382"/>
    <s v="E 25 St &amp; 2 Ave"/>
    <s v="5 Ave &amp; E 29 St"/>
    <x v="0"/>
    <x v="0"/>
    <n v="1983"/>
  </r>
  <r>
    <x v="376"/>
    <d v="2017-04-28T15:16:55"/>
    <d v="2017-04-28T15:19:43"/>
    <n v="167"/>
    <s v="West St &amp; Chambers St"/>
    <s v="Warren St &amp; Church St"/>
    <x v="0"/>
    <x v="0"/>
    <n v="1975"/>
  </r>
  <r>
    <x v="377"/>
    <d v="2017-04-03T16:44:05"/>
    <d v="2017-04-03T17:01:22"/>
    <n v="1036"/>
    <s v="E 39 St &amp; 3 Ave"/>
    <s v="E 85 St &amp; 3 Ave"/>
    <x v="0"/>
    <x v="0"/>
    <n v="1961"/>
  </r>
  <r>
    <x v="378"/>
    <d v="2017-06-02T20:05:05"/>
    <d v="2017-06-02T20:10:53"/>
    <n v="347"/>
    <s v="W 67 St &amp; Broadway"/>
    <s v="W 54 St &amp; 9 Ave"/>
    <x v="0"/>
    <x v="1"/>
    <n v="1972"/>
  </r>
  <r>
    <x v="379"/>
    <d v="2017-06-28T08:00:44"/>
    <d v="2017-06-28T08:05:29"/>
    <n v="285"/>
    <s v="Central Park West &amp; W 85 St"/>
    <s v="Riverside Dr &amp; W 82 St"/>
    <x v="0"/>
    <x v="1"/>
    <n v="1952"/>
  </r>
  <r>
    <x v="380"/>
    <d v="2017-06-27T10:07:34"/>
    <d v="2017-06-27T10:11:34"/>
    <n v="240"/>
    <s v="E 40 St &amp; 5 Ave"/>
    <s v="Broadway &amp; W 36 St"/>
    <x v="0"/>
    <x v="0"/>
    <n v="1986"/>
  </r>
  <r>
    <x v="381"/>
    <d v="2017-02-02T18:30:51"/>
    <d v="2017-02-02T18:38:52"/>
    <n v="480"/>
    <s v="E 39 St &amp; 3 Ave"/>
    <s v="Broadway &amp; W 36 St"/>
    <x v="0"/>
    <x v="1"/>
    <n v="1988"/>
  </r>
  <r>
    <x v="382"/>
    <d v="2017-01-25T08:54:16"/>
    <d v="2017-01-25T09:03:40"/>
    <n v="563"/>
    <s v="1 Ave &amp; E 18 St"/>
    <s v="8 Ave &amp; W 16 St"/>
    <x v="0"/>
    <x v="0"/>
    <n v="1988"/>
  </r>
  <r>
    <x v="383"/>
    <d v="2017-02-19T12:05:44"/>
    <d v="2017-02-19T12:19:13"/>
    <n v="809"/>
    <s v="E 11 St &amp; 1 Ave"/>
    <s v="Great Jones St"/>
    <x v="0"/>
    <x v="1"/>
    <n v="1987"/>
  </r>
  <r>
    <x v="384"/>
    <d v="2017-02-27T16:24:58"/>
    <d v="2017-02-27T16:33:00"/>
    <n v="482"/>
    <s v="W 43 St &amp; 10 Ave"/>
    <s v="8 Ave &amp; W 52 St"/>
    <x v="0"/>
    <x v="1"/>
    <n v="1985"/>
  </r>
  <r>
    <x v="385"/>
    <d v="2017-01-19T18:05:19"/>
    <d v="2017-01-19T18:19:23"/>
    <n v="843"/>
    <s v="Division St &amp; Bowery"/>
    <s v="Broadway &amp; E 14 St"/>
    <x v="0"/>
    <x v="0"/>
    <n v="1998"/>
  </r>
  <r>
    <x v="386"/>
    <d v="2017-03-09T09:20:42"/>
    <d v="2017-03-09T09:38:33"/>
    <n v="1071"/>
    <s v="William St &amp; Pine St"/>
    <s v="W 14 St &amp; The High Line"/>
    <x v="0"/>
    <x v="0"/>
    <n v="1994"/>
  </r>
  <r>
    <x v="387"/>
    <d v="2017-05-15T12:54:45"/>
    <d v="2017-05-15T12:58:52"/>
    <n v="247"/>
    <s v="Court St &amp; State St"/>
    <s v="Henry St &amp; Degraw St"/>
    <x v="0"/>
    <x v="0"/>
    <n v="1981"/>
  </r>
  <r>
    <x v="388"/>
    <d v="2017-06-28T08:35:17"/>
    <d v="2017-06-28T08:39:01"/>
    <n v="224"/>
    <s v="Broadway &amp; W 41 St"/>
    <s v="Pershing Square North"/>
    <x v="0"/>
    <x v="0"/>
    <n v="1991"/>
  </r>
  <r>
    <x v="389"/>
    <d v="2017-05-17T06:54:15"/>
    <d v="2017-05-17T06:59:59"/>
    <n v="344"/>
    <s v="2 Ave &amp; E 96 St"/>
    <s v="Madison Ave &amp; E 99 St"/>
    <x v="0"/>
    <x v="0"/>
    <n v="1985"/>
  </r>
  <r>
    <x v="390"/>
    <d v="2017-03-08T08:03:08"/>
    <d v="2017-03-08T08:12:10"/>
    <n v="542"/>
    <s v="W 92 St &amp; Broadway"/>
    <s v="Cathedral Pkwy &amp; Broadway"/>
    <x v="0"/>
    <x v="0"/>
    <n v="1950"/>
  </r>
  <r>
    <x v="391"/>
    <d v="2017-06-05T22:27:19"/>
    <d v="2017-06-05T22:44:07"/>
    <n v="1007"/>
    <s v="Broadway &amp; Berry St"/>
    <s v="Lafayette Ave &amp; Fort Greene Pl"/>
    <x v="0"/>
    <x v="0"/>
    <n v="1984"/>
  </r>
  <r>
    <x v="392"/>
    <d v="2017-06-16T16:00:44"/>
    <d v="2017-06-16T16:28:06"/>
    <n v="1641"/>
    <s v="Broadway &amp; W 49 St"/>
    <s v="Murray St &amp; West St"/>
    <x v="0"/>
    <x v="0"/>
    <n v="1971"/>
  </r>
  <r>
    <x v="393"/>
    <d v="2017-02-08T16:16:01"/>
    <d v="2017-02-08T16:21:48"/>
    <n v="346"/>
    <s v="South End Ave &amp; Liberty St"/>
    <s v="Bus Slip &amp; State St"/>
    <x v="0"/>
    <x v="1"/>
    <n v="1966"/>
  </r>
  <r>
    <x v="394"/>
    <d v="2017-05-21T13:49:52"/>
    <d v="2017-05-21T14:00:06"/>
    <n v="613"/>
    <s v="Allen St &amp; Rivington St"/>
    <s v="E 23 St &amp; 1 Ave"/>
    <x v="0"/>
    <x v="0"/>
    <n v="1971"/>
  </r>
  <r>
    <x v="395"/>
    <d v="2017-02-22T07:32:34"/>
    <d v="2017-02-22T07:37:03"/>
    <n v="268"/>
    <s v="E 35 St &amp; 3 Ave"/>
    <s v="E 47 St &amp; 2 Ave"/>
    <x v="0"/>
    <x v="0"/>
    <n v="1991"/>
  </r>
  <r>
    <x v="396"/>
    <d v="2017-06-25T15:29:09"/>
    <d v="2017-06-25T15:45:38"/>
    <n v="989"/>
    <s v="LaGuardia Pl &amp; W 3 St"/>
    <s v="Suffolk St &amp; Stanton St"/>
    <x v="0"/>
    <x v="1"/>
    <n v="1971"/>
  </r>
  <r>
    <x v="397"/>
    <d v="2017-06-09T08:07:37"/>
    <d v="2017-06-09T08:12:19"/>
    <n v="282"/>
    <s v="Pier 40 - Hudson River Park"/>
    <s v="Carmine St &amp; 6 Ave"/>
    <x v="0"/>
    <x v="0"/>
    <n v="1991"/>
  </r>
  <r>
    <x v="398"/>
    <d v="2017-04-10T07:24:43"/>
    <d v="2017-04-10T07:30:32"/>
    <n v="349"/>
    <s v="Pershing Square North"/>
    <s v="2 Ave &amp; E 31 St"/>
    <x v="0"/>
    <x v="0"/>
    <n v="1975"/>
  </r>
  <r>
    <x v="399"/>
    <d v="2017-06-06T18:14:34"/>
    <d v="2017-06-06T18:29:28"/>
    <n v="893"/>
    <s v="W 20 St &amp; 11 Ave"/>
    <s v="W 4 St &amp; 7 Ave S"/>
    <x v="0"/>
    <x v="1"/>
    <n v="1970"/>
  </r>
  <r>
    <x v="400"/>
    <d v="2017-06-24T20:49:04"/>
    <d v="2017-06-24T21:01:39"/>
    <n v="755"/>
    <s v="West St &amp; Chambers St"/>
    <s v="Greenwich Ave &amp; 8 Ave"/>
    <x v="0"/>
    <x v="0"/>
    <n v="1981"/>
  </r>
  <r>
    <x v="401"/>
    <d v="2017-01-26T21:36:30"/>
    <d v="2017-01-26T21:39:51"/>
    <n v="201"/>
    <s v="E 76 St &amp; 3 Ave"/>
    <s v="E 80 St &amp; 2 Ave"/>
    <x v="0"/>
    <x v="0"/>
    <n v="1988"/>
  </r>
  <r>
    <x v="402"/>
    <d v="2017-04-28T12:22:54"/>
    <d v="2017-04-28T12:34:30"/>
    <n v="695"/>
    <s v="William St &amp; Pine St"/>
    <s v="Murray St &amp; West St"/>
    <x v="0"/>
    <x v="0"/>
    <n v="1990"/>
  </r>
  <r>
    <x v="403"/>
    <d v="2017-05-18T12:10:59"/>
    <d v="2017-05-18T12:18:40"/>
    <n v="461"/>
    <s v="W 43 St &amp; 6 Ave"/>
    <s v="W 43 St &amp; 10 Ave"/>
    <x v="0"/>
    <x v="0"/>
    <n v="1947"/>
  </r>
  <r>
    <x v="404"/>
    <d v="2017-04-14T09:11:27"/>
    <d v="2017-04-14T09:15:10"/>
    <n v="223"/>
    <s v="Columbus Ave &amp; W 72 St"/>
    <s v="W 63 St &amp; Broadway"/>
    <x v="0"/>
    <x v="0"/>
    <n v="1974"/>
  </r>
  <r>
    <x v="405"/>
    <d v="2017-06-29T15:48:19"/>
    <d v="2017-06-29T16:01:37"/>
    <n v="797"/>
    <s v="Duane St &amp; Greenwich St"/>
    <s v="South End Ave &amp; Liberty St"/>
    <x v="1"/>
    <x v="2"/>
    <m/>
  </r>
  <r>
    <x v="406"/>
    <d v="2017-04-03T08:22:19"/>
    <d v="2017-04-03T08:26:42"/>
    <n v="262"/>
    <s v="Avenue D &amp; E 12 St"/>
    <s v="E 20 St &amp; FDR Drive"/>
    <x v="0"/>
    <x v="0"/>
    <n v="1985"/>
  </r>
  <r>
    <x v="407"/>
    <d v="2017-06-11T15:21:39"/>
    <d v="2017-06-11T15:28:44"/>
    <n v="424"/>
    <s v="1 Ave &amp; E 44 St"/>
    <s v="E 55 St &amp; 2 Ave"/>
    <x v="0"/>
    <x v="1"/>
    <n v="1956"/>
  </r>
  <r>
    <x v="408"/>
    <d v="2017-06-08T14:28:40"/>
    <d v="2017-06-08T14:38:52"/>
    <n v="612"/>
    <s v="5 Ave &amp; E 88 St"/>
    <s v="Central Park North &amp; Adam Clayton Powell Blvd"/>
    <x v="1"/>
    <x v="2"/>
    <m/>
  </r>
  <r>
    <x v="409"/>
    <d v="2017-04-05T09:33:29"/>
    <d v="2017-04-05T09:51:41"/>
    <n v="1091"/>
    <s v="West St &amp; Chambers St"/>
    <s v="W 21 St &amp; 6 Ave"/>
    <x v="0"/>
    <x v="0"/>
    <n v="1951"/>
  </r>
  <r>
    <x v="410"/>
    <d v="2017-06-19T16:49:42"/>
    <d v="2017-06-19T16:59:27"/>
    <n v="584"/>
    <s v="Emerson Pl &amp; Myrtle Ave"/>
    <s v="Myrtle Ave &amp; Lewis Ave"/>
    <x v="0"/>
    <x v="0"/>
    <n v="1962"/>
  </r>
  <r>
    <x v="411"/>
    <d v="2017-01-13T17:34:12"/>
    <d v="2017-01-13T17:39:03"/>
    <n v="290"/>
    <s v="Broadway &amp; W 60 St"/>
    <s v="Columbus Ave &amp; W 72 St"/>
    <x v="0"/>
    <x v="0"/>
    <n v="1972"/>
  </r>
  <r>
    <x v="412"/>
    <d v="2017-06-08T20:01:47"/>
    <d v="2017-06-08T20:04:25"/>
    <n v="157"/>
    <s v="Albany Ave &amp; Fulton St"/>
    <s v="Lewis Ave &amp; Decatur St"/>
    <x v="0"/>
    <x v="0"/>
    <n v="1988"/>
  </r>
  <r>
    <x v="413"/>
    <d v="2017-04-07T08:03:30"/>
    <d v="2017-04-07T08:19:45"/>
    <n v="975"/>
    <s v="Cooper Square &amp; E 7 St"/>
    <s v="Vesey Pl &amp; River Terrace"/>
    <x v="0"/>
    <x v="0"/>
    <n v="1960"/>
  </r>
  <r>
    <x v="414"/>
    <d v="2017-06-13T13:07:27"/>
    <d v="2017-06-13T13:12:29"/>
    <n v="302"/>
    <s v="W 55 St &amp; 6 Ave"/>
    <s v="E 48 St &amp; 5 Ave"/>
    <x v="0"/>
    <x v="0"/>
    <n v="1942"/>
  </r>
  <r>
    <x v="415"/>
    <d v="2017-05-12T17:45:29"/>
    <d v="2017-05-12T18:04:14"/>
    <n v="1124"/>
    <s v="Little West St &amp; 1 Pl"/>
    <s v="W 24 St &amp; 7 Ave"/>
    <x v="0"/>
    <x v="0"/>
    <n v="1993"/>
  </r>
  <r>
    <x v="416"/>
    <d v="2017-01-12T22:20:03"/>
    <d v="2017-01-12T22:26:40"/>
    <n v="396"/>
    <s v="Pike St &amp; E Broadway"/>
    <s v="Peck Slip &amp; Front St"/>
    <x v="0"/>
    <x v="0"/>
    <n v="1971"/>
  </r>
  <r>
    <x v="417"/>
    <d v="2017-04-11T07:32:14"/>
    <d v="2017-04-11T08:00:17"/>
    <n v="1682"/>
    <s v="Broadway &amp; Roebling St"/>
    <s v="E 47 St &amp; 2 Ave"/>
    <x v="0"/>
    <x v="0"/>
    <n v="1986"/>
  </r>
  <r>
    <x v="418"/>
    <d v="2017-01-26T18:32:26"/>
    <d v="2017-01-26T18:38:52"/>
    <n v="385"/>
    <s v="Hanson Pl &amp; Ashland Pl"/>
    <s v="Washington Park"/>
    <x v="0"/>
    <x v="0"/>
    <n v="1981"/>
  </r>
  <r>
    <x v="419"/>
    <d v="2017-05-18T06:15:08"/>
    <d v="2017-05-18T06:43:56"/>
    <n v="1727"/>
    <s v="W 74 St &amp; Columbus Ave"/>
    <s v="West St &amp; Chambers St"/>
    <x v="0"/>
    <x v="0"/>
    <n v="1992"/>
  </r>
  <r>
    <x v="420"/>
    <d v="2017-02-22T16:47:07"/>
    <d v="2017-02-22T16:55:32"/>
    <n v="505"/>
    <s v="E 5 St &amp; Avenue C"/>
    <s v="Washington Pl &amp; 6 Ave"/>
    <x v="0"/>
    <x v="0"/>
    <n v="1983"/>
  </r>
  <r>
    <x v="421"/>
    <d v="2017-05-09T17:38:17"/>
    <d v="2017-05-09T17:48:35"/>
    <n v="618"/>
    <s v="S Portland Ave &amp; Hanson Pl"/>
    <s v="Carroll St &amp; 6 Ave"/>
    <x v="0"/>
    <x v="2"/>
    <m/>
  </r>
  <r>
    <x v="422"/>
    <d v="2017-06-23T16:54:54"/>
    <d v="2017-06-23T17:17:07"/>
    <n v="1333"/>
    <s v="Broadway &amp; W 60 St"/>
    <s v="E 20 St &amp; Park Ave"/>
    <x v="0"/>
    <x v="0"/>
    <n v="1981"/>
  </r>
  <r>
    <x v="423"/>
    <d v="2017-06-09T14:27:56"/>
    <d v="2017-06-09T14:32:49"/>
    <n v="293"/>
    <s v="Boerum St &amp; Broadway"/>
    <s v="Hope St &amp; Union Ave"/>
    <x v="0"/>
    <x v="0"/>
    <n v="1982"/>
  </r>
  <r>
    <x v="424"/>
    <d v="2017-06-24T10:04:34"/>
    <d v="2017-06-24T10:15:57"/>
    <n v="683"/>
    <s v="Bushwick Ave &amp; Powers St"/>
    <s v="Norman Ave &amp; Leonard St - 2"/>
    <x v="0"/>
    <x v="1"/>
    <n v="1981"/>
  </r>
  <r>
    <x v="425"/>
    <d v="2017-03-11T15:31:28"/>
    <d v="2017-03-11T15:37:17"/>
    <n v="349"/>
    <s v="W 16 St &amp; The High Line"/>
    <s v="W 22 St &amp; 8 Ave"/>
    <x v="0"/>
    <x v="1"/>
    <n v="1962"/>
  </r>
  <r>
    <x v="426"/>
    <d v="2017-05-10T11:30:19"/>
    <d v="2017-05-10T11:42:13"/>
    <n v="714"/>
    <s v="Greenwich Ave &amp; Charles St"/>
    <s v="W Broadway &amp; Spring St"/>
    <x v="0"/>
    <x v="1"/>
    <n v="1998"/>
  </r>
  <r>
    <x v="427"/>
    <d v="2017-01-10T07:50:34"/>
    <d v="2017-01-10T07:53:43"/>
    <n v="189"/>
    <s v="DeKalb Ave &amp; S Portland Ave"/>
    <s v="Fulton St &amp; Rockwell Pl"/>
    <x v="0"/>
    <x v="0"/>
    <n v="1985"/>
  </r>
  <r>
    <x v="428"/>
    <d v="2017-04-09T16:09:06"/>
    <d v="2017-04-09T16:21:51"/>
    <n v="765"/>
    <s v="E 10 St &amp; Avenue A"/>
    <s v="Division St &amp; Bowery"/>
    <x v="0"/>
    <x v="0"/>
    <n v="1995"/>
  </r>
  <r>
    <x v="429"/>
    <d v="2017-06-09T07:54:11"/>
    <d v="2017-06-09T07:58:49"/>
    <n v="278"/>
    <s v="Adelphi St &amp; Myrtle Ave"/>
    <s v="Fulton St &amp; Rockwell Pl"/>
    <x v="0"/>
    <x v="0"/>
    <n v="1981"/>
  </r>
  <r>
    <x v="430"/>
    <d v="2017-04-09T17:46:21"/>
    <d v="2017-04-09T17:52:12"/>
    <n v="350"/>
    <s v="E 11 St &amp; Broadway"/>
    <s v="E 10 St &amp; Avenue A"/>
    <x v="0"/>
    <x v="1"/>
    <n v="1982"/>
  </r>
  <r>
    <x v="431"/>
    <d v="2017-02-21T07:10:35"/>
    <d v="2017-02-21T07:21:36"/>
    <n v="661"/>
    <s v="E 84 St &amp; Park Ave"/>
    <s v="1 Ave &amp; E 62 St"/>
    <x v="0"/>
    <x v="0"/>
    <n v="1953"/>
  </r>
  <r>
    <x v="432"/>
    <d v="2017-03-09T07:54:14"/>
    <d v="2017-03-09T07:59:37"/>
    <n v="323"/>
    <s v="W 42 St &amp; Dyer Ave"/>
    <s v="8 Ave &amp; W 33 St"/>
    <x v="0"/>
    <x v="0"/>
    <n v="1991"/>
  </r>
  <r>
    <x v="433"/>
    <d v="2017-05-07T22:07:53"/>
    <d v="2017-05-07T22:16:27"/>
    <n v="514"/>
    <s v="Jay St &amp; Tech Pl"/>
    <s v="Henry St &amp; Degraw St"/>
    <x v="0"/>
    <x v="0"/>
    <n v="1980"/>
  </r>
  <r>
    <x v="434"/>
    <d v="2017-04-01T20:14:08"/>
    <d v="2017-04-01T20:24:58"/>
    <n v="649"/>
    <s v="Central Park West &amp; W 68 St"/>
    <s v="Amsterdam Ave &amp; W 82 St"/>
    <x v="0"/>
    <x v="0"/>
    <n v="1950"/>
  </r>
  <r>
    <x v="435"/>
    <d v="2017-02-20T13:44:32"/>
    <d v="2017-02-20T14:01:17"/>
    <n v="1004"/>
    <s v="11 Ave &amp; W 59 St"/>
    <s v="W 34 St &amp; 11 Ave"/>
    <x v="1"/>
    <x v="2"/>
    <m/>
  </r>
  <r>
    <x v="436"/>
    <d v="2017-03-21T09:32:28"/>
    <d v="2017-03-21T09:41:32"/>
    <n v="544"/>
    <s v="E 23 St &amp; 1 Ave"/>
    <s v="E 33 St &amp; 5 Ave"/>
    <x v="0"/>
    <x v="0"/>
    <n v="1989"/>
  </r>
  <r>
    <x v="437"/>
    <d v="2017-05-09T18:21:27"/>
    <d v="2017-05-09T18:31:04"/>
    <n v="577"/>
    <s v="Vernon Blvd &amp; 50 Ave"/>
    <s v="Norman Ave &amp; Leonard St - 2"/>
    <x v="0"/>
    <x v="0"/>
    <n v="1969"/>
  </r>
  <r>
    <x v="438"/>
    <d v="2017-06-17T20:22:12"/>
    <d v="2017-06-17T20:25:10"/>
    <n v="177"/>
    <s v="University Pl &amp; E 8 St"/>
    <s v="Sullivan St &amp; Washington Sq"/>
    <x v="0"/>
    <x v="0"/>
    <n v="1995"/>
  </r>
  <r>
    <x v="439"/>
    <d v="2017-02-14T20:39:56"/>
    <d v="2017-02-14T21:04:11"/>
    <n v="1455"/>
    <s v="9 Ave &amp; W 45 St"/>
    <s v="W 107 St &amp; Columbus Ave"/>
    <x v="0"/>
    <x v="0"/>
    <n v="1992"/>
  </r>
  <r>
    <x v="440"/>
    <d v="2017-06-14T19:25:14"/>
    <d v="2017-06-14T19:41:42"/>
    <n v="988"/>
    <s v="E 81 St &amp; York Ave"/>
    <s v="Amsterdam Ave &amp; W 73 St"/>
    <x v="0"/>
    <x v="0"/>
    <n v="1981"/>
  </r>
  <r>
    <x v="441"/>
    <d v="2017-04-20T16:36:35"/>
    <d v="2017-04-20T16:47:45"/>
    <n v="669"/>
    <s v="E 65 St &amp; 2 Ave"/>
    <s v="Central Park West &amp; W 76 St"/>
    <x v="0"/>
    <x v="0"/>
    <n v="1988"/>
  </r>
  <r>
    <x v="442"/>
    <d v="2017-06-14T07:05:27"/>
    <d v="2017-06-14T07:11:07"/>
    <n v="340"/>
    <s v="Broadway &amp; W 51 St"/>
    <s v="E 51 St &amp; Lexington Ave"/>
    <x v="0"/>
    <x v="0"/>
    <n v="1968"/>
  </r>
  <r>
    <x v="443"/>
    <d v="2017-06-14T10:27:11"/>
    <d v="2017-06-14T10:40:38"/>
    <n v="807"/>
    <s v="Broadway &amp; W 32 St"/>
    <s v="E 33 St &amp; 2 Ave"/>
    <x v="0"/>
    <x v="0"/>
    <n v="1987"/>
  </r>
  <r>
    <x v="444"/>
    <d v="2017-01-23T16:41:55"/>
    <d v="2017-01-23T16:48:08"/>
    <n v="372"/>
    <s v="University Pl &amp; E 14 St"/>
    <s v="Washington Pl &amp; Broadway"/>
    <x v="0"/>
    <x v="1"/>
    <n v="1988"/>
  </r>
  <r>
    <x v="445"/>
    <d v="2017-02-26T16:27:27"/>
    <d v="2017-02-26T16:33:06"/>
    <n v="338"/>
    <s v="MacDougal St &amp; Washington Sq"/>
    <s v="W 18 St &amp; 6 Ave"/>
    <x v="0"/>
    <x v="0"/>
    <n v="1965"/>
  </r>
  <r>
    <x v="446"/>
    <d v="2017-06-30T15:06:14"/>
    <d v="2017-06-30T15:31:48"/>
    <n v="1534"/>
    <s v="W 49 St &amp; 8 Ave"/>
    <s v="E 10 St &amp; Avenue A"/>
    <x v="0"/>
    <x v="0"/>
    <n v="1993"/>
  </r>
  <r>
    <x v="447"/>
    <d v="2017-06-17T12:00:49"/>
    <d v="2017-06-17T12:06:21"/>
    <n v="332"/>
    <s v="W 20 St &amp; 11 Ave"/>
    <s v="9 Ave &amp; W 28 St"/>
    <x v="0"/>
    <x v="0"/>
    <n v="1990"/>
  </r>
  <r>
    <x v="448"/>
    <d v="2017-04-26T16:52:22"/>
    <d v="2017-04-26T17:09:04"/>
    <n v="1001"/>
    <s v="W 17 St &amp; 8 Ave"/>
    <s v="Pershing Square North"/>
    <x v="0"/>
    <x v="0"/>
    <n v="1960"/>
  </r>
  <r>
    <x v="449"/>
    <d v="2017-05-22T09:42:11"/>
    <d v="2017-05-22T09:51:01"/>
    <n v="529"/>
    <s v="Duane St &amp; Greenwich St"/>
    <s v="Forsyth St &amp; Canal St"/>
    <x v="0"/>
    <x v="1"/>
    <n v="1990"/>
  </r>
  <r>
    <x v="450"/>
    <d v="2017-05-25T17:13:13"/>
    <d v="2017-05-25T17:28:23"/>
    <n v="909"/>
    <s v="Greenwich St &amp; W Houston St"/>
    <s v="W 38 St &amp; 8 Ave"/>
    <x v="0"/>
    <x v="0"/>
    <n v="1973"/>
  </r>
  <r>
    <x v="451"/>
    <d v="2017-03-03T09:38:15"/>
    <d v="2017-03-03T09:39:58"/>
    <n v="103"/>
    <s v="Front St &amp; Washington St"/>
    <s v="Cadman Plaza E &amp; Red Cross Pl"/>
    <x v="0"/>
    <x v="0"/>
    <n v="1976"/>
  </r>
  <r>
    <x v="452"/>
    <d v="2017-06-23T11:20:23"/>
    <d v="2017-06-23T11:34:11"/>
    <n v="827"/>
    <s v="45 Rd &amp; 11 St"/>
    <s v="Center Blvd &amp; Borden Ave"/>
    <x v="1"/>
    <x v="0"/>
    <n v="1995"/>
  </r>
  <r>
    <x v="453"/>
    <d v="2017-05-11T12:46:00"/>
    <d v="2017-05-11T13:00:54"/>
    <n v="894"/>
    <s v="E 6 St &amp; Avenue D"/>
    <s v="Forsyth St &amp; Broome St"/>
    <x v="0"/>
    <x v="0"/>
    <n v="1967"/>
  </r>
  <r>
    <x v="454"/>
    <d v="2017-05-12T15:35:44"/>
    <d v="2017-05-12T16:19:40"/>
    <n v="2635"/>
    <s v="Brooklyn Bridge Park - Pier 2"/>
    <s v="E 17 St &amp; Broadway"/>
    <x v="1"/>
    <x v="2"/>
    <m/>
  </r>
  <r>
    <x v="455"/>
    <d v="2017-03-09T18:40:57"/>
    <d v="2017-03-09T19:12:51"/>
    <n v="1913"/>
    <s v="Water - Whitehall Plaza"/>
    <s v="Hanson Pl &amp; Ashland Pl"/>
    <x v="0"/>
    <x v="0"/>
    <n v="1987"/>
  </r>
  <r>
    <x v="456"/>
    <d v="2017-03-19T14:47:06"/>
    <d v="2017-03-19T14:57:06"/>
    <n v="599"/>
    <s v="Central Park S &amp; 6 Ave"/>
    <s v="W 70 St &amp; Amsterdam Ave"/>
    <x v="0"/>
    <x v="0"/>
    <n v="1985"/>
  </r>
  <r>
    <x v="457"/>
    <d v="2017-04-10T11:18:57"/>
    <d v="2017-04-10T11:23:42"/>
    <n v="285"/>
    <s v="W 43 St &amp; 6 Ave"/>
    <s v="9 Ave &amp; W 45 St"/>
    <x v="0"/>
    <x v="0"/>
    <n v="1992"/>
  </r>
  <r>
    <x v="458"/>
    <d v="2017-02-03T06:55:05"/>
    <d v="2017-02-03T07:01:47"/>
    <n v="402"/>
    <s v="5 Ave &amp; 3 St"/>
    <s v="Dean St &amp; 4 Ave"/>
    <x v="0"/>
    <x v="0"/>
    <n v="1972"/>
  </r>
  <r>
    <x v="459"/>
    <d v="2017-03-08T16:49:22"/>
    <d v="2017-03-08T17:04:21"/>
    <n v="898"/>
    <s v="E 55 St &amp; Lexington Ave"/>
    <s v="E 39 St &amp; 2 Ave"/>
    <x v="0"/>
    <x v="0"/>
    <n v="1981"/>
  </r>
  <r>
    <x v="460"/>
    <d v="2017-02-03T07:41:10"/>
    <d v="2017-02-03T08:07:22"/>
    <n v="1572"/>
    <s v="W 11 St &amp; 6 Ave"/>
    <s v="1 Ave &amp; E 68 St"/>
    <x v="0"/>
    <x v="1"/>
    <n v="1978"/>
  </r>
  <r>
    <x v="461"/>
    <d v="2017-05-08T17:26:00"/>
    <d v="2017-05-08T17:32:55"/>
    <n v="415"/>
    <s v="W 17 St &amp; 8 Ave"/>
    <s v="W 27 St &amp; 7 Ave"/>
    <x v="0"/>
    <x v="1"/>
    <n v="1986"/>
  </r>
  <r>
    <x v="462"/>
    <d v="2017-05-21T14:56:27"/>
    <d v="2017-05-21T15:06:21"/>
    <n v="594"/>
    <s v="Lafayette St &amp; E 8 St"/>
    <s v="E 17 St &amp; Broadway"/>
    <x v="1"/>
    <x v="2"/>
    <m/>
  </r>
  <r>
    <x v="463"/>
    <d v="2017-04-17T09:10:11"/>
    <d v="2017-04-17T09:14:41"/>
    <n v="270"/>
    <s v="9 Ave &amp; W 18 St"/>
    <s v="E 16 St &amp; 5 Ave"/>
    <x v="0"/>
    <x v="0"/>
    <n v="1988"/>
  </r>
  <r>
    <x v="464"/>
    <d v="2017-06-01T17:18:23"/>
    <d v="2017-06-01T17:25:46"/>
    <n v="442"/>
    <s v="W 44 St &amp; 5 Ave"/>
    <s v="W 38 St &amp; 8 Ave"/>
    <x v="0"/>
    <x v="0"/>
    <n v="1975"/>
  </r>
  <r>
    <x v="465"/>
    <d v="2017-06-09T09:15:32"/>
    <d v="2017-06-09T09:23:45"/>
    <n v="493"/>
    <s v="E 102 St &amp; 1 Ave"/>
    <s v="E 81 St &amp; York Ave"/>
    <x v="0"/>
    <x v="0"/>
    <n v="1992"/>
  </r>
  <r>
    <x v="466"/>
    <d v="2017-05-09T08:51:13"/>
    <d v="2017-05-09T08:59:43"/>
    <n v="509"/>
    <s v="Christopher St &amp; Greenwich St"/>
    <s v="W 27 St &amp; 7 Ave"/>
    <x v="0"/>
    <x v="1"/>
    <n v="1993"/>
  </r>
  <r>
    <x v="467"/>
    <d v="2017-06-23T17:25:48"/>
    <d v="2017-06-23T17:31:33"/>
    <n v="345"/>
    <s v="Meserole Ave &amp; Manhattan Ave"/>
    <s v="Berry St &amp; N 8 St"/>
    <x v="0"/>
    <x v="0"/>
    <n v="1982"/>
  </r>
  <r>
    <x v="468"/>
    <d v="2017-05-03T09:39:51"/>
    <d v="2017-05-03T10:05:30"/>
    <n v="1539"/>
    <s v="Monroe St &amp; Classon Ave"/>
    <s v="Grand St &amp; Elizabeth St"/>
    <x v="0"/>
    <x v="0"/>
    <n v="1987"/>
  </r>
  <r>
    <x v="469"/>
    <d v="2017-04-22T10:53:24"/>
    <d v="2017-04-22T10:59:05"/>
    <n v="341"/>
    <s v="Eckford St &amp; Engert Ave"/>
    <s v="N 8 St &amp; Driggs Ave"/>
    <x v="0"/>
    <x v="0"/>
    <n v="1959"/>
  </r>
  <r>
    <x v="470"/>
    <d v="2017-06-05T21:37:48"/>
    <d v="2017-06-05T21:44:50"/>
    <n v="422"/>
    <s v="University Pl &amp; E 8 St"/>
    <s v="E 11 St &amp; 1 Ave"/>
    <x v="0"/>
    <x v="1"/>
    <n v="1988"/>
  </r>
  <r>
    <x v="471"/>
    <d v="2017-01-13T17:13:10"/>
    <d v="2017-01-13T17:21:06"/>
    <n v="476"/>
    <s v="Pershing Square North"/>
    <s v="E 58 St &amp; 3 Ave"/>
    <x v="0"/>
    <x v="0"/>
    <n v="1988"/>
  </r>
  <r>
    <x v="472"/>
    <d v="2017-05-01T10:20:13"/>
    <d v="2017-05-01T10:53:51"/>
    <n v="2017"/>
    <s v="Broadway &amp; W 51 St"/>
    <s v="W 13 St &amp; 5 Ave"/>
    <x v="1"/>
    <x v="2"/>
    <m/>
  </r>
  <r>
    <x v="473"/>
    <d v="2017-04-03T09:32:10"/>
    <d v="2017-04-03T09:36:31"/>
    <n v="260"/>
    <s v="W 13 St &amp; Hudson St"/>
    <s v="W 20 St &amp; 7 Ave"/>
    <x v="0"/>
    <x v="0"/>
    <n v="1975"/>
  </r>
  <r>
    <x v="474"/>
    <d v="2017-05-17T13:14:11"/>
    <d v="2017-05-17T13:21:37"/>
    <n v="445"/>
    <s v="Cadman Plaza E &amp; Tillary St"/>
    <s v="Hicks St &amp; Montague St"/>
    <x v="0"/>
    <x v="0"/>
    <n v="1973"/>
  </r>
  <r>
    <x v="475"/>
    <d v="2017-04-11T16:34:35"/>
    <d v="2017-04-11T16:51:38"/>
    <n v="1022"/>
    <s v="9 Ave &amp; W 45 St"/>
    <s v="W 53 St &amp; 10 Ave"/>
    <x v="0"/>
    <x v="0"/>
    <n v="1975"/>
  </r>
  <r>
    <x v="476"/>
    <d v="2017-03-21T19:53:08"/>
    <d v="2017-03-21T20:00:42"/>
    <n v="454"/>
    <s v="MacDougal St &amp; Prince St"/>
    <s v="W 21 St &amp; 6 Ave"/>
    <x v="0"/>
    <x v="0"/>
    <n v="1963"/>
  </r>
  <r>
    <x v="477"/>
    <d v="2017-01-06T18:13:13"/>
    <d v="2017-01-06T18:23:24"/>
    <n v="610"/>
    <s v="W 38 St &amp; 8 Ave"/>
    <s v="W 20 St &amp; 11 Ave"/>
    <x v="0"/>
    <x v="0"/>
    <n v="1979"/>
  </r>
  <r>
    <x v="478"/>
    <d v="2017-01-22T13:13:44"/>
    <d v="2017-01-22T13:18:14"/>
    <n v="269"/>
    <s v="Graham Ave &amp; Grand St"/>
    <s v="Metropolitan Ave &amp; Meeker Ave"/>
    <x v="0"/>
    <x v="1"/>
    <n v="1981"/>
  </r>
  <r>
    <x v="479"/>
    <d v="2017-06-09T15:41:15"/>
    <d v="2017-06-09T15:47:27"/>
    <n v="371"/>
    <s v="E 16 St &amp; 5 Ave"/>
    <s v="6 Ave &amp; W 33 St"/>
    <x v="0"/>
    <x v="0"/>
    <n v="1966"/>
  </r>
  <r>
    <x v="480"/>
    <d v="2017-05-24T19:22:15"/>
    <d v="2017-05-24T19:49:41"/>
    <n v="1646"/>
    <s v="W 27 St &amp; 7 Ave"/>
    <s v="W 95 St &amp; Broadway"/>
    <x v="0"/>
    <x v="0"/>
    <n v="1965"/>
  </r>
  <r>
    <x v="481"/>
    <d v="2017-05-21T09:50:01"/>
    <d v="2017-05-21T10:17:23"/>
    <n v="1641"/>
    <s v="Barclay St &amp; Church St"/>
    <s v="Barclay St &amp; Church St"/>
    <x v="0"/>
    <x v="1"/>
    <n v="1978"/>
  </r>
  <r>
    <x v="482"/>
    <d v="2017-06-26T17:31:12"/>
    <d v="2017-06-26T17:57:03"/>
    <n v="1551"/>
    <s v="W 41 St &amp; 8 Ave"/>
    <s v="21 St &amp; Queens Plaza North"/>
    <x v="0"/>
    <x v="0"/>
    <n v="1994"/>
  </r>
  <r>
    <x v="483"/>
    <d v="2017-05-03T09:49:56"/>
    <d v="2017-05-03T09:55:38"/>
    <n v="342"/>
    <s v="W 25 St &amp; 6 Ave"/>
    <s v="W 13 St &amp; 6 Ave"/>
    <x v="0"/>
    <x v="0"/>
    <n v="1990"/>
  </r>
  <r>
    <x v="484"/>
    <d v="2017-06-22T13:54:22"/>
    <d v="2017-06-22T14:13:58"/>
    <n v="1176"/>
    <s v="York St &amp; Jay St"/>
    <s v="Barclay St &amp; Church St"/>
    <x v="0"/>
    <x v="0"/>
    <n v="1971"/>
  </r>
  <r>
    <x v="485"/>
    <d v="2017-06-22T07:55:18"/>
    <d v="2017-06-22T08:32:44"/>
    <n v="2245"/>
    <s v="West End Ave &amp; W 107 St"/>
    <s v="University Pl &amp; E 14 St"/>
    <x v="0"/>
    <x v="0"/>
    <n v="1990"/>
  </r>
  <r>
    <x v="486"/>
    <d v="2017-05-15T07:24:45"/>
    <d v="2017-05-15T07:42:25"/>
    <n v="1060"/>
    <s v="W 42 St &amp; 8 Ave"/>
    <s v="E 72 St &amp; York Ave"/>
    <x v="0"/>
    <x v="0"/>
    <n v="1960"/>
  </r>
  <r>
    <x v="487"/>
    <d v="2017-06-18T09:25:15"/>
    <d v="2017-06-18T09:27:46"/>
    <n v="151"/>
    <s v="Rivington St &amp; Chrystie St"/>
    <s v="Mott St &amp; Prince St"/>
    <x v="0"/>
    <x v="0"/>
    <n v="1981"/>
  </r>
  <r>
    <x v="488"/>
    <d v="2017-05-10T21:33:58"/>
    <d v="2017-05-10T21:39:36"/>
    <n v="337"/>
    <s v="W 41 St &amp; 8 Ave"/>
    <s v="W 37 St &amp; 5 Ave"/>
    <x v="0"/>
    <x v="1"/>
    <n v="1970"/>
  </r>
  <r>
    <x v="489"/>
    <d v="2017-04-16T11:35:35"/>
    <d v="2017-04-16T12:03:59"/>
    <n v="1703"/>
    <s v="Graham Ave &amp; Herbert St"/>
    <s v="E 25 St &amp; 1 Ave"/>
    <x v="0"/>
    <x v="0"/>
    <n v="1993"/>
  </r>
  <r>
    <x v="490"/>
    <d v="2017-02-28T15:53:45"/>
    <d v="2017-02-28T16:02:48"/>
    <n v="543"/>
    <s v="8 Ave &amp; W 31 St"/>
    <s v="Broadway &amp; W 55 St"/>
    <x v="0"/>
    <x v="0"/>
    <n v="1992"/>
  </r>
  <r>
    <x v="491"/>
    <d v="2017-03-23T12:45:47"/>
    <d v="2017-03-23T13:08:11"/>
    <n v="1344"/>
    <s v="31 St &amp; Thomson Ave"/>
    <s v="1 Ave &amp; E 78 St"/>
    <x v="0"/>
    <x v="0"/>
    <n v="1984"/>
  </r>
  <r>
    <x v="492"/>
    <d v="2017-01-28T07:37:24"/>
    <d v="2017-01-28T07:39:02"/>
    <n v="97"/>
    <s v="2 Ave &amp; E 31 St"/>
    <s v="E 31 St &amp; 3 Ave"/>
    <x v="0"/>
    <x v="1"/>
    <n v="1982"/>
  </r>
  <r>
    <x v="493"/>
    <d v="2017-01-11T14:58:16"/>
    <d v="2017-01-11T15:04:28"/>
    <n v="371"/>
    <s v="W 34 St &amp; 11 Ave"/>
    <s v="W 33 St &amp; 7 Ave"/>
    <x v="0"/>
    <x v="0"/>
    <n v="1967"/>
  </r>
  <r>
    <x v="494"/>
    <d v="2017-02-06T22:20:31"/>
    <d v="2017-02-06T22:25:44"/>
    <n v="312"/>
    <s v="Cooper Square &amp; E 7 St"/>
    <s v="E 19 St &amp; 3 Ave"/>
    <x v="0"/>
    <x v="1"/>
    <n v="1989"/>
  </r>
  <r>
    <x v="495"/>
    <d v="2017-05-15T18:14:09"/>
    <d v="2017-05-15T18:26:50"/>
    <n v="761"/>
    <s v="Tompkins Ave &amp; Hopkins St"/>
    <s v="Nassau Ave &amp; Newell St"/>
    <x v="0"/>
    <x v="0"/>
    <n v="1981"/>
  </r>
  <r>
    <x v="496"/>
    <d v="2017-06-15T07:43:34"/>
    <d v="2017-06-15T07:52:59"/>
    <n v="564"/>
    <s v="11 Ave &amp; W 27 St"/>
    <s v="8 Ave &amp; W 16 St"/>
    <x v="0"/>
    <x v="0"/>
    <n v="1950"/>
  </r>
  <r>
    <x v="497"/>
    <d v="2017-06-29T21:50:02"/>
    <d v="2017-06-29T21:56:37"/>
    <n v="395"/>
    <s v="5 Ave &amp; E 78 St"/>
    <s v="E 78 St &amp; 2 Ave"/>
    <x v="0"/>
    <x v="0"/>
    <n v="1973"/>
  </r>
  <r>
    <x v="498"/>
    <d v="2017-05-06T17:48:04"/>
    <d v="2017-05-06T18:26:45"/>
    <n v="2321"/>
    <s v="Greenwich Ave &amp; 8 Ave"/>
    <s v="W 13 St &amp; Hudson St"/>
    <x v="0"/>
    <x v="0"/>
    <n v="1985"/>
  </r>
  <r>
    <x v="499"/>
    <d v="2017-04-20T20:11:08"/>
    <d v="2017-04-20T20:14:53"/>
    <n v="225"/>
    <s v="Kent Ave &amp; N 7 St"/>
    <s v="Meserole Ave &amp; Manhattan Ave"/>
    <x v="0"/>
    <x v="0"/>
    <n v="1991"/>
  </r>
  <r>
    <x v="500"/>
    <d v="2017-03-02T17:20:30"/>
    <d v="2017-03-02T17:30:08"/>
    <n v="578"/>
    <s v="Suffolk St &amp; Stanton St"/>
    <s v="E 15 St &amp; 3 Ave"/>
    <x v="0"/>
    <x v="0"/>
    <n v="1960"/>
  </r>
  <r>
    <x v="501"/>
    <d v="2017-04-15T20:36:22"/>
    <d v="2017-04-15T21:03:09"/>
    <n v="1607"/>
    <s v="Macon St &amp; Nostrand Ave"/>
    <s v="Richardson St &amp; N Henry St"/>
    <x v="0"/>
    <x v="0"/>
    <n v="1987"/>
  </r>
  <r>
    <x v="502"/>
    <d v="2017-06-22T20:55:55"/>
    <d v="2017-06-22T21:10:34"/>
    <n v="878"/>
    <s v="FDR Drive &amp; E 35 St"/>
    <s v="E 11 St &amp; 2 Ave"/>
    <x v="0"/>
    <x v="0"/>
    <n v="1980"/>
  </r>
  <r>
    <x v="503"/>
    <d v="2017-06-05T10:02:59"/>
    <d v="2017-06-05T10:04:53"/>
    <n v="114"/>
    <s v="Pike St &amp; Monroe St"/>
    <s v="Pike St &amp; Monroe St"/>
    <x v="0"/>
    <x v="0"/>
    <n v="1973"/>
  </r>
  <r>
    <x v="504"/>
    <d v="2017-03-10T16:33:56"/>
    <d v="2017-03-10T16:45:39"/>
    <n v="703"/>
    <s v="E 59 St &amp; Madison Ave"/>
    <s v="W 33 St &amp; 7 Ave"/>
    <x v="0"/>
    <x v="0"/>
    <n v="1962"/>
  </r>
  <r>
    <x v="505"/>
    <d v="2017-05-23T14:27:04"/>
    <d v="2017-05-23T14:31:07"/>
    <n v="243"/>
    <s v="E 7 St &amp; Avenue A"/>
    <s v="Suffolk St &amp; Stanton St"/>
    <x v="0"/>
    <x v="0"/>
    <n v="1988"/>
  </r>
  <r>
    <x v="506"/>
    <d v="2017-04-16T13:00:28"/>
    <d v="2017-04-16T13:29:25"/>
    <n v="1737"/>
    <s v="E 32 St &amp; Park Ave"/>
    <s v="Grand Army Plaza &amp; Central Park S"/>
    <x v="1"/>
    <x v="2"/>
    <m/>
  </r>
  <r>
    <x v="507"/>
    <d v="2017-06-07T22:52:56"/>
    <d v="2017-06-07T23:20:59"/>
    <n v="1682"/>
    <s v="Maiden Ln &amp; Pearl St"/>
    <s v="W 52 St &amp; 6 Ave"/>
    <x v="0"/>
    <x v="0"/>
    <n v="1980"/>
  </r>
  <r>
    <x v="508"/>
    <d v="2017-06-17T09:45:01"/>
    <d v="2017-06-17T09:50:05"/>
    <n v="304"/>
    <s v="3 Ave &amp; E 62 St"/>
    <s v="E 72 St &amp; York Ave"/>
    <x v="0"/>
    <x v="0"/>
    <n v="1970"/>
  </r>
  <r>
    <x v="509"/>
    <d v="2017-04-11T09:41:26"/>
    <d v="2017-04-11T10:08:43"/>
    <n v="1637"/>
    <s v="Central Park West &amp; W 68 St"/>
    <s v="9 Ave &amp; W 18 St"/>
    <x v="0"/>
    <x v="0"/>
    <n v="1975"/>
  </r>
  <r>
    <x v="510"/>
    <d v="2017-03-08T09:52:03"/>
    <d v="2017-03-08T09:58:27"/>
    <n v="383"/>
    <s v="W 37 St &amp; 5 Ave"/>
    <s v="W 41 St &amp; 8 Ave"/>
    <x v="0"/>
    <x v="0"/>
    <n v="1972"/>
  </r>
  <r>
    <x v="511"/>
    <d v="2017-04-07T14:01:29"/>
    <d v="2017-04-07T14:21:05"/>
    <n v="1175"/>
    <s v="Bank St &amp; Hudson St"/>
    <s v="Division St &amp; Bowery"/>
    <x v="0"/>
    <x v="1"/>
    <n v="1985"/>
  </r>
  <r>
    <x v="512"/>
    <d v="2017-02-21T16:02:58"/>
    <d v="2017-02-21T16:06:24"/>
    <n v="205"/>
    <s v="W 84 St &amp; Columbus Ave"/>
    <s v="W 74 St &amp; Columbus Ave"/>
    <x v="0"/>
    <x v="0"/>
    <n v="1977"/>
  </r>
  <r>
    <x v="513"/>
    <d v="2017-02-07T12:24:02"/>
    <d v="2017-02-07T12:31:52"/>
    <n v="470"/>
    <s v="Pershing Square South"/>
    <s v="W 31 St &amp; 7 Ave"/>
    <x v="0"/>
    <x v="0"/>
    <n v="1988"/>
  </r>
  <r>
    <x v="514"/>
    <d v="2017-05-02T08:12:30"/>
    <d v="2017-05-02T08:19:43"/>
    <n v="433"/>
    <s v="W 43 St &amp; 6 Ave"/>
    <s v="Grand Army Plaza &amp; Central Park S"/>
    <x v="0"/>
    <x v="0"/>
    <n v="1975"/>
  </r>
  <r>
    <x v="515"/>
    <d v="2017-05-24T16:13:21"/>
    <d v="2017-05-24T16:33:45"/>
    <n v="1224"/>
    <s v="Broadway &amp; W 58 St"/>
    <s v="Greenwich Ave &amp; 8 Ave"/>
    <x v="0"/>
    <x v="1"/>
    <n v="1983"/>
  </r>
  <r>
    <x v="516"/>
    <d v="2017-05-31T22:03:40"/>
    <d v="2017-05-31T22:30:03"/>
    <n v="1583"/>
    <s v="E 39 St &amp; 2 Ave"/>
    <s v="LaGuardia Pl &amp; W 3 St"/>
    <x v="0"/>
    <x v="0"/>
    <n v="1994"/>
  </r>
  <r>
    <x v="517"/>
    <d v="2017-04-07T18:53:45"/>
    <d v="2017-04-07T19:03:53"/>
    <n v="608"/>
    <s v="E 23 St &amp; 1 Ave"/>
    <s v="6 Ave &amp; W 33 St"/>
    <x v="0"/>
    <x v="0"/>
    <n v="1970"/>
  </r>
  <r>
    <x v="518"/>
    <d v="2017-06-18T19:54:06"/>
    <d v="2017-06-18T20:00:17"/>
    <n v="370"/>
    <s v="Vernon Blvd &amp; 50 Ave"/>
    <s v="Center Blvd &amp; Borden Ave"/>
    <x v="0"/>
    <x v="0"/>
    <n v="1981"/>
  </r>
  <r>
    <x v="519"/>
    <d v="2017-05-19T18:09:59"/>
    <d v="2017-05-19T18:13:41"/>
    <n v="222"/>
    <s v="Carroll St &amp; Smith St"/>
    <s v="Bergen St &amp; Smith St"/>
    <x v="0"/>
    <x v="0"/>
    <n v="1972"/>
  </r>
  <r>
    <x v="520"/>
    <d v="2017-05-08T08:39:26"/>
    <d v="2017-05-08T09:03:10"/>
    <n v="1423"/>
    <s v="Pershing Square South"/>
    <s v="Norfolk St &amp; Broome St"/>
    <x v="0"/>
    <x v="0"/>
    <n v="1983"/>
  </r>
  <r>
    <x v="521"/>
    <d v="2017-06-23T00:08:24"/>
    <d v="2017-06-23T00:14:59"/>
    <n v="394"/>
    <s v="W 37 St &amp; 5 Ave"/>
    <s v="E 31 St &amp; 3 Ave"/>
    <x v="1"/>
    <x v="2"/>
    <m/>
  </r>
  <r>
    <x v="522"/>
    <d v="2017-06-17T23:10:27"/>
    <d v="2017-06-17T23:15:00"/>
    <n v="273"/>
    <s v="W 27 St &amp; 7 Ave"/>
    <s v="Broadway &amp; E 22 St"/>
    <x v="0"/>
    <x v="0"/>
    <n v="1987"/>
  </r>
  <r>
    <x v="523"/>
    <d v="2017-01-23T09:44:56"/>
    <d v="2017-01-23T09:51:49"/>
    <n v="412"/>
    <s v="Harrison St &amp; Hudson St"/>
    <s v="Barrow St &amp; Hudson St"/>
    <x v="0"/>
    <x v="2"/>
    <m/>
  </r>
  <r>
    <x v="524"/>
    <d v="2017-04-20T16:46:27"/>
    <d v="2017-04-20T17:09:17"/>
    <n v="1370"/>
    <s v="Central Park W &amp; W 96 St"/>
    <s v="Central Park S &amp; 6 Ave"/>
    <x v="1"/>
    <x v="2"/>
    <m/>
  </r>
  <r>
    <x v="525"/>
    <d v="2017-02-03T17:33:07"/>
    <d v="2017-02-03T17:45:55"/>
    <n v="767"/>
    <s v="2 Ave &amp; E 31 St"/>
    <s v="1 Ave &amp; E 68 St"/>
    <x v="0"/>
    <x v="0"/>
    <n v="1982"/>
  </r>
  <r>
    <x v="526"/>
    <d v="2017-01-19T07:42:08"/>
    <d v="2017-01-19T07:53:42"/>
    <n v="693"/>
    <s v="E 10 St &amp; Avenue A"/>
    <s v="E 32 St &amp; Park Ave"/>
    <x v="0"/>
    <x v="0"/>
    <n v="1970"/>
  </r>
  <r>
    <x v="527"/>
    <d v="2017-06-16T22:00:11"/>
    <d v="2017-06-16T22:07:01"/>
    <n v="409"/>
    <s v="11 Ave &amp; W 41 St"/>
    <s v="Broadway &amp; W 36 St"/>
    <x v="0"/>
    <x v="0"/>
    <n v="1980"/>
  </r>
  <r>
    <x v="528"/>
    <d v="2017-02-21T18:22:56"/>
    <d v="2017-02-21T18:31:17"/>
    <n v="500"/>
    <s v="E 30 St &amp; Park Ave S"/>
    <s v="E 20 St &amp; FDR Drive"/>
    <x v="0"/>
    <x v="1"/>
    <n v="1990"/>
  </r>
  <r>
    <x v="529"/>
    <d v="2017-05-10T16:43:58"/>
    <d v="2017-05-10T16:49:35"/>
    <n v="336"/>
    <s v="W 22 St &amp; 10 Ave"/>
    <s v="W 18 St &amp; 6 Ave"/>
    <x v="0"/>
    <x v="0"/>
    <n v="1960"/>
  </r>
  <r>
    <x v="530"/>
    <d v="2017-04-19T18:59:45"/>
    <d v="2017-04-19T19:04:15"/>
    <n v="269"/>
    <s v="E 2 St &amp; Avenue B"/>
    <s v="E 7 St &amp; Avenue A"/>
    <x v="0"/>
    <x v="1"/>
    <n v="1982"/>
  </r>
  <r>
    <x v="531"/>
    <d v="2017-06-02T15:51:33"/>
    <d v="2017-06-02T15:57:50"/>
    <n v="377"/>
    <s v="E 88 St &amp; 1 Ave"/>
    <s v="E 81 St &amp; 3 Ave"/>
    <x v="0"/>
    <x v="0"/>
    <n v="2000"/>
  </r>
  <r>
    <x v="532"/>
    <d v="2017-06-14T14:01:20"/>
    <d v="2017-06-14T14:17:43"/>
    <n v="982"/>
    <s v="Wythe Ave &amp; Metropolitan Ave"/>
    <s v="Cleveland Pl &amp; Spring St"/>
    <x v="0"/>
    <x v="0"/>
    <n v="1973"/>
  </r>
  <r>
    <x v="533"/>
    <d v="2017-06-09T08:02:04"/>
    <d v="2017-06-09T08:05:33"/>
    <n v="208"/>
    <s v="Willoughby Ave &amp; Tompkins Ave"/>
    <s v="Myrtle Ave &amp; Marcy Ave"/>
    <x v="0"/>
    <x v="0"/>
    <n v="1963"/>
  </r>
  <r>
    <x v="534"/>
    <d v="2017-02-18T11:18:47"/>
    <d v="2017-02-18T11:38:15"/>
    <n v="1167"/>
    <s v="W 106 St &amp; Amsterdam Ave"/>
    <s v="W 76 St &amp; Columbus Ave"/>
    <x v="1"/>
    <x v="2"/>
    <m/>
  </r>
  <r>
    <x v="535"/>
    <d v="2017-05-17T17:56:29"/>
    <d v="2017-05-17T18:06:10"/>
    <n v="580"/>
    <s v="E 19 St &amp; 3 Ave"/>
    <s v="Suffolk St &amp; Stanton St"/>
    <x v="0"/>
    <x v="0"/>
    <n v="1987"/>
  </r>
  <r>
    <x v="536"/>
    <d v="2017-06-12T18:02:25"/>
    <d v="2017-06-12T18:21:45"/>
    <n v="1159"/>
    <s v="6 Ave &amp; W 33 St"/>
    <s v="Forsyth St &amp; Broome St"/>
    <x v="0"/>
    <x v="0"/>
    <n v="1953"/>
  </r>
  <r>
    <x v="537"/>
    <d v="2017-02-25T11:02:18"/>
    <d v="2017-02-25T11:47:03"/>
    <n v="2685"/>
    <s v="W 46 St &amp; 11 Ave"/>
    <s v="W 46 St &amp; 11 Ave"/>
    <x v="0"/>
    <x v="0"/>
    <n v="1992"/>
  </r>
  <r>
    <x v="538"/>
    <d v="2017-03-11T11:15:05"/>
    <d v="2017-03-11T11:20:03"/>
    <n v="298"/>
    <s v="Catherine St &amp; Monroe St"/>
    <s v="South St &amp; Gouverneur Ln"/>
    <x v="0"/>
    <x v="0"/>
    <n v="1981"/>
  </r>
  <r>
    <x v="539"/>
    <d v="2017-01-07T10:29:39"/>
    <d v="2017-01-07T10:39:28"/>
    <n v="588"/>
    <s v="E 6 St &amp; Avenue D"/>
    <s v="E 7 St &amp; Avenue A"/>
    <x v="0"/>
    <x v="0"/>
    <n v="1975"/>
  </r>
  <r>
    <x v="540"/>
    <d v="2017-03-21T21:23:02"/>
    <d v="2017-03-21T21:28:04"/>
    <n v="302"/>
    <s v="Canal St &amp; Rutgers St"/>
    <s v="Cherry St"/>
    <x v="0"/>
    <x v="0"/>
    <n v="1975"/>
  </r>
  <r>
    <x v="541"/>
    <d v="2017-03-19T12:55:25"/>
    <d v="2017-03-19T13:07:05"/>
    <n v="700"/>
    <s v="Avenue D &amp; E 8 St"/>
    <s v="Washington Pl &amp; Broadway"/>
    <x v="0"/>
    <x v="0"/>
    <n v="1983"/>
  </r>
  <r>
    <x v="542"/>
    <d v="2017-05-07T13:30:05"/>
    <d v="2017-05-07T13:35:05"/>
    <n v="299"/>
    <s v="Broadway &amp; Roebling St"/>
    <s v="N 8 St &amp; Driggs Ave"/>
    <x v="0"/>
    <x v="0"/>
    <n v="1990"/>
  </r>
  <r>
    <x v="543"/>
    <d v="2017-02-02T15:25:35"/>
    <d v="2017-02-02T15:37:16"/>
    <n v="700"/>
    <s v="Montague St &amp; Clinton St"/>
    <s v="DeKalb Ave &amp; S Portland Ave"/>
    <x v="0"/>
    <x v="1"/>
    <n v="1971"/>
  </r>
  <r>
    <x v="544"/>
    <d v="2017-05-18T15:19:50"/>
    <d v="2017-05-18T15:25:02"/>
    <n v="312"/>
    <s v="Fulton St &amp; Washington Ave"/>
    <s v="Hanson Pl &amp; Ashland Pl"/>
    <x v="0"/>
    <x v="0"/>
    <n v="1951"/>
  </r>
  <r>
    <x v="545"/>
    <d v="2017-05-16T15:19:49"/>
    <d v="2017-05-16T15:35:09"/>
    <n v="920"/>
    <s v="Grand Army Plaza &amp; Central Park S"/>
    <s v="9 Ave &amp; W 45 St"/>
    <x v="1"/>
    <x v="2"/>
    <m/>
  </r>
  <r>
    <x v="546"/>
    <d v="2017-03-12T14:01:25"/>
    <d v="2017-03-12T14:04:16"/>
    <n v="171"/>
    <s v="E 7 St &amp; Avenue A"/>
    <s v="E 5 St &amp; Avenue C"/>
    <x v="0"/>
    <x v="0"/>
    <n v="1982"/>
  </r>
  <r>
    <x v="547"/>
    <d v="2017-05-25T17:09:09"/>
    <d v="2017-05-25T17:13:42"/>
    <n v="273"/>
    <s v="E 25 St &amp; 2 Ave"/>
    <s v="E 15 St &amp; 3 Ave"/>
    <x v="0"/>
    <x v="2"/>
    <n v="1984"/>
  </r>
  <r>
    <x v="548"/>
    <d v="2017-06-12T08:50:23"/>
    <d v="2017-06-12T09:03:49"/>
    <n v="806"/>
    <s v="Allen St &amp; Hester St"/>
    <s v="Lexington Ave &amp; E 29 St"/>
    <x v="0"/>
    <x v="0"/>
    <n v="1990"/>
  </r>
  <r>
    <x v="549"/>
    <d v="2017-06-15T18:19:05"/>
    <d v="2017-06-15T18:38:11"/>
    <n v="1146"/>
    <s v="Lexington Ave &amp; Classon Ave"/>
    <s v="Atlantic Ave &amp; Furman St"/>
    <x v="0"/>
    <x v="0"/>
    <n v="1988"/>
  </r>
  <r>
    <x v="550"/>
    <d v="2017-03-07T19:18:31"/>
    <d v="2017-03-07T19:23:54"/>
    <n v="322"/>
    <s v="Canal St &amp; Rutgers St"/>
    <s v="Henry St &amp; Grand St"/>
    <x v="0"/>
    <x v="1"/>
    <n v="1964"/>
  </r>
  <r>
    <x v="551"/>
    <d v="2017-04-24T21:25:40"/>
    <d v="2017-04-24T21:29:28"/>
    <n v="227"/>
    <s v="E 25 St &amp; 1 Ave"/>
    <s v="1 Ave &amp; E 16 St"/>
    <x v="0"/>
    <x v="0"/>
    <n v="1994"/>
  </r>
  <r>
    <x v="552"/>
    <d v="2017-04-05T17:59:38"/>
    <d v="2017-04-05T18:15:33"/>
    <n v="954"/>
    <s v="W 26 St &amp; 10 Ave"/>
    <s v="9 Ave &amp; W 45 St"/>
    <x v="0"/>
    <x v="0"/>
    <n v="1969"/>
  </r>
  <r>
    <x v="553"/>
    <d v="2017-04-12T05:41:01"/>
    <d v="2017-04-12T05:50:21"/>
    <n v="560"/>
    <s v="W 47 St &amp; 10 Ave"/>
    <s v="8 Ave &amp; W 33 St"/>
    <x v="0"/>
    <x v="2"/>
    <m/>
  </r>
  <r>
    <x v="554"/>
    <d v="2017-05-11T12:50:42"/>
    <d v="2017-05-11T13:28:22"/>
    <n v="2259"/>
    <s v="E 12 St &amp; 3 Ave"/>
    <s v="E 11 St &amp; 2 Ave"/>
    <x v="0"/>
    <x v="0"/>
    <n v="1997"/>
  </r>
  <r>
    <x v="555"/>
    <d v="2017-05-03T08:11:27"/>
    <d v="2017-05-03T08:22:42"/>
    <n v="674"/>
    <s v="Christopher St &amp; Greenwich St"/>
    <s v="E 12 St &amp; 3 Ave"/>
    <x v="0"/>
    <x v="1"/>
    <n v="1988"/>
  </r>
  <r>
    <x v="556"/>
    <d v="2017-05-31T16:42:45"/>
    <d v="2017-05-31T16:50:22"/>
    <n v="456"/>
    <s v="W 20 St &amp; 8 Ave"/>
    <s v="W 26 St &amp; 8 Ave"/>
    <x v="0"/>
    <x v="1"/>
    <n v="1985"/>
  </r>
  <r>
    <x v="557"/>
    <d v="2017-06-15T21:16:55"/>
    <d v="2017-06-15T21:43:19"/>
    <n v="1583"/>
    <s v="2 Ave &amp; E 31 St"/>
    <s v="Cooper Square &amp; E 7 St"/>
    <x v="1"/>
    <x v="2"/>
    <m/>
  </r>
  <r>
    <x v="558"/>
    <d v="2017-05-22T18:29:42"/>
    <d v="2017-05-22T18:37:04"/>
    <n v="441"/>
    <s v="W 52 St &amp; 6 Ave"/>
    <s v="Amsterdam Ave &amp; W 73 St"/>
    <x v="0"/>
    <x v="0"/>
    <n v="1987"/>
  </r>
  <r>
    <x v="559"/>
    <d v="2017-06-04T02:17:38"/>
    <d v="2017-06-04T02:34:30"/>
    <n v="1011"/>
    <s v="Washington Pl &amp; 6 Ave"/>
    <s v="Suffolk St &amp; Stanton St"/>
    <x v="0"/>
    <x v="0"/>
    <n v="1988"/>
  </r>
  <r>
    <x v="560"/>
    <d v="2017-06-28T20:26:52"/>
    <d v="2017-06-28T20:51:08"/>
    <n v="1455"/>
    <s v="Duane St &amp; Greenwich St"/>
    <s v="South St &amp; Whitehall St"/>
    <x v="1"/>
    <x v="1"/>
    <n v="1990"/>
  </r>
  <r>
    <x v="561"/>
    <d v="2017-01-03T06:25:27"/>
    <d v="2017-01-03T06:37:33"/>
    <n v="726"/>
    <s v="8 Ave &amp; W 33 St"/>
    <s v="W 52 St &amp; 5 Ave"/>
    <x v="0"/>
    <x v="0"/>
    <n v="1976"/>
  </r>
  <r>
    <x v="562"/>
    <d v="2017-01-10T20:59:17"/>
    <d v="2017-01-10T21:03:25"/>
    <n v="248"/>
    <s v="Carmine St &amp; 6 Ave"/>
    <s v="W Broadway &amp; Spring St"/>
    <x v="0"/>
    <x v="0"/>
    <n v="1987"/>
  </r>
  <r>
    <x v="563"/>
    <d v="2017-05-03T13:09:04"/>
    <d v="2017-05-03T13:17:18"/>
    <n v="493"/>
    <s v="Greenwich St &amp; Hubert St"/>
    <s v="Lispenard St &amp; Broadway"/>
    <x v="0"/>
    <x v="0"/>
    <n v="1965"/>
  </r>
  <r>
    <x v="564"/>
    <d v="2017-02-16T18:05:51"/>
    <d v="2017-02-16T18:11:10"/>
    <n v="319"/>
    <s v="E 48 St &amp; 5 Ave"/>
    <s v="W 41 St &amp; 8 Ave"/>
    <x v="0"/>
    <x v="0"/>
    <n v="1988"/>
  </r>
  <r>
    <x v="565"/>
    <d v="2017-03-29T08:03:12"/>
    <d v="2017-03-29T08:08:15"/>
    <n v="303"/>
    <s v="Carroll St &amp; Smith St"/>
    <s v="Carroll St &amp; Columbia St"/>
    <x v="0"/>
    <x v="1"/>
    <n v="1974"/>
  </r>
  <r>
    <x v="566"/>
    <d v="2017-06-30T23:35:17"/>
    <d v="2017-06-30T23:55:18"/>
    <n v="1200"/>
    <s v="9 Ave &amp; W 18 St"/>
    <s v="E 53 St &amp; 3 Ave"/>
    <x v="0"/>
    <x v="0"/>
    <n v="1990"/>
  </r>
  <r>
    <x v="567"/>
    <d v="2017-02-06T08:19:16"/>
    <d v="2017-02-06T08:22:54"/>
    <n v="218"/>
    <s v="Central Park S &amp; 6 Ave"/>
    <s v="E 58 St &amp; 3 Ave"/>
    <x v="0"/>
    <x v="0"/>
    <n v="1959"/>
  </r>
  <r>
    <x v="568"/>
    <d v="2017-04-23T11:59:36"/>
    <d v="2017-04-23T12:58:41"/>
    <n v="3544"/>
    <s v="Grand Army Plaza &amp; Plaza St West"/>
    <s v="3 St &amp; 7 Ave"/>
    <x v="1"/>
    <x v="2"/>
    <m/>
  </r>
  <r>
    <x v="569"/>
    <d v="2017-02-08T11:58:44"/>
    <d v="2017-02-08T12:18:20"/>
    <n v="1175"/>
    <s v="Hancock St &amp; Bedford Ave"/>
    <s v="Grand Army Plaza &amp; Plaza St West"/>
    <x v="0"/>
    <x v="1"/>
    <n v="1986"/>
  </r>
  <r>
    <x v="570"/>
    <d v="2017-02-25T12:20:50"/>
    <d v="2017-02-25T12:35:04"/>
    <n v="854"/>
    <s v="E 2 St &amp; Avenue B"/>
    <s v="W 17 St &amp; 8 Ave"/>
    <x v="0"/>
    <x v="0"/>
    <n v="1991"/>
  </r>
  <r>
    <x v="571"/>
    <d v="2017-01-22T14:53:39"/>
    <d v="2017-01-22T14:58:54"/>
    <n v="315"/>
    <s v="Amsterdam Ave &amp; W 82 St"/>
    <s v="W 90 St &amp; Amsterdam Ave"/>
    <x v="0"/>
    <x v="1"/>
    <n v="1952"/>
  </r>
  <r>
    <x v="572"/>
    <d v="2017-04-05T15:28:06"/>
    <d v="2017-04-05T15:48:18"/>
    <n v="1212"/>
    <s v="E 30 St &amp; Park Ave S"/>
    <s v="E 67 St &amp; Park Ave"/>
    <x v="0"/>
    <x v="1"/>
    <n v="1962"/>
  </r>
  <r>
    <x v="573"/>
    <d v="2017-01-06T11:36:20"/>
    <d v="2017-01-06T11:42:07"/>
    <n v="347"/>
    <s v="Columbia St &amp; Rivington St"/>
    <s v="Madison St &amp; Clinton St"/>
    <x v="0"/>
    <x v="0"/>
    <n v="1987"/>
  </r>
  <r>
    <x v="574"/>
    <d v="2017-01-25T08:14:42"/>
    <d v="2017-01-25T08:21:36"/>
    <n v="414"/>
    <s v="West Thames St"/>
    <s v="West St &amp; Chambers St"/>
    <x v="0"/>
    <x v="1"/>
    <n v="1989"/>
  </r>
  <r>
    <x v="575"/>
    <d v="2017-01-01T18:24:30"/>
    <d v="2017-01-01T18:54:49"/>
    <n v="1819"/>
    <s v="1 Ave &amp; E 78 St"/>
    <s v="W 14 St &amp; The High Line"/>
    <x v="0"/>
    <x v="0"/>
    <n v="1987"/>
  </r>
  <r>
    <x v="576"/>
    <d v="2017-03-02T18:57:03"/>
    <d v="2017-03-02T18:59:43"/>
    <n v="160"/>
    <s v="W 16 St &amp; The High Line"/>
    <s v="W 13 St &amp; Hudson St"/>
    <x v="0"/>
    <x v="0"/>
    <n v="1983"/>
  </r>
  <r>
    <x v="577"/>
    <d v="2017-06-19T07:36:20"/>
    <d v="2017-06-19T07:44:35"/>
    <n v="495"/>
    <s v="47 Ave &amp; 31 St"/>
    <s v="46 Ave &amp; 5 St"/>
    <x v="0"/>
    <x v="0"/>
    <n v="1995"/>
  </r>
  <r>
    <x v="578"/>
    <d v="2017-01-19T17:38:07"/>
    <d v="2017-01-19T17:49:05"/>
    <n v="658"/>
    <s v="E 47 St &amp; 2 Ave"/>
    <s v="Broadway &amp; W 39 St"/>
    <x v="0"/>
    <x v="0"/>
    <n v="1983"/>
  </r>
  <r>
    <x v="579"/>
    <d v="2017-05-03T09:01:43"/>
    <d v="2017-05-03T09:29:07"/>
    <n v="1643"/>
    <s v="Bushwick Ave &amp; Powers St"/>
    <s v="York St &amp; Jay St"/>
    <x v="0"/>
    <x v="1"/>
    <n v="1985"/>
  </r>
  <r>
    <x v="580"/>
    <d v="2017-04-23T14:12:02"/>
    <d v="2017-04-23T14:14:54"/>
    <n v="171"/>
    <s v="E 2 St &amp; Avenue B"/>
    <s v="E 9 St &amp; Avenue C"/>
    <x v="0"/>
    <x v="1"/>
    <n v="1969"/>
  </r>
  <r>
    <x v="581"/>
    <d v="2017-06-01T13:05:15"/>
    <d v="2017-06-01T13:11:51"/>
    <n v="395"/>
    <s v="E 6 St &amp; Avenue B"/>
    <s v="Henry St &amp; Grand St"/>
    <x v="0"/>
    <x v="0"/>
    <n v="1963"/>
  </r>
  <r>
    <x v="582"/>
    <d v="2017-03-06T06:40:37"/>
    <d v="2017-03-06T06:54:20"/>
    <n v="823"/>
    <s v="W 13 St &amp; 6 Ave"/>
    <s v="E 14 St &amp; Avenue B"/>
    <x v="0"/>
    <x v="0"/>
    <n v="1962"/>
  </r>
  <r>
    <x v="583"/>
    <d v="2017-04-23T18:25:59"/>
    <d v="2017-04-23T18:43:45"/>
    <n v="1066"/>
    <s v="Central Park S &amp; 6 Ave"/>
    <s v="5 Ave &amp; E 78 St"/>
    <x v="1"/>
    <x v="2"/>
    <m/>
  </r>
  <r>
    <x v="584"/>
    <d v="2017-06-02T13:02:16"/>
    <d v="2017-06-02T13:11:42"/>
    <n v="565"/>
    <s v="Amsterdam Ave &amp; W 79 St"/>
    <s v="W 95 St &amp; Broadway"/>
    <x v="0"/>
    <x v="1"/>
    <n v="1955"/>
  </r>
  <r>
    <x v="585"/>
    <d v="2017-06-22T19:00:49"/>
    <d v="2017-06-22T19:07:00"/>
    <n v="370"/>
    <s v="11 Ave &amp; W 27 St"/>
    <s v="8 Ave &amp; W 31 St"/>
    <x v="0"/>
    <x v="1"/>
    <n v="1972"/>
  </r>
  <r>
    <x v="586"/>
    <d v="2017-06-22T12:03:25"/>
    <d v="2017-06-22T12:16:03"/>
    <n v="757"/>
    <s v="Great Jones St"/>
    <s v="Division St &amp; Bowery"/>
    <x v="0"/>
    <x v="1"/>
    <n v="1995"/>
  </r>
  <r>
    <x v="587"/>
    <d v="2017-05-27T18:46:08"/>
    <d v="2017-05-27T18:52:19"/>
    <n v="371"/>
    <s v="8 Ave &amp; W 31 St"/>
    <s v="W 22 St &amp; 8 Ave"/>
    <x v="0"/>
    <x v="1"/>
    <n v="1964"/>
  </r>
  <r>
    <x v="588"/>
    <d v="2017-03-13T08:23:39"/>
    <d v="2017-03-13T08:30:02"/>
    <n v="383"/>
    <s v="West Thames St"/>
    <s v="Water - Whitehall Plaza"/>
    <x v="0"/>
    <x v="1"/>
    <n v="1974"/>
  </r>
  <r>
    <x v="589"/>
    <d v="2017-06-27T15:24:49"/>
    <d v="2017-06-27T15:31:18"/>
    <n v="389"/>
    <s v="E 23 St &amp; 1 Ave"/>
    <s v="Broadway &amp; E 22 St"/>
    <x v="0"/>
    <x v="0"/>
    <n v="1982"/>
  </r>
  <r>
    <x v="590"/>
    <d v="2017-05-30T17:37:01"/>
    <d v="2017-05-30T17:52:26"/>
    <n v="924"/>
    <s v="8 Ave &amp; W 33 St"/>
    <s v="1 Ave &amp; E 16 St"/>
    <x v="0"/>
    <x v="0"/>
    <n v="1972"/>
  </r>
  <r>
    <x v="591"/>
    <d v="2017-03-10T18:09:13"/>
    <d v="2017-03-10T18:15:15"/>
    <n v="361"/>
    <s v="W 18 St &amp; 6 Ave"/>
    <s v="Washington Pl &amp; Broadway"/>
    <x v="0"/>
    <x v="1"/>
    <n v="1990"/>
  </r>
  <r>
    <x v="592"/>
    <d v="2017-05-30T15:58:06"/>
    <d v="2017-05-30T16:13:12"/>
    <n v="906"/>
    <s v="1 Ave &amp; E 16 St"/>
    <s v="1 Ave &amp; E 68 St"/>
    <x v="0"/>
    <x v="0"/>
    <n v="1982"/>
  </r>
  <r>
    <x v="593"/>
    <d v="2017-01-12T15:00:42"/>
    <d v="2017-01-12T15:09:34"/>
    <n v="532"/>
    <s v="W 18 St &amp; 6 Ave"/>
    <s v="E 20 St &amp; 2 Ave"/>
    <x v="0"/>
    <x v="0"/>
    <n v="1989"/>
  </r>
  <r>
    <x v="594"/>
    <d v="2017-01-23T17:28:36"/>
    <d v="2017-01-23T17:51:48"/>
    <n v="1391"/>
    <s v="W 38 St &amp; 8 Ave"/>
    <s v="W 27 St &amp; 7 Ave"/>
    <x v="0"/>
    <x v="0"/>
    <n v="1972"/>
  </r>
  <r>
    <x v="595"/>
    <d v="2017-03-26T12:23:42"/>
    <d v="2017-03-26T12:57:03"/>
    <n v="2001"/>
    <s v="Central Park West &amp; W 72 St"/>
    <s v="E 97 St &amp; Madison Ave"/>
    <x v="1"/>
    <x v="2"/>
    <m/>
  </r>
  <r>
    <x v="596"/>
    <d v="2017-06-23T12:44:33"/>
    <d v="2017-06-23T12:52:11"/>
    <n v="457"/>
    <s v="Greenwich Ave &amp; 8 Ave"/>
    <s v="W 26 St &amp; 10 Ave"/>
    <x v="0"/>
    <x v="0"/>
    <n v="1971"/>
  </r>
  <r>
    <x v="597"/>
    <d v="2017-05-25T08:00:26"/>
    <d v="2017-05-25T08:09:45"/>
    <n v="559"/>
    <s v="E 20 St &amp; Park Ave"/>
    <s v="Greenwich Ave &amp; 8 Ave"/>
    <x v="0"/>
    <x v="0"/>
    <n v="1975"/>
  </r>
  <r>
    <x v="598"/>
    <d v="2017-04-11T17:36:51"/>
    <d v="2017-04-11T17:41:29"/>
    <n v="278"/>
    <s v="Central Park S &amp; 6 Ave"/>
    <s v="Central Park West &amp; W 68 St"/>
    <x v="0"/>
    <x v="0"/>
    <n v="1958"/>
  </r>
  <r>
    <x v="599"/>
    <d v="2017-01-12T15:45:28"/>
    <d v="2017-01-12T15:57:05"/>
    <n v="697"/>
    <s v="W 25 St &amp; 6 Ave"/>
    <s v="E 27 St &amp; 1 Ave"/>
    <x v="0"/>
    <x v="0"/>
    <n v="1986"/>
  </r>
  <r>
    <x v="600"/>
    <d v="2017-03-13T09:37:54"/>
    <d v="2017-03-13T09:55:51"/>
    <n v="1076"/>
    <s v="Bayard St &amp; Baxter St"/>
    <s v="E 33 St &amp; 2 Ave"/>
    <x v="0"/>
    <x v="2"/>
    <n v="1990"/>
  </r>
  <r>
    <x v="601"/>
    <d v="2017-02-26T16:33:49"/>
    <d v="2017-02-26T17:16:55"/>
    <n v="2585"/>
    <s v="E 7 St &amp; Avenue A"/>
    <s v="Bayard St &amp; Baxter St"/>
    <x v="0"/>
    <x v="0"/>
    <n v="1952"/>
  </r>
  <r>
    <x v="602"/>
    <d v="2017-01-05T17:57:38"/>
    <d v="2017-01-05T18:19:27"/>
    <n v="1309"/>
    <s v="11 Ave &amp; W 27 St"/>
    <s v="E 10 St &amp; Avenue A"/>
    <x v="0"/>
    <x v="0"/>
    <n v="1986"/>
  </r>
  <r>
    <x v="603"/>
    <d v="2017-03-27T18:54:18"/>
    <d v="2017-03-27T19:11:29"/>
    <n v="1030"/>
    <s v="E 51 St &amp; 1 Ave"/>
    <s v="E 81 St &amp; York Ave"/>
    <x v="0"/>
    <x v="0"/>
    <n v="1991"/>
  </r>
  <r>
    <x v="604"/>
    <d v="2017-04-25T08:43:19"/>
    <d v="2017-04-25T08:45:58"/>
    <n v="159"/>
    <s v="South St &amp; Gouverneur Ln"/>
    <s v="South St &amp; Whitehall St"/>
    <x v="0"/>
    <x v="1"/>
    <n v="1975"/>
  </r>
  <r>
    <x v="605"/>
    <d v="2017-02-01T07:22:11"/>
    <d v="2017-02-01T07:35:09"/>
    <n v="777"/>
    <s v="Myrtle Ave &amp; Lewis Ave"/>
    <s v="Clinton Ave &amp; Myrtle Ave"/>
    <x v="0"/>
    <x v="0"/>
    <n v="1992"/>
  </r>
  <r>
    <x v="606"/>
    <d v="2017-04-07T17:59:43"/>
    <d v="2017-04-07T18:15:21"/>
    <n v="938"/>
    <s v="Broadway &amp; W 51 St"/>
    <s v="Central Park W &amp; W 96 St"/>
    <x v="0"/>
    <x v="0"/>
    <n v="1961"/>
  </r>
  <r>
    <x v="607"/>
    <d v="2017-06-15T08:41:41"/>
    <d v="2017-06-15T09:01:02"/>
    <n v="1161"/>
    <s v="Murray St &amp; West St"/>
    <s v="South End Ave &amp; Liberty St"/>
    <x v="0"/>
    <x v="0"/>
    <n v="1967"/>
  </r>
  <r>
    <x v="608"/>
    <d v="2017-01-28T21:23:26"/>
    <d v="2017-01-28T21:34:02"/>
    <n v="636"/>
    <s v="Spruce St &amp; Nassau St"/>
    <s v="E 11 St &amp; 1 Ave"/>
    <x v="0"/>
    <x v="0"/>
    <n v="1985"/>
  </r>
  <r>
    <x v="609"/>
    <d v="2017-05-16T21:47:53"/>
    <d v="2017-05-16T21:50:03"/>
    <n v="129"/>
    <s v="W 31 St &amp; 7 Ave"/>
    <s v="8 Ave &amp; W 31 St"/>
    <x v="0"/>
    <x v="0"/>
    <n v="1969"/>
  </r>
  <r>
    <x v="610"/>
    <d v="2017-02-25T12:15:10"/>
    <d v="2017-02-25T12:19:18"/>
    <n v="248"/>
    <s v="Rivington St &amp; Chrystie St"/>
    <s v="W Broadway &amp; Spring St"/>
    <x v="0"/>
    <x v="0"/>
    <n v="1995"/>
  </r>
  <r>
    <x v="611"/>
    <d v="2017-06-24T12:33:27"/>
    <d v="2017-06-24T12:58:13"/>
    <n v="1486"/>
    <s v="Bus Slip &amp; State St"/>
    <s v="E 2 St &amp; Avenue C"/>
    <x v="1"/>
    <x v="2"/>
    <m/>
  </r>
  <r>
    <x v="612"/>
    <d v="2017-03-25T18:05:09"/>
    <d v="2017-03-25T18:18:52"/>
    <n v="823"/>
    <s v="Pier 40 - Hudson River Park"/>
    <s v="Hudson St &amp; Reade St"/>
    <x v="0"/>
    <x v="0"/>
    <n v="1968"/>
  </r>
  <r>
    <x v="613"/>
    <d v="2017-05-16T16:25:37"/>
    <d v="2017-05-16T16:54:10"/>
    <n v="1712"/>
    <s v="Clermont Ave &amp; Lafayette Ave"/>
    <s v="Metropolitan Ave &amp; Bedford Ave"/>
    <x v="1"/>
    <x v="2"/>
    <m/>
  </r>
  <r>
    <x v="614"/>
    <d v="2017-06-07T13:03:57"/>
    <d v="2017-06-07T13:16:31"/>
    <n v="753"/>
    <s v="W 21 St &amp; 6 Ave"/>
    <s v="E 6 St &amp; Avenue B"/>
    <x v="0"/>
    <x v="0"/>
    <n v="1989"/>
  </r>
  <r>
    <x v="615"/>
    <d v="2017-02-22T08:19:38"/>
    <d v="2017-02-22T08:31:03"/>
    <n v="684"/>
    <s v="E 47 St &amp; Park Ave"/>
    <s v="Broadway &amp; W 58 St"/>
    <x v="0"/>
    <x v="0"/>
    <n v="1974"/>
  </r>
  <r>
    <x v="616"/>
    <d v="2017-04-07T10:26:04"/>
    <d v="2017-04-07T10:32:52"/>
    <n v="408"/>
    <s v="W 82 St &amp; Central Park West"/>
    <s v="W 88 St &amp; West End Ave"/>
    <x v="0"/>
    <x v="0"/>
    <n v="1982"/>
  </r>
  <r>
    <x v="617"/>
    <d v="2017-06-19T06:56:28"/>
    <d v="2017-06-19T07:04:39"/>
    <n v="491"/>
    <s v="W 43 St &amp; 10 Ave"/>
    <s v="Pershing Square North"/>
    <x v="0"/>
    <x v="0"/>
    <n v="1983"/>
  </r>
  <r>
    <x v="618"/>
    <d v="2017-04-07T15:57:21"/>
    <d v="2017-04-07T16:17:14"/>
    <n v="1192"/>
    <s v="Smith St &amp; 9 St"/>
    <s v="Fulton St &amp; Clermont Ave"/>
    <x v="0"/>
    <x v="1"/>
    <n v="1977"/>
  </r>
  <r>
    <x v="619"/>
    <d v="2017-06-10T12:05:49"/>
    <d v="2017-06-10T12:34:50"/>
    <n v="1740"/>
    <s v="Lexington Ave &amp; E 24 St"/>
    <s v="Broadway &amp; W 41 St"/>
    <x v="1"/>
    <x v="2"/>
    <m/>
  </r>
  <r>
    <x v="620"/>
    <d v="2017-03-04T11:25:42"/>
    <d v="2017-03-04T11:36:58"/>
    <n v="676"/>
    <s v="E 39 St &amp; 3 Ave"/>
    <s v="E 11 St &amp; 1 Ave"/>
    <x v="0"/>
    <x v="0"/>
    <n v="1991"/>
  </r>
  <r>
    <x v="621"/>
    <d v="2017-05-20T19:44:50"/>
    <d v="2017-05-20T19:53:24"/>
    <n v="514"/>
    <s v="E 16 St &amp; 5 Ave"/>
    <s v="Perry St &amp; Bleecker St"/>
    <x v="0"/>
    <x v="0"/>
    <n v="1979"/>
  </r>
  <r>
    <x v="622"/>
    <d v="2017-05-15T15:40:49"/>
    <d v="2017-05-15T15:47:11"/>
    <n v="382"/>
    <s v="Bayard St &amp; Baxter St"/>
    <s v="Vesey Pl &amp; River Terrace"/>
    <x v="0"/>
    <x v="0"/>
    <n v="1988"/>
  </r>
  <r>
    <x v="623"/>
    <d v="2017-06-01T08:07:52"/>
    <d v="2017-06-01T08:21:51"/>
    <n v="839"/>
    <s v="W 13 St &amp; 6 Ave"/>
    <s v="W 52 St &amp; 6 Ave"/>
    <x v="0"/>
    <x v="0"/>
    <n v="1964"/>
  </r>
  <r>
    <x v="624"/>
    <d v="2017-05-20T22:50:31"/>
    <d v="2017-05-20T22:54:47"/>
    <n v="256"/>
    <s v="Canal St &amp; Rutgers St"/>
    <s v="Allen St &amp; Stanton St"/>
    <x v="0"/>
    <x v="0"/>
    <n v="1989"/>
  </r>
  <r>
    <x v="625"/>
    <d v="2017-01-20T12:33:52"/>
    <d v="2017-01-20T12:35:35"/>
    <n v="102"/>
    <s v="Madison St &amp; Clinton St"/>
    <s v="Madison St &amp; Montgomery St"/>
    <x v="0"/>
    <x v="0"/>
    <n v="1994"/>
  </r>
  <r>
    <x v="626"/>
    <d v="2017-05-17T17:31:53"/>
    <d v="2017-05-17T17:37:54"/>
    <n v="361"/>
    <s v="E 9 St &amp; Avenue C"/>
    <s v="Cooper Square &amp; E 7 St"/>
    <x v="0"/>
    <x v="0"/>
    <n v="1985"/>
  </r>
  <r>
    <x v="627"/>
    <d v="2017-05-26T19:27:30"/>
    <d v="2017-05-26T19:32:06"/>
    <n v="276"/>
    <s v="Brooklyn Bridge Park - Pier 2"/>
    <s v="Atlantic Ave &amp; Furman St"/>
    <x v="0"/>
    <x v="0"/>
    <n v="1990"/>
  </r>
  <r>
    <x v="628"/>
    <d v="2017-06-23T11:36:02"/>
    <d v="2017-06-23T11:54:26"/>
    <n v="1104"/>
    <s v="11 Ave &amp; W 27 St"/>
    <s v="E 16 St &amp; 5 Ave"/>
    <x v="0"/>
    <x v="0"/>
    <n v="1985"/>
  </r>
  <r>
    <x v="629"/>
    <d v="2017-06-09T18:12:13"/>
    <d v="2017-06-09T18:19:58"/>
    <n v="465"/>
    <s v="Riverside Dr &amp; W 72 St"/>
    <s v="Riverside Dr &amp; W 89 St"/>
    <x v="0"/>
    <x v="1"/>
    <n v="1999"/>
  </r>
  <r>
    <x v="630"/>
    <d v="2017-05-10T14:46:44"/>
    <d v="2017-05-10T14:52:53"/>
    <n v="368"/>
    <s v="Allen St &amp; Rivington St"/>
    <s v="Cooper Square &amp; E 7 St"/>
    <x v="0"/>
    <x v="1"/>
    <n v="1987"/>
  </r>
  <r>
    <x v="631"/>
    <d v="2017-06-22T08:46:55"/>
    <d v="2017-06-22T08:56:26"/>
    <n v="571"/>
    <s v="Smith St &amp; 9 St"/>
    <s v="Reed St &amp; Van Brunt St"/>
    <x v="0"/>
    <x v="0"/>
    <n v="1968"/>
  </r>
  <r>
    <x v="632"/>
    <d v="2017-05-30T15:37:33"/>
    <d v="2017-05-30T16:15:36"/>
    <n v="2282"/>
    <s v="Central Park S &amp; 6 Ave"/>
    <s v="Canal St &amp; Rutgers St"/>
    <x v="0"/>
    <x v="0"/>
    <n v="1975"/>
  </r>
  <r>
    <x v="633"/>
    <d v="2017-05-03T18:21:35"/>
    <d v="2017-05-03T18:30:23"/>
    <n v="528"/>
    <s v="E 47 St &amp; Park Ave"/>
    <s v="Broadway &amp; W 32 St"/>
    <x v="0"/>
    <x v="0"/>
    <n v="1978"/>
  </r>
  <r>
    <x v="634"/>
    <d v="2017-06-10T21:02:45"/>
    <d v="2017-06-10T21:28:57"/>
    <n v="1571"/>
    <s v="2 Ave &amp; E 96 St"/>
    <s v="E 25 St &amp; 2 Ave"/>
    <x v="0"/>
    <x v="0"/>
    <n v="1962"/>
  </r>
  <r>
    <x v="635"/>
    <d v="2017-06-26T17:40:59"/>
    <d v="2017-06-26T17:56:57"/>
    <n v="958"/>
    <s v="Broadway &amp; W 51 St"/>
    <s v="W 33 St &amp; 7 Ave"/>
    <x v="1"/>
    <x v="2"/>
    <m/>
  </r>
  <r>
    <x v="636"/>
    <d v="2017-06-27T17:42:21"/>
    <d v="2017-06-27T17:51:09"/>
    <n v="528"/>
    <s v="E 47 St &amp; 2 Ave"/>
    <s v="1 Ave &amp; E 68 St"/>
    <x v="0"/>
    <x v="0"/>
    <n v="1992"/>
  </r>
  <r>
    <x v="637"/>
    <d v="2017-04-26T17:51:47"/>
    <d v="2017-04-26T17:58:44"/>
    <n v="417"/>
    <s v="W 44 St &amp; 5 Ave"/>
    <s v="Broadway &amp; W 49 St"/>
    <x v="0"/>
    <x v="1"/>
    <n v="1960"/>
  </r>
  <r>
    <x v="638"/>
    <d v="2017-06-27T10:51:32"/>
    <d v="2017-06-27T11:14:40"/>
    <n v="1387"/>
    <s v="Metropolitan Ave &amp; Bedford Ave"/>
    <s v="E 7 St &amp; Avenue A"/>
    <x v="0"/>
    <x v="0"/>
    <n v="1976"/>
  </r>
  <r>
    <x v="639"/>
    <d v="2017-05-17T07:08:02"/>
    <d v="2017-05-17T07:10:55"/>
    <n v="173"/>
    <s v="Leonard St &amp; Church St"/>
    <s v="Reade St &amp; Broadway"/>
    <x v="0"/>
    <x v="0"/>
    <n v="1991"/>
  </r>
  <r>
    <x v="640"/>
    <d v="2017-06-21T17:59:35"/>
    <d v="2017-06-21T18:11:39"/>
    <n v="724"/>
    <s v="N 8 St &amp; Driggs Ave"/>
    <s v="Franklin St &amp; Dupont St"/>
    <x v="0"/>
    <x v="0"/>
    <n v="1983"/>
  </r>
  <r>
    <x v="641"/>
    <d v="2017-01-12T18:26:10"/>
    <d v="2017-01-12T18:38:03"/>
    <n v="713"/>
    <s v="E 48 St &amp; 3 Ave"/>
    <s v="W 39 St &amp; 9 Ave"/>
    <x v="0"/>
    <x v="0"/>
    <n v="1956"/>
  </r>
  <r>
    <x v="642"/>
    <d v="2017-06-20T19:27:58"/>
    <d v="2017-06-20T19:30:50"/>
    <n v="171"/>
    <s v="Putnam Ave &amp; Throop Ave"/>
    <s v="Marcus Garvey Blvd &amp; Macon St"/>
    <x v="0"/>
    <x v="0"/>
    <n v="1961"/>
  </r>
  <r>
    <x v="643"/>
    <d v="2017-06-28T10:42:39"/>
    <d v="2017-06-28T10:52:06"/>
    <n v="566"/>
    <s v="Greenwich Ave &amp; 8 Ave"/>
    <s v="W 38 St &amp; 8 Ave"/>
    <x v="0"/>
    <x v="1"/>
    <n v="1984"/>
  </r>
  <r>
    <x v="644"/>
    <d v="2017-06-19T11:07:38"/>
    <d v="2017-06-19T11:22:41"/>
    <n v="903"/>
    <s v="W 49 St &amp; 8 Ave"/>
    <s v="W 22 St &amp; 10 Ave"/>
    <x v="0"/>
    <x v="0"/>
    <n v="1985"/>
  </r>
  <r>
    <x v="645"/>
    <d v="2017-02-08T12:47:19"/>
    <d v="2017-02-08T12:54:39"/>
    <n v="439"/>
    <s v="Great Jones St"/>
    <s v="MacDougal St &amp; Prince St"/>
    <x v="0"/>
    <x v="1"/>
    <n v="1966"/>
  </r>
  <r>
    <x v="646"/>
    <d v="2017-06-06T23:04:13"/>
    <d v="2017-06-06T23:16:05"/>
    <n v="712"/>
    <s v="W 13 St &amp; 5 Ave"/>
    <s v="E 7 St &amp; Avenue A"/>
    <x v="0"/>
    <x v="0"/>
    <n v="1987"/>
  </r>
  <r>
    <x v="647"/>
    <d v="2017-03-03T16:35:15"/>
    <d v="2017-03-03T16:52:04"/>
    <n v="1008"/>
    <s v="1 Ave &amp; E 16 St"/>
    <s v="E 55 St &amp; 2 Ave"/>
    <x v="0"/>
    <x v="0"/>
    <n v="1974"/>
  </r>
  <r>
    <x v="648"/>
    <d v="2017-06-03T17:54:44"/>
    <d v="2017-06-03T18:22:39"/>
    <n v="1674"/>
    <s v="West End Ave &amp; W 94 St"/>
    <s v="W 20 St &amp; 11 Ave"/>
    <x v="0"/>
    <x v="0"/>
    <n v="1992"/>
  </r>
  <r>
    <x v="649"/>
    <d v="2017-01-17T16:38:53"/>
    <d v="2017-01-17T16:43:01"/>
    <n v="247"/>
    <s v="5 Ave &amp; E 63 St"/>
    <s v="E 53 St &amp; Madison Ave"/>
    <x v="0"/>
    <x v="1"/>
    <n v="1975"/>
  </r>
  <r>
    <x v="650"/>
    <d v="2017-03-01T08:46:16"/>
    <d v="2017-03-01T08:58:38"/>
    <n v="741"/>
    <s v="W 17 St &amp; 8 Ave"/>
    <s v="Broadway &amp; W 55 St"/>
    <x v="0"/>
    <x v="0"/>
    <n v="1987"/>
  </r>
  <r>
    <x v="651"/>
    <d v="2017-03-10T16:45:42"/>
    <d v="2017-03-10T16:58:38"/>
    <n v="776"/>
    <s v="2 Ave &amp; E 31 St"/>
    <s v="E 20 St &amp; FDR Drive"/>
    <x v="0"/>
    <x v="0"/>
    <n v="1981"/>
  </r>
  <r>
    <x v="652"/>
    <d v="2017-06-12T09:55:01"/>
    <d v="2017-06-12T10:13:23"/>
    <n v="1101"/>
    <s v="E 14 St &amp; Avenue B"/>
    <s v="6 Ave &amp; Canal St"/>
    <x v="0"/>
    <x v="1"/>
    <n v="1981"/>
  </r>
  <r>
    <x v="653"/>
    <d v="2017-02-25T11:48:12"/>
    <d v="2017-02-25T12:00:53"/>
    <n v="760"/>
    <s v="Rivington St &amp; Ridge St"/>
    <s v="Lispenard St &amp; Broadway"/>
    <x v="0"/>
    <x v="0"/>
    <n v="1987"/>
  </r>
  <r>
    <x v="654"/>
    <d v="2017-06-30T15:27:04"/>
    <d v="2017-06-30T15:50:13"/>
    <n v="1388"/>
    <s v="E 85 St &amp; 3 Ave"/>
    <s v="Central Park West &amp; W 100 St"/>
    <x v="1"/>
    <x v="2"/>
    <m/>
  </r>
  <r>
    <x v="655"/>
    <d v="2017-04-04T19:41:34"/>
    <d v="2017-04-04T20:17:52"/>
    <n v="2178"/>
    <s v="E 32 St &amp; Park Ave"/>
    <s v="Cathedral Pkwy &amp; Broadway"/>
    <x v="0"/>
    <x v="0"/>
    <n v="1962"/>
  </r>
  <r>
    <x v="656"/>
    <d v="2017-01-09T17:15:35"/>
    <d v="2017-01-09T17:24:44"/>
    <n v="548"/>
    <s v="E 33 St &amp; 2 Ave"/>
    <s v="W 33 St &amp; 7 Ave"/>
    <x v="0"/>
    <x v="0"/>
    <n v="1974"/>
  </r>
  <r>
    <x v="657"/>
    <d v="2017-04-22T19:29:22"/>
    <d v="2017-04-22T19:39:54"/>
    <n v="631"/>
    <s v="Watts St &amp; Greenwich St"/>
    <s v="Murray St &amp; West St"/>
    <x v="0"/>
    <x v="0"/>
    <n v="1968"/>
  </r>
  <r>
    <x v="658"/>
    <d v="2017-06-10T11:38:21"/>
    <d v="2017-06-10T11:49:56"/>
    <n v="694"/>
    <s v="West St &amp; Chambers St"/>
    <s v="Washington St &amp; Gansevoort St"/>
    <x v="0"/>
    <x v="1"/>
    <n v="1968"/>
  </r>
  <r>
    <x v="659"/>
    <d v="2017-03-11T12:15:31"/>
    <d v="2017-03-11T12:24:44"/>
    <n v="552"/>
    <s v="Norfolk St &amp; Broome St"/>
    <s v="Bialystoker Pl &amp; Delancey St"/>
    <x v="0"/>
    <x v="0"/>
    <n v="1992"/>
  </r>
  <r>
    <x v="660"/>
    <d v="2017-06-01T13:20:32"/>
    <d v="2017-06-01T13:22:38"/>
    <n v="125"/>
    <s v="E 32 St &amp; Park Ave"/>
    <s v="Lexington Ave &amp; E 29 St"/>
    <x v="0"/>
    <x v="0"/>
    <n v="1987"/>
  </r>
  <r>
    <x v="661"/>
    <d v="2017-06-13T13:19:01"/>
    <d v="2017-06-13T13:26:25"/>
    <n v="444"/>
    <s v="Pershing Square South"/>
    <s v="Broadway &amp; W 36 St"/>
    <x v="0"/>
    <x v="0"/>
    <n v="1978"/>
  </r>
  <r>
    <x v="662"/>
    <d v="2017-03-23T15:29:41"/>
    <d v="2017-03-23T15:44:54"/>
    <n v="912"/>
    <s v="W 104 St &amp; Amsterdam Ave"/>
    <s v="Amsterdam Ave &amp; W 73 St"/>
    <x v="0"/>
    <x v="0"/>
    <n v="1978"/>
  </r>
  <r>
    <x v="663"/>
    <d v="2017-04-28T18:39:51"/>
    <d v="2017-04-28T18:49:10"/>
    <n v="559"/>
    <s v="Suffolk St &amp; Stanton St"/>
    <s v="Forsyth St &amp; Canal St"/>
    <x v="0"/>
    <x v="0"/>
    <n v="1990"/>
  </r>
  <r>
    <x v="664"/>
    <d v="2017-04-15T15:56:05"/>
    <d v="2017-04-15T16:03:58"/>
    <n v="472"/>
    <s v="E 66 St &amp; Madison Ave"/>
    <s v="W 52 St &amp; 5 Ave"/>
    <x v="0"/>
    <x v="0"/>
    <n v="1966"/>
  </r>
  <r>
    <x v="665"/>
    <d v="2017-05-05T00:14:46"/>
    <d v="2017-05-05T00:38:49"/>
    <n v="1443"/>
    <s v="Richardson St &amp; N Henry St"/>
    <s v="Putnam Ave &amp; Nostrand Ave"/>
    <x v="0"/>
    <x v="1"/>
    <n v="1983"/>
  </r>
  <r>
    <x v="666"/>
    <m/>
    <m/>
    <m/>
    <m/>
    <m/>
    <x v="2"/>
    <x v="2"/>
    <m/>
  </r>
  <r>
    <x v="666"/>
    <m/>
    <m/>
    <m/>
    <m/>
    <m/>
    <x v="2"/>
    <x v="2"/>
    <m/>
  </r>
  <r>
    <x v="666"/>
    <m/>
    <m/>
    <m/>
    <m/>
    <m/>
    <x v="2"/>
    <x v="2"/>
    <s v="Today"/>
  </r>
  <r>
    <x v="666"/>
    <m/>
    <m/>
    <m/>
    <m/>
    <m/>
    <x v="2"/>
    <x v="2"/>
    <m/>
  </r>
  <r>
    <x v="666"/>
    <m/>
    <m/>
    <m/>
    <m/>
    <m/>
    <x v="2"/>
    <x v="2"/>
    <m/>
  </r>
  <r>
    <x v="666"/>
    <m/>
    <m/>
    <m/>
    <m/>
    <m/>
    <x v="2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x v="0"/>
    <x v="0"/>
    <x v="0"/>
    <x v="0"/>
    <x v="0"/>
    <x v="0"/>
    <x v="0"/>
    <x v="0"/>
    <x v="0"/>
    <x v="0"/>
    <n v="1998"/>
    <x v="0"/>
    <x v="0"/>
  </r>
  <r>
    <x v="1"/>
    <x v="1"/>
    <x v="1"/>
    <x v="1"/>
    <x v="1"/>
    <x v="1"/>
    <x v="1"/>
    <x v="1"/>
    <x v="0"/>
    <x v="0"/>
    <n v="1981"/>
    <x v="1"/>
    <x v="0"/>
  </r>
  <r>
    <x v="2"/>
    <x v="2"/>
    <x v="2"/>
    <x v="2"/>
    <x v="2"/>
    <x v="2"/>
    <x v="2"/>
    <x v="2"/>
    <x v="0"/>
    <x v="0"/>
    <n v="1987"/>
    <x v="2"/>
    <x v="0"/>
  </r>
  <r>
    <x v="3"/>
    <x v="3"/>
    <x v="3"/>
    <x v="3"/>
    <x v="3"/>
    <x v="3"/>
    <x v="3"/>
    <x v="3"/>
    <x v="0"/>
    <x v="1"/>
    <n v="1986"/>
    <x v="3"/>
    <x v="0"/>
  </r>
  <r>
    <x v="4"/>
    <x v="4"/>
    <x v="2"/>
    <x v="4"/>
    <x v="4"/>
    <x v="4"/>
    <x v="4"/>
    <x v="4"/>
    <x v="0"/>
    <x v="0"/>
    <n v="1992"/>
    <x v="4"/>
    <x v="0"/>
  </r>
  <r>
    <x v="5"/>
    <x v="5"/>
    <x v="2"/>
    <x v="5"/>
    <x v="5"/>
    <x v="5"/>
    <x v="5"/>
    <x v="5"/>
    <x v="0"/>
    <x v="0"/>
    <n v="1986"/>
    <x v="3"/>
    <x v="0"/>
  </r>
  <r>
    <x v="6"/>
    <x v="6"/>
    <x v="3"/>
    <x v="6"/>
    <x v="6"/>
    <x v="6"/>
    <x v="6"/>
    <x v="6"/>
    <x v="0"/>
    <x v="0"/>
    <n v="1982"/>
    <x v="5"/>
    <x v="0"/>
  </r>
  <r>
    <x v="7"/>
    <x v="7"/>
    <x v="4"/>
    <x v="7"/>
    <x v="7"/>
    <x v="7"/>
    <x v="7"/>
    <x v="7"/>
    <x v="0"/>
    <x v="0"/>
    <n v="1984"/>
    <x v="6"/>
    <x v="0"/>
  </r>
  <r>
    <x v="8"/>
    <x v="8"/>
    <x v="0"/>
    <x v="8"/>
    <x v="8"/>
    <x v="8"/>
    <x v="8"/>
    <x v="8"/>
    <x v="1"/>
    <x v="2"/>
    <m/>
    <x v="7"/>
    <x v="1"/>
  </r>
  <r>
    <x v="9"/>
    <x v="9"/>
    <x v="2"/>
    <x v="9"/>
    <x v="9"/>
    <x v="9"/>
    <x v="9"/>
    <x v="9"/>
    <x v="0"/>
    <x v="0"/>
    <n v="1992"/>
    <x v="4"/>
    <x v="0"/>
  </r>
  <r>
    <x v="10"/>
    <x v="10"/>
    <x v="0"/>
    <x v="10"/>
    <x v="10"/>
    <x v="10"/>
    <x v="10"/>
    <x v="10"/>
    <x v="1"/>
    <x v="2"/>
    <m/>
    <x v="7"/>
    <x v="1"/>
  </r>
  <r>
    <x v="11"/>
    <x v="11"/>
    <x v="1"/>
    <x v="11"/>
    <x v="11"/>
    <x v="11"/>
    <x v="11"/>
    <x v="11"/>
    <x v="0"/>
    <x v="0"/>
    <n v="1955"/>
    <x v="8"/>
    <x v="2"/>
  </r>
  <r>
    <x v="12"/>
    <x v="12"/>
    <x v="1"/>
    <x v="12"/>
    <x v="12"/>
    <x v="12"/>
    <x v="12"/>
    <x v="12"/>
    <x v="0"/>
    <x v="0"/>
    <n v="1971"/>
    <x v="9"/>
    <x v="3"/>
  </r>
  <r>
    <x v="13"/>
    <x v="13"/>
    <x v="3"/>
    <x v="13"/>
    <x v="13"/>
    <x v="13"/>
    <x v="13"/>
    <x v="13"/>
    <x v="0"/>
    <x v="0"/>
    <n v="1993"/>
    <x v="10"/>
    <x v="0"/>
  </r>
  <r>
    <x v="14"/>
    <x v="14"/>
    <x v="4"/>
    <x v="14"/>
    <x v="14"/>
    <x v="14"/>
    <x v="14"/>
    <x v="14"/>
    <x v="0"/>
    <x v="0"/>
    <n v="1983"/>
    <x v="11"/>
    <x v="0"/>
  </r>
  <r>
    <x v="15"/>
    <x v="15"/>
    <x v="2"/>
    <x v="15"/>
    <x v="15"/>
    <x v="15"/>
    <x v="15"/>
    <x v="15"/>
    <x v="0"/>
    <x v="0"/>
    <n v="1972"/>
    <x v="12"/>
    <x v="3"/>
  </r>
  <r>
    <x v="16"/>
    <x v="16"/>
    <x v="2"/>
    <x v="16"/>
    <x v="16"/>
    <x v="5"/>
    <x v="16"/>
    <x v="16"/>
    <x v="0"/>
    <x v="0"/>
    <n v="1982"/>
    <x v="5"/>
    <x v="0"/>
  </r>
  <r>
    <x v="17"/>
    <x v="17"/>
    <x v="5"/>
    <x v="17"/>
    <x v="17"/>
    <x v="16"/>
    <x v="17"/>
    <x v="17"/>
    <x v="0"/>
    <x v="1"/>
    <n v="1997"/>
    <x v="13"/>
    <x v="0"/>
  </r>
  <r>
    <x v="18"/>
    <x v="18"/>
    <x v="2"/>
    <x v="18"/>
    <x v="18"/>
    <x v="17"/>
    <x v="18"/>
    <x v="18"/>
    <x v="0"/>
    <x v="0"/>
    <n v="1979"/>
    <x v="14"/>
    <x v="0"/>
  </r>
  <r>
    <x v="19"/>
    <x v="19"/>
    <x v="0"/>
    <x v="19"/>
    <x v="19"/>
    <x v="18"/>
    <x v="19"/>
    <x v="19"/>
    <x v="1"/>
    <x v="2"/>
    <m/>
    <x v="7"/>
    <x v="1"/>
  </r>
  <r>
    <x v="20"/>
    <x v="20"/>
    <x v="6"/>
    <x v="20"/>
    <x v="20"/>
    <x v="19"/>
    <x v="20"/>
    <x v="20"/>
    <x v="0"/>
    <x v="0"/>
    <n v="1983"/>
    <x v="11"/>
    <x v="0"/>
  </r>
  <r>
    <x v="21"/>
    <x v="21"/>
    <x v="1"/>
    <x v="21"/>
    <x v="21"/>
    <x v="20"/>
    <x v="21"/>
    <x v="21"/>
    <x v="0"/>
    <x v="0"/>
    <n v="1988"/>
    <x v="15"/>
    <x v="0"/>
  </r>
  <r>
    <x v="22"/>
    <x v="22"/>
    <x v="1"/>
    <x v="22"/>
    <x v="22"/>
    <x v="21"/>
    <x v="22"/>
    <x v="22"/>
    <x v="0"/>
    <x v="1"/>
    <n v="1978"/>
    <x v="16"/>
    <x v="3"/>
  </r>
  <r>
    <x v="23"/>
    <x v="23"/>
    <x v="6"/>
    <x v="23"/>
    <x v="23"/>
    <x v="22"/>
    <x v="23"/>
    <x v="23"/>
    <x v="1"/>
    <x v="2"/>
    <m/>
    <x v="7"/>
    <x v="1"/>
  </r>
  <r>
    <x v="24"/>
    <x v="24"/>
    <x v="0"/>
    <x v="24"/>
    <x v="24"/>
    <x v="23"/>
    <x v="24"/>
    <x v="24"/>
    <x v="0"/>
    <x v="0"/>
    <n v="1983"/>
    <x v="11"/>
    <x v="0"/>
  </r>
  <r>
    <x v="25"/>
    <x v="25"/>
    <x v="5"/>
    <x v="25"/>
    <x v="25"/>
    <x v="1"/>
    <x v="20"/>
    <x v="25"/>
    <x v="0"/>
    <x v="1"/>
    <n v="1965"/>
    <x v="17"/>
    <x v="3"/>
  </r>
  <r>
    <x v="26"/>
    <x v="26"/>
    <x v="3"/>
    <x v="26"/>
    <x v="26"/>
    <x v="24"/>
    <x v="25"/>
    <x v="26"/>
    <x v="0"/>
    <x v="0"/>
    <n v="1975"/>
    <x v="18"/>
    <x v="3"/>
  </r>
  <r>
    <x v="27"/>
    <x v="27"/>
    <x v="6"/>
    <x v="27"/>
    <x v="27"/>
    <x v="25"/>
    <x v="26"/>
    <x v="27"/>
    <x v="0"/>
    <x v="1"/>
    <n v="1960"/>
    <x v="19"/>
    <x v="2"/>
  </r>
  <r>
    <x v="28"/>
    <x v="28"/>
    <x v="6"/>
    <x v="28"/>
    <x v="28"/>
    <x v="26"/>
    <x v="24"/>
    <x v="28"/>
    <x v="0"/>
    <x v="0"/>
    <n v="1986"/>
    <x v="3"/>
    <x v="0"/>
  </r>
  <r>
    <x v="29"/>
    <x v="29"/>
    <x v="4"/>
    <x v="29"/>
    <x v="29"/>
    <x v="27"/>
    <x v="27"/>
    <x v="29"/>
    <x v="0"/>
    <x v="0"/>
    <n v="1951"/>
    <x v="20"/>
    <x v="2"/>
  </r>
  <r>
    <x v="30"/>
    <x v="30"/>
    <x v="5"/>
    <x v="30"/>
    <x v="30"/>
    <x v="28"/>
    <x v="28"/>
    <x v="30"/>
    <x v="0"/>
    <x v="1"/>
    <n v="1995"/>
    <x v="21"/>
    <x v="0"/>
  </r>
  <r>
    <x v="31"/>
    <x v="31"/>
    <x v="1"/>
    <x v="31"/>
    <x v="31"/>
    <x v="29"/>
    <x v="29"/>
    <x v="31"/>
    <x v="0"/>
    <x v="0"/>
    <n v="1951"/>
    <x v="20"/>
    <x v="2"/>
  </r>
  <r>
    <x v="32"/>
    <x v="32"/>
    <x v="4"/>
    <x v="32"/>
    <x v="32"/>
    <x v="30"/>
    <x v="30"/>
    <x v="32"/>
    <x v="1"/>
    <x v="2"/>
    <m/>
    <x v="7"/>
    <x v="1"/>
  </r>
  <r>
    <x v="33"/>
    <x v="33"/>
    <x v="6"/>
    <x v="33"/>
    <x v="33"/>
    <x v="31"/>
    <x v="31"/>
    <x v="33"/>
    <x v="0"/>
    <x v="0"/>
    <n v="1986"/>
    <x v="3"/>
    <x v="0"/>
  </r>
  <r>
    <x v="34"/>
    <x v="34"/>
    <x v="1"/>
    <x v="34"/>
    <x v="34"/>
    <x v="32"/>
    <x v="32"/>
    <x v="34"/>
    <x v="0"/>
    <x v="0"/>
    <n v="1988"/>
    <x v="15"/>
    <x v="0"/>
  </r>
  <r>
    <x v="35"/>
    <x v="35"/>
    <x v="2"/>
    <x v="35"/>
    <x v="35"/>
    <x v="33"/>
    <x v="33"/>
    <x v="35"/>
    <x v="0"/>
    <x v="0"/>
    <n v="1975"/>
    <x v="18"/>
    <x v="3"/>
  </r>
  <r>
    <x v="36"/>
    <x v="36"/>
    <x v="2"/>
    <x v="36"/>
    <x v="36"/>
    <x v="34"/>
    <x v="34"/>
    <x v="36"/>
    <x v="1"/>
    <x v="2"/>
    <m/>
    <x v="7"/>
    <x v="1"/>
  </r>
  <r>
    <x v="37"/>
    <x v="37"/>
    <x v="6"/>
    <x v="37"/>
    <x v="37"/>
    <x v="35"/>
    <x v="8"/>
    <x v="37"/>
    <x v="0"/>
    <x v="0"/>
    <n v="1974"/>
    <x v="22"/>
    <x v="3"/>
  </r>
  <r>
    <x v="38"/>
    <x v="38"/>
    <x v="6"/>
    <x v="38"/>
    <x v="38"/>
    <x v="36"/>
    <x v="35"/>
    <x v="38"/>
    <x v="1"/>
    <x v="2"/>
    <m/>
    <x v="7"/>
    <x v="1"/>
  </r>
  <r>
    <x v="39"/>
    <x v="39"/>
    <x v="1"/>
    <x v="39"/>
    <x v="39"/>
    <x v="37"/>
    <x v="36"/>
    <x v="39"/>
    <x v="0"/>
    <x v="1"/>
    <n v="1986"/>
    <x v="3"/>
    <x v="0"/>
  </r>
  <r>
    <x v="40"/>
    <x v="40"/>
    <x v="0"/>
    <x v="40"/>
    <x v="40"/>
    <x v="38"/>
    <x v="37"/>
    <x v="40"/>
    <x v="0"/>
    <x v="0"/>
    <n v="1993"/>
    <x v="10"/>
    <x v="0"/>
  </r>
  <r>
    <x v="41"/>
    <x v="41"/>
    <x v="3"/>
    <x v="41"/>
    <x v="41"/>
    <x v="39"/>
    <x v="38"/>
    <x v="41"/>
    <x v="0"/>
    <x v="0"/>
    <n v="1974"/>
    <x v="22"/>
    <x v="3"/>
  </r>
  <r>
    <x v="42"/>
    <x v="42"/>
    <x v="6"/>
    <x v="42"/>
    <x v="42"/>
    <x v="40"/>
    <x v="39"/>
    <x v="42"/>
    <x v="0"/>
    <x v="0"/>
    <n v="1987"/>
    <x v="2"/>
    <x v="0"/>
  </r>
  <r>
    <x v="43"/>
    <x v="43"/>
    <x v="3"/>
    <x v="43"/>
    <x v="43"/>
    <x v="41"/>
    <x v="40"/>
    <x v="43"/>
    <x v="0"/>
    <x v="0"/>
    <n v="1968"/>
    <x v="23"/>
    <x v="3"/>
  </r>
  <r>
    <x v="44"/>
    <x v="44"/>
    <x v="4"/>
    <x v="44"/>
    <x v="44"/>
    <x v="25"/>
    <x v="41"/>
    <x v="44"/>
    <x v="0"/>
    <x v="0"/>
    <n v="1985"/>
    <x v="24"/>
    <x v="0"/>
  </r>
  <r>
    <x v="45"/>
    <x v="45"/>
    <x v="5"/>
    <x v="45"/>
    <x v="45"/>
    <x v="42"/>
    <x v="13"/>
    <x v="45"/>
    <x v="0"/>
    <x v="0"/>
    <n v="1979"/>
    <x v="14"/>
    <x v="0"/>
  </r>
  <r>
    <x v="46"/>
    <x v="46"/>
    <x v="2"/>
    <x v="46"/>
    <x v="46"/>
    <x v="43"/>
    <x v="26"/>
    <x v="46"/>
    <x v="0"/>
    <x v="0"/>
    <n v="1987"/>
    <x v="2"/>
    <x v="0"/>
  </r>
  <r>
    <x v="47"/>
    <x v="47"/>
    <x v="6"/>
    <x v="47"/>
    <x v="47"/>
    <x v="20"/>
    <x v="42"/>
    <x v="47"/>
    <x v="0"/>
    <x v="0"/>
    <n v="1976"/>
    <x v="25"/>
    <x v="3"/>
  </r>
  <r>
    <x v="48"/>
    <x v="48"/>
    <x v="3"/>
    <x v="48"/>
    <x v="48"/>
    <x v="44"/>
    <x v="43"/>
    <x v="48"/>
    <x v="0"/>
    <x v="1"/>
    <n v="1990"/>
    <x v="26"/>
    <x v="0"/>
  </r>
  <r>
    <x v="49"/>
    <x v="49"/>
    <x v="3"/>
    <x v="49"/>
    <x v="49"/>
    <x v="45"/>
    <x v="44"/>
    <x v="49"/>
    <x v="0"/>
    <x v="0"/>
    <n v="1990"/>
    <x v="26"/>
    <x v="0"/>
  </r>
  <r>
    <x v="50"/>
    <x v="50"/>
    <x v="1"/>
    <x v="50"/>
    <x v="50"/>
    <x v="46"/>
    <x v="45"/>
    <x v="50"/>
    <x v="0"/>
    <x v="0"/>
    <n v="1954"/>
    <x v="27"/>
    <x v="2"/>
  </r>
  <r>
    <x v="51"/>
    <x v="51"/>
    <x v="5"/>
    <x v="51"/>
    <x v="51"/>
    <x v="47"/>
    <x v="46"/>
    <x v="51"/>
    <x v="0"/>
    <x v="0"/>
    <n v="1992"/>
    <x v="4"/>
    <x v="0"/>
  </r>
  <r>
    <x v="52"/>
    <x v="52"/>
    <x v="0"/>
    <x v="52"/>
    <x v="52"/>
    <x v="48"/>
    <x v="47"/>
    <x v="52"/>
    <x v="1"/>
    <x v="2"/>
    <m/>
    <x v="7"/>
    <x v="1"/>
  </r>
  <r>
    <x v="53"/>
    <x v="53"/>
    <x v="3"/>
    <x v="53"/>
    <x v="53"/>
    <x v="49"/>
    <x v="48"/>
    <x v="53"/>
    <x v="0"/>
    <x v="0"/>
    <n v="1972"/>
    <x v="12"/>
    <x v="3"/>
  </r>
  <r>
    <x v="54"/>
    <x v="54"/>
    <x v="4"/>
    <x v="54"/>
    <x v="54"/>
    <x v="50"/>
    <x v="49"/>
    <x v="54"/>
    <x v="0"/>
    <x v="0"/>
    <n v="1990"/>
    <x v="26"/>
    <x v="0"/>
  </r>
  <r>
    <x v="55"/>
    <x v="55"/>
    <x v="2"/>
    <x v="55"/>
    <x v="55"/>
    <x v="51"/>
    <x v="50"/>
    <x v="55"/>
    <x v="0"/>
    <x v="0"/>
    <n v="1968"/>
    <x v="23"/>
    <x v="3"/>
  </r>
  <r>
    <x v="56"/>
    <x v="56"/>
    <x v="6"/>
    <x v="56"/>
    <x v="56"/>
    <x v="52"/>
    <x v="51"/>
    <x v="56"/>
    <x v="0"/>
    <x v="0"/>
    <n v="1994"/>
    <x v="28"/>
    <x v="0"/>
  </r>
  <r>
    <x v="57"/>
    <x v="57"/>
    <x v="1"/>
    <x v="57"/>
    <x v="57"/>
    <x v="53"/>
    <x v="52"/>
    <x v="57"/>
    <x v="0"/>
    <x v="1"/>
    <n v="1974"/>
    <x v="22"/>
    <x v="3"/>
  </r>
  <r>
    <x v="58"/>
    <x v="58"/>
    <x v="6"/>
    <x v="58"/>
    <x v="58"/>
    <x v="54"/>
    <x v="53"/>
    <x v="58"/>
    <x v="1"/>
    <x v="0"/>
    <n v="1994"/>
    <x v="28"/>
    <x v="0"/>
  </r>
  <r>
    <x v="59"/>
    <x v="59"/>
    <x v="2"/>
    <x v="59"/>
    <x v="59"/>
    <x v="55"/>
    <x v="54"/>
    <x v="59"/>
    <x v="0"/>
    <x v="0"/>
    <n v="1973"/>
    <x v="29"/>
    <x v="3"/>
  </r>
  <r>
    <x v="60"/>
    <x v="60"/>
    <x v="6"/>
    <x v="60"/>
    <x v="60"/>
    <x v="11"/>
    <x v="55"/>
    <x v="60"/>
    <x v="1"/>
    <x v="2"/>
    <m/>
    <x v="7"/>
    <x v="1"/>
  </r>
  <r>
    <x v="61"/>
    <x v="61"/>
    <x v="0"/>
    <x v="61"/>
    <x v="61"/>
    <x v="56"/>
    <x v="56"/>
    <x v="61"/>
    <x v="0"/>
    <x v="0"/>
    <n v="1981"/>
    <x v="1"/>
    <x v="0"/>
  </r>
  <r>
    <x v="62"/>
    <x v="62"/>
    <x v="4"/>
    <x v="62"/>
    <x v="62"/>
    <x v="57"/>
    <x v="57"/>
    <x v="62"/>
    <x v="0"/>
    <x v="1"/>
    <n v="1980"/>
    <x v="30"/>
    <x v="0"/>
  </r>
  <r>
    <x v="63"/>
    <x v="63"/>
    <x v="1"/>
    <x v="63"/>
    <x v="63"/>
    <x v="58"/>
    <x v="58"/>
    <x v="63"/>
    <x v="0"/>
    <x v="1"/>
    <n v="1971"/>
    <x v="9"/>
    <x v="3"/>
  </r>
  <r>
    <x v="64"/>
    <x v="64"/>
    <x v="2"/>
    <x v="64"/>
    <x v="64"/>
    <x v="8"/>
    <x v="8"/>
    <x v="8"/>
    <x v="0"/>
    <x v="0"/>
    <n v="1966"/>
    <x v="31"/>
    <x v="3"/>
  </r>
  <r>
    <x v="65"/>
    <x v="65"/>
    <x v="6"/>
    <x v="65"/>
    <x v="65"/>
    <x v="59"/>
    <x v="59"/>
    <x v="64"/>
    <x v="1"/>
    <x v="2"/>
    <m/>
    <x v="7"/>
    <x v="1"/>
  </r>
  <r>
    <x v="66"/>
    <x v="66"/>
    <x v="1"/>
    <x v="66"/>
    <x v="66"/>
    <x v="60"/>
    <x v="12"/>
    <x v="65"/>
    <x v="0"/>
    <x v="1"/>
    <n v="1992"/>
    <x v="4"/>
    <x v="0"/>
  </r>
  <r>
    <x v="67"/>
    <x v="67"/>
    <x v="1"/>
    <x v="67"/>
    <x v="67"/>
    <x v="15"/>
    <x v="60"/>
    <x v="66"/>
    <x v="0"/>
    <x v="0"/>
    <n v="1986"/>
    <x v="3"/>
    <x v="0"/>
  </r>
  <r>
    <x v="68"/>
    <x v="68"/>
    <x v="2"/>
    <x v="68"/>
    <x v="68"/>
    <x v="8"/>
    <x v="61"/>
    <x v="67"/>
    <x v="0"/>
    <x v="0"/>
    <n v="1988"/>
    <x v="15"/>
    <x v="0"/>
  </r>
  <r>
    <x v="69"/>
    <x v="69"/>
    <x v="6"/>
    <x v="69"/>
    <x v="69"/>
    <x v="61"/>
    <x v="62"/>
    <x v="68"/>
    <x v="0"/>
    <x v="1"/>
    <n v="1956"/>
    <x v="32"/>
    <x v="2"/>
  </r>
  <r>
    <x v="70"/>
    <x v="70"/>
    <x v="3"/>
    <x v="70"/>
    <x v="70"/>
    <x v="62"/>
    <x v="63"/>
    <x v="69"/>
    <x v="0"/>
    <x v="0"/>
    <n v="1963"/>
    <x v="33"/>
    <x v="3"/>
  </r>
  <r>
    <x v="71"/>
    <x v="71"/>
    <x v="4"/>
    <x v="71"/>
    <x v="71"/>
    <x v="63"/>
    <x v="9"/>
    <x v="70"/>
    <x v="0"/>
    <x v="1"/>
    <n v="1990"/>
    <x v="26"/>
    <x v="0"/>
  </r>
  <r>
    <x v="72"/>
    <x v="72"/>
    <x v="5"/>
    <x v="72"/>
    <x v="72"/>
    <x v="64"/>
    <x v="64"/>
    <x v="71"/>
    <x v="0"/>
    <x v="0"/>
    <n v="1983"/>
    <x v="11"/>
    <x v="0"/>
  </r>
  <r>
    <x v="73"/>
    <x v="73"/>
    <x v="6"/>
    <x v="73"/>
    <x v="73"/>
    <x v="65"/>
    <x v="65"/>
    <x v="72"/>
    <x v="0"/>
    <x v="0"/>
    <n v="1989"/>
    <x v="34"/>
    <x v="0"/>
  </r>
  <r>
    <x v="74"/>
    <x v="74"/>
    <x v="1"/>
    <x v="74"/>
    <x v="74"/>
    <x v="66"/>
    <x v="66"/>
    <x v="73"/>
    <x v="0"/>
    <x v="0"/>
    <n v="1980"/>
    <x v="30"/>
    <x v="0"/>
  </r>
  <r>
    <x v="75"/>
    <x v="75"/>
    <x v="3"/>
    <x v="75"/>
    <x v="75"/>
    <x v="67"/>
    <x v="38"/>
    <x v="74"/>
    <x v="0"/>
    <x v="0"/>
    <n v="1993"/>
    <x v="10"/>
    <x v="0"/>
  </r>
  <r>
    <x v="76"/>
    <x v="76"/>
    <x v="3"/>
    <x v="76"/>
    <x v="76"/>
    <x v="68"/>
    <x v="67"/>
    <x v="75"/>
    <x v="0"/>
    <x v="1"/>
    <n v="1977"/>
    <x v="35"/>
    <x v="3"/>
  </r>
  <r>
    <x v="77"/>
    <x v="77"/>
    <x v="4"/>
    <x v="77"/>
    <x v="77"/>
    <x v="69"/>
    <x v="68"/>
    <x v="76"/>
    <x v="0"/>
    <x v="0"/>
    <n v="1973"/>
    <x v="29"/>
    <x v="3"/>
  </r>
  <r>
    <x v="78"/>
    <x v="78"/>
    <x v="5"/>
    <x v="78"/>
    <x v="1"/>
    <x v="70"/>
    <x v="69"/>
    <x v="77"/>
    <x v="1"/>
    <x v="2"/>
    <m/>
    <x v="7"/>
    <x v="1"/>
  </r>
  <r>
    <x v="79"/>
    <x v="79"/>
    <x v="1"/>
    <x v="79"/>
    <x v="78"/>
    <x v="71"/>
    <x v="70"/>
    <x v="78"/>
    <x v="0"/>
    <x v="0"/>
    <n v="1984"/>
    <x v="6"/>
    <x v="0"/>
  </r>
  <r>
    <x v="80"/>
    <x v="80"/>
    <x v="5"/>
    <x v="80"/>
    <x v="79"/>
    <x v="72"/>
    <x v="71"/>
    <x v="79"/>
    <x v="0"/>
    <x v="0"/>
    <n v="1991"/>
    <x v="36"/>
    <x v="0"/>
  </r>
  <r>
    <x v="81"/>
    <x v="81"/>
    <x v="1"/>
    <x v="81"/>
    <x v="16"/>
    <x v="73"/>
    <x v="72"/>
    <x v="80"/>
    <x v="0"/>
    <x v="0"/>
    <n v="1984"/>
    <x v="6"/>
    <x v="0"/>
  </r>
  <r>
    <x v="82"/>
    <x v="82"/>
    <x v="6"/>
    <x v="82"/>
    <x v="80"/>
    <x v="74"/>
    <x v="73"/>
    <x v="81"/>
    <x v="0"/>
    <x v="0"/>
    <n v="1980"/>
    <x v="30"/>
    <x v="0"/>
  </r>
  <r>
    <x v="83"/>
    <x v="83"/>
    <x v="0"/>
    <x v="83"/>
    <x v="81"/>
    <x v="75"/>
    <x v="74"/>
    <x v="82"/>
    <x v="0"/>
    <x v="0"/>
    <n v="1942"/>
    <x v="37"/>
    <x v="4"/>
  </r>
  <r>
    <x v="84"/>
    <x v="84"/>
    <x v="2"/>
    <x v="84"/>
    <x v="82"/>
    <x v="76"/>
    <x v="32"/>
    <x v="83"/>
    <x v="0"/>
    <x v="1"/>
    <n v="1989"/>
    <x v="34"/>
    <x v="0"/>
  </r>
  <r>
    <x v="85"/>
    <x v="85"/>
    <x v="6"/>
    <x v="85"/>
    <x v="83"/>
    <x v="77"/>
    <x v="75"/>
    <x v="84"/>
    <x v="0"/>
    <x v="0"/>
    <n v="1990"/>
    <x v="26"/>
    <x v="0"/>
  </r>
  <r>
    <x v="86"/>
    <x v="86"/>
    <x v="6"/>
    <x v="86"/>
    <x v="84"/>
    <x v="78"/>
    <x v="76"/>
    <x v="85"/>
    <x v="0"/>
    <x v="0"/>
    <n v="1977"/>
    <x v="35"/>
    <x v="3"/>
  </r>
  <r>
    <x v="87"/>
    <x v="87"/>
    <x v="6"/>
    <x v="87"/>
    <x v="85"/>
    <x v="79"/>
    <x v="77"/>
    <x v="86"/>
    <x v="0"/>
    <x v="0"/>
    <n v="1974"/>
    <x v="22"/>
    <x v="3"/>
  </r>
  <r>
    <x v="88"/>
    <x v="88"/>
    <x v="3"/>
    <x v="88"/>
    <x v="86"/>
    <x v="80"/>
    <x v="17"/>
    <x v="87"/>
    <x v="0"/>
    <x v="1"/>
    <n v="1965"/>
    <x v="17"/>
    <x v="3"/>
  </r>
  <r>
    <x v="89"/>
    <x v="89"/>
    <x v="1"/>
    <x v="89"/>
    <x v="29"/>
    <x v="81"/>
    <x v="78"/>
    <x v="88"/>
    <x v="0"/>
    <x v="0"/>
    <n v="1981"/>
    <x v="1"/>
    <x v="0"/>
  </r>
  <r>
    <x v="90"/>
    <x v="90"/>
    <x v="2"/>
    <x v="90"/>
    <x v="87"/>
    <x v="81"/>
    <x v="79"/>
    <x v="89"/>
    <x v="0"/>
    <x v="1"/>
    <n v="1996"/>
    <x v="38"/>
    <x v="0"/>
  </r>
  <r>
    <x v="91"/>
    <x v="91"/>
    <x v="4"/>
    <x v="91"/>
    <x v="88"/>
    <x v="3"/>
    <x v="41"/>
    <x v="90"/>
    <x v="0"/>
    <x v="1"/>
    <n v="1999"/>
    <x v="39"/>
    <x v="0"/>
  </r>
  <r>
    <x v="92"/>
    <x v="92"/>
    <x v="1"/>
    <x v="92"/>
    <x v="89"/>
    <x v="82"/>
    <x v="45"/>
    <x v="91"/>
    <x v="0"/>
    <x v="1"/>
    <n v="1961"/>
    <x v="40"/>
    <x v="2"/>
  </r>
  <r>
    <x v="93"/>
    <x v="93"/>
    <x v="4"/>
    <x v="93"/>
    <x v="90"/>
    <x v="83"/>
    <x v="80"/>
    <x v="92"/>
    <x v="0"/>
    <x v="1"/>
    <n v="1996"/>
    <x v="38"/>
    <x v="0"/>
  </r>
  <r>
    <x v="94"/>
    <x v="94"/>
    <x v="4"/>
    <x v="94"/>
    <x v="91"/>
    <x v="84"/>
    <x v="81"/>
    <x v="93"/>
    <x v="0"/>
    <x v="0"/>
    <n v="1984"/>
    <x v="6"/>
    <x v="0"/>
  </r>
  <r>
    <x v="95"/>
    <x v="95"/>
    <x v="0"/>
    <x v="95"/>
    <x v="92"/>
    <x v="85"/>
    <x v="82"/>
    <x v="94"/>
    <x v="0"/>
    <x v="0"/>
    <n v="1984"/>
    <x v="6"/>
    <x v="0"/>
  </r>
  <r>
    <x v="96"/>
    <x v="96"/>
    <x v="2"/>
    <x v="96"/>
    <x v="93"/>
    <x v="86"/>
    <x v="83"/>
    <x v="95"/>
    <x v="0"/>
    <x v="1"/>
    <n v="1974"/>
    <x v="22"/>
    <x v="3"/>
  </r>
  <r>
    <x v="97"/>
    <x v="97"/>
    <x v="2"/>
    <x v="97"/>
    <x v="17"/>
    <x v="87"/>
    <x v="84"/>
    <x v="96"/>
    <x v="0"/>
    <x v="0"/>
    <n v="1948"/>
    <x v="41"/>
    <x v="2"/>
  </r>
  <r>
    <x v="98"/>
    <x v="98"/>
    <x v="0"/>
    <x v="98"/>
    <x v="94"/>
    <x v="33"/>
    <x v="85"/>
    <x v="97"/>
    <x v="0"/>
    <x v="0"/>
    <n v="1990"/>
    <x v="26"/>
    <x v="0"/>
  </r>
  <r>
    <x v="99"/>
    <x v="99"/>
    <x v="5"/>
    <x v="99"/>
    <x v="95"/>
    <x v="88"/>
    <x v="30"/>
    <x v="98"/>
    <x v="0"/>
    <x v="0"/>
    <n v="1973"/>
    <x v="29"/>
    <x v="3"/>
  </r>
  <r>
    <x v="100"/>
    <x v="100"/>
    <x v="1"/>
    <x v="100"/>
    <x v="96"/>
    <x v="47"/>
    <x v="86"/>
    <x v="99"/>
    <x v="0"/>
    <x v="0"/>
    <n v="1979"/>
    <x v="14"/>
    <x v="0"/>
  </r>
  <r>
    <x v="101"/>
    <x v="101"/>
    <x v="4"/>
    <x v="101"/>
    <x v="97"/>
    <x v="89"/>
    <x v="87"/>
    <x v="100"/>
    <x v="0"/>
    <x v="1"/>
    <n v="1957"/>
    <x v="42"/>
    <x v="2"/>
  </r>
  <r>
    <x v="102"/>
    <x v="102"/>
    <x v="3"/>
    <x v="102"/>
    <x v="98"/>
    <x v="90"/>
    <x v="11"/>
    <x v="101"/>
    <x v="0"/>
    <x v="0"/>
    <n v="1962"/>
    <x v="43"/>
    <x v="2"/>
  </r>
  <r>
    <x v="103"/>
    <x v="103"/>
    <x v="4"/>
    <x v="103"/>
    <x v="81"/>
    <x v="91"/>
    <x v="88"/>
    <x v="102"/>
    <x v="0"/>
    <x v="0"/>
    <n v="1971"/>
    <x v="9"/>
    <x v="3"/>
  </r>
  <r>
    <x v="104"/>
    <x v="104"/>
    <x v="3"/>
    <x v="104"/>
    <x v="99"/>
    <x v="80"/>
    <x v="56"/>
    <x v="103"/>
    <x v="0"/>
    <x v="0"/>
    <n v="1992"/>
    <x v="4"/>
    <x v="0"/>
  </r>
  <r>
    <x v="105"/>
    <x v="105"/>
    <x v="1"/>
    <x v="105"/>
    <x v="100"/>
    <x v="92"/>
    <x v="89"/>
    <x v="104"/>
    <x v="0"/>
    <x v="0"/>
    <n v="1990"/>
    <x v="26"/>
    <x v="0"/>
  </r>
  <r>
    <x v="106"/>
    <x v="106"/>
    <x v="1"/>
    <x v="106"/>
    <x v="101"/>
    <x v="93"/>
    <x v="90"/>
    <x v="105"/>
    <x v="0"/>
    <x v="0"/>
    <n v="1960"/>
    <x v="19"/>
    <x v="2"/>
  </r>
  <r>
    <x v="107"/>
    <x v="107"/>
    <x v="5"/>
    <x v="107"/>
    <x v="102"/>
    <x v="8"/>
    <x v="91"/>
    <x v="106"/>
    <x v="1"/>
    <x v="2"/>
    <m/>
    <x v="7"/>
    <x v="1"/>
  </r>
  <r>
    <x v="108"/>
    <x v="108"/>
    <x v="6"/>
    <x v="108"/>
    <x v="103"/>
    <x v="94"/>
    <x v="92"/>
    <x v="107"/>
    <x v="0"/>
    <x v="0"/>
    <n v="1979"/>
    <x v="14"/>
    <x v="0"/>
  </r>
  <r>
    <x v="109"/>
    <x v="109"/>
    <x v="2"/>
    <x v="109"/>
    <x v="104"/>
    <x v="95"/>
    <x v="93"/>
    <x v="108"/>
    <x v="0"/>
    <x v="0"/>
    <n v="1959"/>
    <x v="44"/>
    <x v="2"/>
  </r>
  <r>
    <x v="110"/>
    <x v="110"/>
    <x v="6"/>
    <x v="110"/>
    <x v="105"/>
    <x v="96"/>
    <x v="94"/>
    <x v="109"/>
    <x v="0"/>
    <x v="1"/>
    <n v="1966"/>
    <x v="31"/>
    <x v="3"/>
  </r>
  <r>
    <x v="111"/>
    <x v="111"/>
    <x v="4"/>
    <x v="111"/>
    <x v="106"/>
    <x v="97"/>
    <x v="26"/>
    <x v="110"/>
    <x v="0"/>
    <x v="0"/>
    <n v="1991"/>
    <x v="36"/>
    <x v="0"/>
  </r>
  <r>
    <x v="112"/>
    <x v="112"/>
    <x v="2"/>
    <x v="112"/>
    <x v="107"/>
    <x v="13"/>
    <x v="95"/>
    <x v="111"/>
    <x v="0"/>
    <x v="0"/>
    <n v="1967"/>
    <x v="45"/>
    <x v="3"/>
  </r>
  <r>
    <x v="113"/>
    <x v="113"/>
    <x v="3"/>
    <x v="113"/>
    <x v="108"/>
    <x v="98"/>
    <x v="96"/>
    <x v="112"/>
    <x v="1"/>
    <x v="2"/>
    <m/>
    <x v="7"/>
    <x v="1"/>
  </r>
  <r>
    <x v="114"/>
    <x v="114"/>
    <x v="2"/>
    <x v="114"/>
    <x v="109"/>
    <x v="99"/>
    <x v="37"/>
    <x v="113"/>
    <x v="1"/>
    <x v="0"/>
    <n v="1996"/>
    <x v="38"/>
    <x v="0"/>
  </r>
  <r>
    <x v="115"/>
    <x v="115"/>
    <x v="1"/>
    <x v="115"/>
    <x v="68"/>
    <x v="68"/>
    <x v="97"/>
    <x v="114"/>
    <x v="0"/>
    <x v="0"/>
    <n v="1979"/>
    <x v="14"/>
    <x v="0"/>
  </r>
  <r>
    <x v="116"/>
    <x v="116"/>
    <x v="3"/>
    <x v="116"/>
    <x v="110"/>
    <x v="100"/>
    <x v="98"/>
    <x v="115"/>
    <x v="0"/>
    <x v="0"/>
    <n v="1977"/>
    <x v="35"/>
    <x v="3"/>
  </r>
  <r>
    <x v="117"/>
    <x v="117"/>
    <x v="1"/>
    <x v="117"/>
    <x v="111"/>
    <x v="101"/>
    <x v="99"/>
    <x v="116"/>
    <x v="0"/>
    <x v="1"/>
    <n v="1996"/>
    <x v="38"/>
    <x v="0"/>
  </r>
  <r>
    <x v="118"/>
    <x v="118"/>
    <x v="5"/>
    <x v="118"/>
    <x v="112"/>
    <x v="102"/>
    <x v="100"/>
    <x v="117"/>
    <x v="1"/>
    <x v="2"/>
    <m/>
    <x v="7"/>
    <x v="1"/>
  </r>
  <r>
    <x v="119"/>
    <x v="119"/>
    <x v="5"/>
    <x v="119"/>
    <x v="113"/>
    <x v="80"/>
    <x v="101"/>
    <x v="118"/>
    <x v="0"/>
    <x v="0"/>
    <n v="1985"/>
    <x v="24"/>
    <x v="0"/>
  </r>
  <r>
    <x v="120"/>
    <x v="120"/>
    <x v="1"/>
    <x v="120"/>
    <x v="114"/>
    <x v="103"/>
    <x v="102"/>
    <x v="119"/>
    <x v="0"/>
    <x v="0"/>
    <n v="1983"/>
    <x v="11"/>
    <x v="0"/>
  </r>
  <r>
    <x v="121"/>
    <x v="121"/>
    <x v="2"/>
    <x v="121"/>
    <x v="2"/>
    <x v="104"/>
    <x v="103"/>
    <x v="120"/>
    <x v="0"/>
    <x v="1"/>
    <n v="1986"/>
    <x v="3"/>
    <x v="0"/>
  </r>
  <r>
    <x v="122"/>
    <x v="122"/>
    <x v="2"/>
    <x v="122"/>
    <x v="115"/>
    <x v="105"/>
    <x v="104"/>
    <x v="121"/>
    <x v="0"/>
    <x v="0"/>
    <n v="1987"/>
    <x v="2"/>
    <x v="0"/>
  </r>
  <r>
    <x v="123"/>
    <x v="123"/>
    <x v="5"/>
    <x v="123"/>
    <x v="116"/>
    <x v="106"/>
    <x v="10"/>
    <x v="122"/>
    <x v="1"/>
    <x v="2"/>
    <m/>
    <x v="7"/>
    <x v="1"/>
  </r>
  <r>
    <x v="124"/>
    <x v="124"/>
    <x v="4"/>
    <x v="124"/>
    <x v="117"/>
    <x v="72"/>
    <x v="73"/>
    <x v="123"/>
    <x v="1"/>
    <x v="2"/>
    <m/>
    <x v="7"/>
    <x v="1"/>
  </r>
  <r>
    <x v="125"/>
    <x v="125"/>
    <x v="0"/>
    <x v="125"/>
    <x v="118"/>
    <x v="107"/>
    <x v="34"/>
    <x v="124"/>
    <x v="0"/>
    <x v="0"/>
    <n v="1993"/>
    <x v="10"/>
    <x v="0"/>
  </r>
  <r>
    <x v="126"/>
    <x v="126"/>
    <x v="6"/>
    <x v="126"/>
    <x v="119"/>
    <x v="108"/>
    <x v="105"/>
    <x v="125"/>
    <x v="0"/>
    <x v="0"/>
    <n v="1974"/>
    <x v="22"/>
    <x v="3"/>
  </r>
  <r>
    <x v="127"/>
    <x v="127"/>
    <x v="0"/>
    <x v="127"/>
    <x v="120"/>
    <x v="109"/>
    <x v="106"/>
    <x v="126"/>
    <x v="0"/>
    <x v="0"/>
    <n v="1981"/>
    <x v="1"/>
    <x v="0"/>
  </r>
  <r>
    <x v="128"/>
    <x v="128"/>
    <x v="1"/>
    <x v="128"/>
    <x v="64"/>
    <x v="110"/>
    <x v="107"/>
    <x v="127"/>
    <x v="0"/>
    <x v="0"/>
    <n v="1990"/>
    <x v="26"/>
    <x v="0"/>
  </r>
  <r>
    <x v="129"/>
    <x v="129"/>
    <x v="3"/>
    <x v="129"/>
    <x v="121"/>
    <x v="111"/>
    <x v="108"/>
    <x v="128"/>
    <x v="0"/>
    <x v="0"/>
    <n v="1987"/>
    <x v="2"/>
    <x v="0"/>
  </r>
  <r>
    <x v="130"/>
    <x v="130"/>
    <x v="2"/>
    <x v="130"/>
    <x v="122"/>
    <x v="112"/>
    <x v="109"/>
    <x v="129"/>
    <x v="0"/>
    <x v="0"/>
    <n v="1963"/>
    <x v="33"/>
    <x v="3"/>
  </r>
  <r>
    <x v="131"/>
    <x v="131"/>
    <x v="2"/>
    <x v="131"/>
    <x v="123"/>
    <x v="46"/>
    <x v="110"/>
    <x v="130"/>
    <x v="0"/>
    <x v="1"/>
    <n v="1960"/>
    <x v="19"/>
    <x v="2"/>
  </r>
  <r>
    <x v="132"/>
    <x v="132"/>
    <x v="6"/>
    <x v="132"/>
    <x v="124"/>
    <x v="113"/>
    <x v="34"/>
    <x v="131"/>
    <x v="0"/>
    <x v="0"/>
    <n v="1989"/>
    <x v="34"/>
    <x v="0"/>
  </r>
  <r>
    <x v="133"/>
    <x v="133"/>
    <x v="2"/>
    <x v="133"/>
    <x v="125"/>
    <x v="114"/>
    <x v="69"/>
    <x v="132"/>
    <x v="0"/>
    <x v="0"/>
    <n v="1980"/>
    <x v="30"/>
    <x v="0"/>
  </r>
  <r>
    <x v="134"/>
    <x v="134"/>
    <x v="0"/>
    <x v="134"/>
    <x v="126"/>
    <x v="89"/>
    <x v="111"/>
    <x v="133"/>
    <x v="0"/>
    <x v="0"/>
    <n v="1964"/>
    <x v="46"/>
    <x v="3"/>
  </r>
  <r>
    <x v="135"/>
    <x v="135"/>
    <x v="1"/>
    <x v="135"/>
    <x v="127"/>
    <x v="115"/>
    <x v="112"/>
    <x v="134"/>
    <x v="0"/>
    <x v="0"/>
    <n v="1981"/>
    <x v="1"/>
    <x v="0"/>
  </r>
  <r>
    <x v="136"/>
    <x v="136"/>
    <x v="1"/>
    <x v="136"/>
    <x v="128"/>
    <x v="116"/>
    <x v="113"/>
    <x v="135"/>
    <x v="0"/>
    <x v="0"/>
    <n v="1993"/>
    <x v="10"/>
    <x v="0"/>
  </r>
  <r>
    <x v="137"/>
    <x v="137"/>
    <x v="3"/>
    <x v="137"/>
    <x v="129"/>
    <x v="117"/>
    <x v="114"/>
    <x v="136"/>
    <x v="1"/>
    <x v="2"/>
    <m/>
    <x v="7"/>
    <x v="1"/>
  </r>
  <r>
    <x v="138"/>
    <x v="138"/>
    <x v="4"/>
    <x v="138"/>
    <x v="130"/>
    <x v="118"/>
    <x v="69"/>
    <x v="137"/>
    <x v="0"/>
    <x v="0"/>
    <n v="1968"/>
    <x v="23"/>
    <x v="3"/>
  </r>
  <r>
    <x v="139"/>
    <x v="139"/>
    <x v="2"/>
    <x v="139"/>
    <x v="131"/>
    <x v="119"/>
    <x v="115"/>
    <x v="138"/>
    <x v="1"/>
    <x v="2"/>
    <m/>
    <x v="7"/>
    <x v="1"/>
  </r>
  <r>
    <x v="140"/>
    <x v="140"/>
    <x v="1"/>
    <x v="140"/>
    <x v="132"/>
    <x v="54"/>
    <x v="116"/>
    <x v="139"/>
    <x v="1"/>
    <x v="2"/>
    <m/>
    <x v="7"/>
    <x v="1"/>
  </r>
  <r>
    <x v="141"/>
    <x v="141"/>
    <x v="0"/>
    <x v="141"/>
    <x v="133"/>
    <x v="120"/>
    <x v="117"/>
    <x v="140"/>
    <x v="1"/>
    <x v="2"/>
    <m/>
    <x v="7"/>
    <x v="1"/>
  </r>
  <r>
    <x v="142"/>
    <x v="142"/>
    <x v="5"/>
    <x v="142"/>
    <x v="134"/>
    <x v="91"/>
    <x v="118"/>
    <x v="141"/>
    <x v="0"/>
    <x v="1"/>
    <n v="1968"/>
    <x v="23"/>
    <x v="3"/>
  </r>
  <r>
    <x v="143"/>
    <x v="143"/>
    <x v="1"/>
    <x v="143"/>
    <x v="135"/>
    <x v="121"/>
    <x v="119"/>
    <x v="142"/>
    <x v="0"/>
    <x v="0"/>
    <n v="1997"/>
    <x v="13"/>
    <x v="0"/>
  </r>
  <r>
    <x v="144"/>
    <x v="144"/>
    <x v="6"/>
    <x v="144"/>
    <x v="136"/>
    <x v="122"/>
    <x v="120"/>
    <x v="143"/>
    <x v="0"/>
    <x v="0"/>
    <n v="1978"/>
    <x v="16"/>
    <x v="3"/>
  </r>
  <r>
    <x v="145"/>
    <x v="145"/>
    <x v="1"/>
    <x v="145"/>
    <x v="137"/>
    <x v="123"/>
    <x v="119"/>
    <x v="144"/>
    <x v="0"/>
    <x v="0"/>
    <n v="1992"/>
    <x v="4"/>
    <x v="0"/>
  </r>
  <r>
    <x v="146"/>
    <x v="146"/>
    <x v="2"/>
    <x v="146"/>
    <x v="138"/>
    <x v="34"/>
    <x v="119"/>
    <x v="145"/>
    <x v="0"/>
    <x v="0"/>
    <n v="1986"/>
    <x v="3"/>
    <x v="0"/>
  </r>
  <r>
    <x v="147"/>
    <x v="147"/>
    <x v="4"/>
    <x v="147"/>
    <x v="139"/>
    <x v="124"/>
    <x v="121"/>
    <x v="146"/>
    <x v="0"/>
    <x v="1"/>
    <n v="1977"/>
    <x v="35"/>
    <x v="3"/>
  </r>
  <r>
    <x v="148"/>
    <x v="148"/>
    <x v="5"/>
    <x v="148"/>
    <x v="110"/>
    <x v="54"/>
    <x v="10"/>
    <x v="147"/>
    <x v="0"/>
    <x v="0"/>
    <n v="1967"/>
    <x v="45"/>
    <x v="3"/>
  </r>
  <r>
    <x v="149"/>
    <x v="149"/>
    <x v="1"/>
    <x v="149"/>
    <x v="140"/>
    <x v="97"/>
    <x v="122"/>
    <x v="148"/>
    <x v="0"/>
    <x v="0"/>
    <n v="1990"/>
    <x v="26"/>
    <x v="0"/>
  </r>
  <r>
    <x v="150"/>
    <x v="150"/>
    <x v="2"/>
    <x v="150"/>
    <x v="141"/>
    <x v="107"/>
    <x v="9"/>
    <x v="149"/>
    <x v="0"/>
    <x v="0"/>
    <n v="1991"/>
    <x v="36"/>
    <x v="0"/>
  </r>
  <r>
    <x v="151"/>
    <x v="151"/>
    <x v="4"/>
    <x v="151"/>
    <x v="80"/>
    <x v="79"/>
    <x v="123"/>
    <x v="150"/>
    <x v="0"/>
    <x v="0"/>
    <n v="1986"/>
    <x v="3"/>
    <x v="0"/>
  </r>
  <r>
    <x v="152"/>
    <x v="152"/>
    <x v="6"/>
    <x v="152"/>
    <x v="142"/>
    <x v="93"/>
    <x v="124"/>
    <x v="151"/>
    <x v="0"/>
    <x v="0"/>
    <n v="1976"/>
    <x v="25"/>
    <x v="3"/>
  </r>
  <r>
    <x v="153"/>
    <x v="153"/>
    <x v="2"/>
    <x v="153"/>
    <x v="143"/>
    <x v="100"/>
    <x v="125"/>
    <x v="152"/>
    <x v="0"/>
    <x v="0"/>
    <n v="1964"/>
    <x v="46"/>
    <x v="3"/>
  </r>
  <r>
    <x v="154"/>
    <x v="154"/>
    <x v="1"/>
    <x v="154"/>
    <x v="144"/>
    <x v="125"/>
    <x v="126"/>
    <x v="153"/>
    <x v="0"/>
    <x v="0"/>
    <n v="1981"/>
    <x v="1"/>
    <x v="0"/>
  </r>
  <r>
    <x v="155"/>
    <x v="155"/>
    <x v="5"/>
    <x v="155"/>
    <x v="145"/>
    <x v="126"/>
    <x v="127"/>
    <x v="154"/>
    <x v="0"/>
    <x v="0"/>
    <n v="1987"/>
    <x v="2"/>
    <x v="0"/>
  </r>
  <r>
    <x v="156"/>
    <x v="156"/>
    <x v="3"/>
    <x v="156"/>
    <x v="146"/>
    <x v="127"/>
    <x v="123"/>
    <x v="155"/>
    <x v="0"/>
    <x v="0"/>
    <n v="1969"/>
    <x v="47"/>
    <x v="3"/>
  </r>
  <r>
    <x v="157"/>
    <x v="157"/>
    <x v="1"/>
    <x v="157"/>
    <x v="147"/>
    <x v="128"/>
    <x v="128"/>
    <x v="156"/>
    <x v="0"/>
    <x v="0"/>
    <n v="1973"/>
    <x v="29"/>
    <x v="3"/>
  </r>
  <r>
    <x v="158"/>
    <x v="158"/>
    <x v="4"/>
    <x v="158"/>
    <x v="148"/>
    <x v="33"/>
    <x v="129"/>
    <x v="157"/>
    <x v="0"/>
    <x v="1"/>
    <n v="1980"/>
    <x v="30"/>
    <x v="0"/>
  </r>
  <r>
    <x v="159"/>
    <x v="159"/>
    <x v="3"/>
    <x v="159"/>
    <x v="149"/>
    <x v="129"/>
    <x v="99"/>
    <x v="158"/>
    <x v="0"/>
    <x v="0"/>
    <n v="1979"/>
    <x v="14"/>
    <x v="0"/>
  </r>
  <r>
    <x v="160"/>
    <x v="160"/>
    <x v="2"/>
    <x v="160"/>
    <x v="150"/>
    <x v="130"/>
    <x v="99"/>
    <x v="159"/>
    <x v="0"/>
    <x v="1"/>
    <n v="1983"/>
    <x v="11"/>
    <x v="0"/>
  </r>
  <r>
    <x v="161"/>
    <x v="161"/>
    <x v="4"/>
    <x v="161"/>
    <x v="151"/>
    <x v="131"/>
    <x v="47"/>
    <x v="160"/>
    <x v="0"/>
    <x v="0"/>
    <n v="1960"/>
    <x v="19"/>
    <x v="2"/>
  </r>
  <r>
    <x v="162"/>
    <x v="162"/>
    <x v="5"/>
    <x v="162"/>
    <x v="152"/>
    <x v="132"/>
    <x v="130"/>
    <x v="161"/>
    <x v="0"/>
    <x v="0"/>
    <n v="1980"/>
    <x v="30"/>
    <x v="0"/>
  </r>
  <r>
    <x v="163"/>
    <x v="163"/>
    <x v="4"/>
    <x v="163"/>
    <x v="153"/>
    <x v="82"/>
    <x v="34"/>
    <x v="162"/>
    <x v="0"/>
    <x v="0"/>
    <n v="1963"/>
    <x v="33"/>
    <x v="3"/>
  </r>
  <r>
    <x v="164"/>
    <x v="164"/>
    <x v="1"/>
    <x v="164"/>
    <x v="154"/>
    <x v="133"/>
    <x v="87"/>
    <x v="163"/>
    <x v="0"/>
    <x v="0"/>
    <n v="1977"/>
    <x v="35"/>
    <x v="3"/>
  </r>
  <r>
    <x v="165"/>
    <x v="165"/>
    <x v="5"/>
    <x v="165"/>
    <x v="155"/>
    <x v="8"/>
    <x v="131"/>
    <x v="164"/>
    <x v="0"/>
    <x v="2"/>
    <n v="1977"/>
    <x v="35"/>
    <x v="3"/>
  </r>
  <r>
    <x v="166"/>
    <x v="166"/>
    <x v="6"/>
    <x v="166"/>
    <x v="156"/>
    <x v="134"/>
    <x v="31"/>
    <x v="165"/>
    <x v="0"/>
    <x v="0"/>
    <n v="1973"/>
    <x v="29"/>
    <x v="3"/>
  </r>
  <r>
    <x v="167"/>
    <x v="167"/>
    <x v="0"/>
    <x v="167"/>
    <x v="157"/>
    <x v="7"/>
    <x v="132"/>
    <x v="166"/>
    <x v="0"/>
    <x v="1"/>
    <n v="1967"/>
    <x v="45"/>
    <x v="3"/>
  </r>
  <r>
    <x v="168"/>
    <x v="168"/>
    <x v="0"/>
    <x v="168"/>
    <x v="158"/>
    <x v="29"/>
    <x v="133"/>
    <x v="167"/>
    <x v="1"/>
    <x v="2"/>
    <m/>
    <x v="7"/>
    <x v="1"/>
  </r>
  <r>
    <x v="169"/>
    <x v="169"/>
    <x v="5"/>
    <x v="169"/>
    <x v="159"/>
    <x v="83"/>
    <x v="134"/>
    <x v="168"/>
    <x v="0"/>
    <x v="0"/>
    <n v="1971"/>
    <x v="9"/>
    <x v="3"/>
  </r>
  <r>
    <x v="170"/>
    <x v="170"/>
    <x v="2"/>
    <x v="170"/>
    <x v="160"/>
    <x v="135"/>
    <x v="71"/>
    <x v="169"/>
    <x v="0"/>
    <x v="1"/>
    <n v="1978"/>
    <x v="16"/>
    <x v="3"/>
  </r>
  <r>
    <x v="171"/>
    <x v="171"/>
    <x v="6"/>
    <x v="171"/>
    <x v="161"/>
    <x v="1"/>
    <x v="135"/>
    <x v="170"/>
    <x v="0"/>
    <x v="1"/>
    <n v="1979"/>
    <x v="14"/>
    <x v="0"/>
  </r>
  <r>
    <x v="172"/>
    <x v="172"/>
    <x v="3"/>
    <x v="172"/>
    <x v="162"/>
    <x v="132"/>
    <x v="136"/>
    <x v="171"/>
    <x v="0"/>
    <x v="0"/>
    <n v="1986"/>
    <x v="3"/>
    <x v="0"/>
  </r>
  <r>
    <x v="173"/>
    <x v="173"/>
    <x v="3"/>
    <x v="173"/>
    <x v="163"/>
    <x v="114"/>
    <x v="137"/>
    <x v="172"/>
    <x v="0"/>
    <x v="0"/>
    <n v="1986"/>
    <x v="3"/>
    <x v="0"/>
  </r>
  <r>
    <x v="174"/>
    <x v="174"/>
    <x v="5"/>
    <x v="174"/>
    <x v="164"/>
    <x v="83"/>
    <x v="138"/>
    <x v="173"/>
    <x v="1"/>
    <x v="0"/>
    <n v="1985"/>
    <x v="24"/>
    <x v="0"/>
  </r>
  <r>
    <x v="175"/>
    <x v="175"/>
    <x v="1"/>
    <x v="175"/>
    <x v="53"/>
    <x v="57"/>
    <x v="98"/>
    <x v="174"/>
    <x v="0"/>
    <x v="0"/>
    <n v="1971"/>
    <x v="9"/>
    <x v="3"/>
  </r>
  <r>
    <x v="176"/>
    <x v="176"/>
    <x v="0"/>
    <x v="176"/>
    <x v="165"/>
    <x v="136"/>
    <x v="139"/>
    <x v="175"/>
    <x v="0"/>
    <x v="0"/>
    <n v="1990"/>
    <x v="26"/>
    <x v="0"/>
  </r>
  <r>
    <x v="177"/>
    <x v="177"/>
    <x v="6"/>
    <x v="177"/>
    <x v="166"/>
    <x v="74"/>
    <x v="115"/>
    <x v="176"/>
    <x v="0"/>
    <x v="0"/>
    <n v="1973"/>
    <x v="29"/>
    <x v="3"/>
  </r>
  <r>
    <x v="178"/>
    <x v="178"/>
    <x v="0"/>
    <x v="178"/>
    <x v="167"/>
    <x v="137"/>
    <x v="53"/>
    <x v="177"/>
    <x v="0"/>
    <x v="0"/>
    <n v="1992"/>
    <x v="4"/>
    <x v="0"/>
  </r>
  <r>
    <x v="179"/>
    <x v="179"/>
    <x v="5"/>
    <x v="179"/>
    <x v="168"/>
    <x v="25"/>
    <x v="26"/>
    <x v="27"/>
    <x v="0"/>
    <x v="0"/>
    <n v="1985"/>
    <x v="24"/>
    <x v="0"/>
  </r>
  <r>
    <x v="180"/>
    <x v="180"/>
    <x v="1"/>
    <x v="180"/>
    <x v="28"/>
    <x v="102"/>
    <x v="140"/>
    <x v="178"/>
    <x v="0"/>
    <x v="0"/>
    <n v="1953"/>
    <x v="48"/>
    <x v="2"/>
  </r>
  <r>
    <x v="181"/>
    <x v="181"/>
    <x v="2"/>
    <x v="181"/>
    <x v="169"/>
    <x v="138"/>
    <x v="8"/>
    <x v="179"/>
    <x v="0"/>
    <x v="0"/>
    <n v="1971"/>
    <x v="9"/>
    <x v="3"/>
  </r>
  <r>
    <x v="182"/>
    <x v="182"/>
    <x v="1"/>
    <x v="182"/>
    <x v="170"/>
    <x v="139"/>
    <x v="141"/>
    <x v="180"/>
    <x v="0"/>
    <x v="0"/>
    <n v="1954"/>
    <x v="27"/>
    <x v="2"/>
  </r>
  <r>
    <x v="183"/>
    <x v="183"/>
    <x v="6"/>
    <x v="183"/>
    <x v="171"/>
    <x v="106"/>
    <x v="45"/>
    <x v="181"/>
    <x v="1"/>
    <x v="2"/>
    <m/>
    <x v="7"/>
    <x v="1"/>
  </r>
  <r>
    <x v="184"/>
    <x v="184"/>
    <x v="2"/>
    <x v="184"/>
    <x v="172"/>
    <x v="35"/>
    <x v="86"/>
    <x v="182"/>
    <x v="0"/>
    <x v="0"/>
    <n v="1958"/>
    <x v="49"/>
    <x v="2"/>
  </r>
  <r>
    <x v="185"/>
    <x v="185"/>
    <x v="0"/>
    <x v="185"/>
    <x v="173"/>
    <x v="140"/>
    <x v="142"/>
    <x v="183"/>
    <x v="0"/>
    <x v="1"/>
    <n v="1993"/>
    <x v="10"/>
    <x v="0"/>
  </r>
  <r>
    <x v="186"/>
    <x v="186"/>
    <x v="0"/>
    <x v="186"/>
    <x v="136"/>
    <x v="141"/>
    <x v="143"/>
    <x v="184"/>
    <x v="0"/>
    <x v="0"/>
    <n v="1974"/>
    <x v="22"/>
    <x v="3"/>
  </r>
  <r>
    <x v="187"/>
    <x v="187"/>
    <x v="1"/>
    <x v="187"/>
    <x v="174"/>
    <x v="68"/>
    <x v="144"/>
    <x v="185"/>
    <x v="0"/>
    <x v="0"/>
    <n v="1967"/>
    <x v="45"/>
    <x v="3"/>
  </r>
  <r>
    <x v="188"/>
    <x v="188"/>
    <x v="6"/>
    <x v="188"/>
    <x v="175"/>
    <x v="142"/>
    <x v="145"/>
    <x v="186"/>
    <x v="0"/>
    <x v="0"/>
    <n v="1955"/>
    <x v="8"/>
    <x v="2"/>
  </r>
  <r>
    <x v="189"/>
    <x v="189"/>
    <x v="5"/>
    <x v="189"/>
    <x v="176"/>
    <x v="3"/>
    <x v="146"/>
    <x v="187"/>
    <x v="0"/>
    <x v="0"/>
    <n v="1960"/>
    <x v="19"/>
    <x v="2"/>
  </r>
  <r>
    <x v="190"/>
    <x v="190"/>
    <x v="5"/>
    <x v="190"/>
    <x v="177"/>
    <x v="143"/>
    <x v="147"/>
    <x v="188"/>
    <x v="0"/>
    <x v="0"/>
    <n v="1987"/>
    <x v="2"/>
    <x v="0"/>
  </r>
  <r>
    <x v="191"/>
    <x v="191"/>
    <x v="6"/>
    <x v="191"/>
    <x v="178"/>
    <x v="144"/>
    <x v="58"/>
    <x v="189"/>
    <x v="1"/>
    <x v="2"/>
    <m/>
    <x v="7"/>
    <x v="1"/>
  </r>
  <r>
    <x v="192"/>
    <x v="192"/>
    <x v="4"/>
    <x v="192"/>
    <x v="179"/>
    <x v="145"/>
    <x v="99"/>
    <x v="190"/>
    <x v="0"/>
    <x v="0"/>
    <n v="1990"/>
    <x v="26"/>
    <x v="0"/>
  </r>
  <r>
    <x v="193"/>
    <x v="193"/>
    <x v="2"/>
    <x v="193"/>
    <x v="180"/>
    <x v="146"/>
    <x v="148"/>
    <x v="191"/>
    <x v="0"/>
    <x v="0"/>
    <n v="1986"/>
    <x v="3"/>
    <x v="0"/>
  </r>
  <r>
    <x v="194"/>
    <x v="194"/>
    <x v="4"/>
    <x v="194"/>
    <x v="181"/>
    <x v="147"/>
    <x v="99"/>
    <x v="192"/>
    <x v="0"/>
    <x v="1"/>
    <n v="1976"/>
    <x v="25"/>
    <x v="3"/>
  </r>
  <r>
    <x v="195"/>
    <x v="195"/>
    <x v="5"/>
    <x v="195"/>
    <x v="182"/>
    <x v="133"/>
    <x v="149"/>
    <x v="193"/>
    <x v="0"/>
    <x v="1"/>
    <n v="1987"/>
    <x v="2"/>
    <x v="0"/>
  </r>
  <r>
    <x v="196"/>
    <x v="196"/>
    <x v="2"/>
    <x v="196"/>
    <x v="45"/>
    <x v="148"/>
    <x v="150"/>
    <x v="194"/>
    <x v="0"/>
    <x v="1"/>
    <n v="1985"/>
    <x v="24"/>
    <x v="0"/>
  </r>
  <r>
    <x v="197"/>
    <x v="197"/>
    <x v="3"/>
    <x v="197"/>
    <x v="183"/>
    <x v="149"/>
    <x v="151"/>
    <x v="195"/>
    <x v="0"/>
    <x v="2"/>
    <m/>
    <x v="7"/>
    <x v="1"/>
  </r>
  <r>
    <x v="198"/>
    <x v="198"/>
    <x v="1"/>
    <x v="198"/>
    <x v="184"/>
    <x v="113"/>
    <x v="152"/>
    <x v="196"/>
    <x v="0"/>
    <x v="0"/>
    <n v="1977"/>
    <x v="35"/>
    <x v="3"/>
  </r>
  <r>
    <x v="199"/>
    <x v="199"/>
    <x v="1"/>
    <x v="199"/>
    <x v="185"/>
    <x v="150"/>
    <x v="153"/>
    <x v="197"/>
    <x v="0"/>
    <x v="0"/>
    <n v="1974"/>
    <x v="22"/>
    <x v="3"/>
  </r>
  <r>
    <x v="200"/>
    <x v="200"/>
    <x v="6"/>
    <x v="200"/>
    <x v="186"/>
    <x v="151"/>
    <x v="154"/>
    <x v="198"/>
    <x v="0"/>
    <x v="0"/>
    <n v="1988"/>
    <x v="15"/>
    <x v="0"/>
  </r>
  <r>
    <x v="201"/>
    <x v="201"/>
    <x v="2"/>
    <x v="201"/>
    <x v="187"/>
    <x v="40"/>
    <x v="155"/>
    <x v="199"/>
    <x v="0"/>
    <x v="0"/>
    <n v="1960"/>
    <x v="19"/>
    <x v="2"/>
  </r>
  <r>
    <x v="202"/>
    <x v="202"/>
    <x v="4"/>
    <x v="202"/>
    <x v="188"/>
    <x v="152"/>
    <x v="36"/>
    <x v="200"/>
    <x v="0"/>
    <x v="1"/>
    <n v="1986"/>
    <x v="3"/>
    <x v="0"/>
  </r>
  <r>
    <x v="203"/>
    <x v="203"/>
    <x v="0"/>
    <x v="203"/>
    <x v="189"/>
    <x v="153"/>
    <x v="56"/>
    <x v="201"/>
    <x v="1"/>
    <x v="2"/>
    <m/>
    <x v="7"/>
    <x v="1"/>
  </r>
  <r>
    <x v="204"/>
    <x v="204"/>
    <x v="1"/>
    <x v="204"/>
    <x v="190"/>
    <x v="154"/>
    <x v="156"/>
    <x v="202"/>
    <x v="0"/>
    <x v="0"/>
    <n v="1988"/>
    <x v="15"/>
    <x v="0"/>
  </r>
  <r>
    <x v="205"/>
    <x v="205"/>
    <x v="6"/>
    <x v="205"/>
    <x v="191"/>
    <x v="70"/>
    <x v="134"/>
    <x v="203"/>
    <x v="0"/>
    <x v="0"/>
    <n v="1983"/>
    <x v="11"/>
    <x v="0"/>
  </r>
  <r>
    <x v="206"/>
    <x v="206"/>
    <x v="0"/>
    <x v="206"/>
    <x v="192"/>
    <x v="79"/>
    <x v="105"/>
    <x v="204"/>
    <x v="0"/>
    <x v="0"/>
    <n v="1971"/>
    <x v="9"/>
    <x v="3"/>
  </r>
  <r>
    <x v="207"/>
    <x v="207"/>
    <x v="1"/>
    <x v="207"/>
    <x v="193"/>
    <x v="155"/>
    <x v="138"/>
    <x v="205"/>
    <x v="1"/>
    <x v="2"/>
    <m/>
    <x v="7"/>
    <x v="1"/>
  </r>
  <r>
    <x v="208"/>
    <x v="208"/>
    <x v="4"/>
    <x v="208"/>
    <x v="194"/>
    <x v="156"/>
    <x v="137"/>
    <x v="206"/>
    <x v="0"/>
    <x v="1"/>
    <n v="1996"/>
    <x v="38"/>
    <x v="0"/>
  </r>
  <r>
    <x v="209"/>
    <x v="209"/>
    <x v="3"/>
    <x v="209"/>
    <x v="195"/>
    <x v="157"/>
    <x v="157"/>
    <x v="207"/>
    <x v="0"/>
    <x v="0"/>
    <n v="1988"/>
    <x v="15"/>
    <x v="0"/>
  </r>
  <r>
    <x v="210"/>
    <x v="210"/>
    <x v="1"/>
    <x v="210"/>
    <x v="196"/>
    <x v="70"/>
    <x v="54"/>
    <x v="208"/>
    <x v="1"/>
    <x v="2"/>
    <m/>
    <x v="7"/>
    <x v="1"/>
  </r>
  <r>
    <x v="211"/>
    <x v="211"/>
    <x v="1"/>
    <x v="211"/>
    <x v="197"/>
    <x v="158"/>
    <x v="158"/>
    <x v="209"/>
    <x v="0"/>
    <x v="0"/>
    <n v="1980"/>
    <x v="30"/>
    <x v="0"/>
  </r>
  <r>
    <x v="212"/>
    <x v="212"/>
    <x v="5"/>
    <x v="212"/>
    <x v="198"/>
    <x v="159"/>
    <x v="159"/>
    <x v="210"/>
    <x v="0"/>
    <x v="0"/>
    <n v="1994"/>
    <x v="28"/>
    <x v="0"/>
  </r>
  <r>
    <x v="213"/>
    <x v="213"/>
    <x v="6"/>
    <x v="213"/>
    <x v="199"/>
    <x v="29"/>
    <x v="160"/>
    <x v="211"/>
    <x v="0"/>
    <x v="0"/>
    <n v="1991"/>
    <x v="36"/>
    <x v="0"/>
  </r>
  <r>
    <x v="214"/>
    <x v="214"/>
    <x v="5"/>
    <x v="214"/>
    <x v="25"/>
    <x v="160"/>
    <x v="38"/>
    <x v="212"/>
    <x v="0"/>
    <x v="0"/>
    <n v="1980"/>
    <x v="30"/>
    <x v="0"/>
  </r>
  <r>
    <x v="215"/>
    <x v="215"/>
    <x v="3"/>
    <x v="215"/>
    <x v="85"/>
    <x v="161"/>
    <x v="70"/>
    <x v="213"/>
    <x v="0"/>
    <x v="0"/>
    <n v="1978"/>
    <x v="16"/>
    <x v="3"/>
  </r>
  <r>
    <x v="216"/>
    <x v="216"/>
    <x v="0"/>
    <x v="216"/>
    <x v="200"/>
    <x v="8"/>
    <x v="85"/>
    <x v="214"/>
    <x v="1"/>
    <x v="2"/>
    <m/>
    <x v="7"/>
    <x v="1"/>
  </r>
  <r>
    <x v="217"/>
    <x v="217"/>
    <x v="2"/>
    <x v="217"/>
    <x v="113"/>
    <x v="91"/>
    <x v="161"/>
    <x v="215"/>
    <x v="0"/>
    <x v="0"/>
    <n v="1972"/>
    <x v="12"/>
    <x v="3"/>
  </r>
  <r>
    <x v="218"/>
    <x v="218"/>
    <x v="2"/>
    <x v="218"/>
    <x v="36"/>
    <x v="106"/>
    <x v="162"/>
    <x v="216"/>
    <x v="0"/>
    <x v="0"/>
    <n v="1985"/>
    <x v="24"/>
    <x v="0"/>
  </r>
  <r>
    <x v="219"/>
    <x v="219"/>
    <x v="0"/>
    <x v="219"/>
    <x v="201"/>
    <x v="108"/>
    <x v="163"/>
    <x v="217"/>
    <x v="0"/>
    <x v="0"/>
    <n v="1955"/>
    <x v="8"/>
    <x v="2"/>
  </r>
  <r>
    <x v="220"/>
    <x v="220"/>
    <x v="2"/>
    <x v="220"/>
    <x v="202"/>
    <x v="162"/>
    <x v="73"/>
    <x v="218"/>
    <x v="0"/>
    <x v="1"/>
    <n v="1960"/>
    <x v="19"/>
    <x v="2"/>
  </r>
  <r>
    <x v="221"/>
    <x v="221"/>
    <x v="4"/>
    <x v="221"/>
    <x v="203"/>
    <x v="163"/>
    <x v="164"/>
    <x v="219"/>
    <x v="0"/>
    <x v="0"/>
    <n v="1985"/>
    <x v="24"/>
    <x v="0"/>
  </r>
  <r>
    <x v="222"/>
    <x v="222"/>
    <x v="3"/>
    <x v="222"/>
    <x v="143"/>
    <x v="164"/>
    <x v="165"/>
    <x v="220"/>
    <x v="0"/>
    <x v="0"/>
    <n v="1972"/>
    <x v="12"/>
    <x v="3"/>
  </r>
  <r>
    <x v="223"/>
    <x v="223"/>
    <x v="6"/>
    <x v="223"/>
    <x v="204"/>
    <x v="165"/>
    <x v="166"/>
    <x v="221"/>
    <x v="0"/>
    <x v="0"/>
    <n v="1983"/>
    <x v="11"/>
    <x v="0"/>
  </r>
  <r>
    <x v="224"/>
    <x v="224"/>
    <x v="0"/>
    <x v="224"/>
    <x v="34"/>
    <x v="166"/>
    <x v="156"/>
    <x v="222"/>
    <x v="1"/>
    <x v="2"/>
    <m/>
    <x v="7"/>
    <x v="1"/>
  </r>
  <r>
    <x v="225"/>
    <x v="225"/>
    <x v="5"/>
    <x v="225"/>
    <x v="205"/>
    <x v="8"/>
    <x v="167"/>
    <x v="223"/>
    <x v="1"/>
    <x v="2"/>
    <m/>
    <x v="7"/>
    <x v="1"/>
  </r>
  <r>
    <x v="226"/>
    <x v="226"/>
    <x v="1"/>
    <x v="226"/>
    <x v="206"/>
    <x v="30"/>
    <x v="55"/>
    <x v="224"/>
    <x v="1"/>
    <x v="2"/>
    <m/>
    <x v="7"/>
    <x v="1"/>
  </r>
  <r>
    <x v="227"/>
    <x v="227"/>
    <x v="0"/>
    <x v="227"/>
    <x v="207"/>
    <x v="23"/>
    <x v="168"/>
    <x v="225"/>
    <x v="0"/>
    <x v="1"/>
    <n v="1979"/>
    <x v="14"/>
    <x v="0"/>
  </r>
  <r>
    <x v="228"/>
    <x v="228"/>
    <x v="4"/>
    <x v="228"/>
    <x v="208"/>
    <x v="167"/>
    <x v="105"/>
    <x v="226"/>
    <x v="0"/>
    <x v="0"/>
    <n v="1987"/>
    <x v="2"/>
    <x v="0"/>
  </r>
  <r>
    <x v="229"/>
    <x v="229"/>
    <x v="3"/>
    <x v="229"/>
    <x v="209"/>
    <x v="168"/>
    <x v="169"/>
    <x v="227"/>
    <x v="0"/>
    <x v="0"/>
    <n v="1983"/>
    <x v="11"/>
    <x v="0"/>
  </r>
  <r>
    <x v="230"/>
    <x v="230"/>
    <x v="5"/>
    <x v="230"/>
    <x v="42"/>
    <x v="169"/>
    <x v="170"/>
    <x v="228"/>
    <x v="0"/>
    <x v="1"/>
    <n v="1992"/>
    <x v="4"/>
    <x v="0"/>
  </r>
  <r>
    <x v="231"/>
    <x v="231"/>
    <x v="4"/>
    <x v="231"/>
    <x v="210"/>
    <x v="83"/>
    <x v="113"/>
    <x v="229"/>
    <x v="0"/>
    <x v="0"/>
    <n v="1973"/>
    <x v="29"/>
    <x v="3"/>
  </r>
  <r>
    <x v="232"/>
    <x v="232"/>
    <x v="0"/>
    <x v="232"/>
    <x v="211"/>
    <x v="109"/>
    <x v="156"/>
    <x v="230"/>
    <x v="0"/>
    <x v="0"/>
    <n v="1946"/>
    <x v="50"/>
    <x v="4"/>
  </r>
  <r>
    <x v="233"/>
    <x v="233"/>
    <x v="0"/>
    <x v="233"/>
    <x v="212"/>
    <x v="170"/>
    <x v="171"/>
    <x v="231"/>
    <x v="1"/>
    <x v="2"/>
    <m/>
    <x v="7"/>
    <x v="1"/>
  </r>
  <r>
    <x v="234"/>
    <x v="234"/>
    <x v="1"/>
    <x v="234"/>
    <x v="213"/>
    <x v="171"/>
    <x v="17"/>
    <x v="232"/>
    <x v="0"/>
    <x v="1"/>
    <n v="1968"/>
    <x v="23"/>
    <x v="3"/>
  </r>
  <r>
    <x v="235"/>
    <x v="235"/>
    <x v="4"/>
    <x v="235"/>
    <x v="214"/>
    <x v="143"/>
    <x v="172"/>
    <x v="233"/>
    <x v="0"/>
    <x v="0"/>
    <n v="1970"/>
    <x v="51"/>
    <x v="3"/>
  </r>
  <r>
    <x v="236"/>
    <x v="236"/>
    <x v="6"/>
    <x v="236"/>
    <x v="215"/>
    <x v="124"/>
    <x v="163"/>
    <x v="234"/>
    <x v="1"/>
    <x v="2"/>
    <m/>
    <x v="7"/>
    <x v="1"/>
  </r>
  <r>
    <x v="237"/>
    <x v="237"/>
    <x v="1"/>
    <x v="237"/>
    <x v="216"/>
    <x v="143"/>
    <x v="172"/>
    <x v="233"/>
    <x v="0"/>
    <x v="0"/>
    <n v="1969"/>
    <x v="47"/>
    <x v="3"/>
  </r>
  <r>
    <x v="238"/>
    <x v="238"/>
    <x v="6"/>
    <x v="238"/>
    <x v="217"/>
    <x v="172"/>
    <x v="173"/>
    <x v="235"/>
    <x v="1"/>
    <x v="2"/>
    <m/>
    <x v="7"/>
    <x v="1"/>
  </r>
  <r>
    <x v="239"/>
    <x v="239"/>
    <x v="6"/>
    <x v="239"/>
    <x v="218"/>
    <x v="76"/>
    <x v="174"/>
    <x v="236"/>
    <x v="0"/>
    <x v="1"/>
    <n v="1975"/>
    <x v="18"/>
    <x v="3"/>
  </r>
  <r>
    <x v="240"/>
    <x v="240"/>
    <x v="5"/>
    <x v="240"/>
    <x v="219"/>
    <x v="54"/>
    <x v="156"/>
    <x v="237"/>
    <x v="0"/>
    <x v="0"/>
    <n v="1982"/>
    <x v="5"/>
    <x v="0"/>
  </r>
  <r>
    <x v="241"/>
    <x v="241"/>
    <x v="3"/>
    <x v="241"/>
    <x v="220"/>
    <x v="173"/>
    <x v="175"/>
    <x v="238"/>
    <x v="0"/>
    <x v="0"/>
    <n v="1977"/>
    <x v="35"/>
    <x v="3"/>
  </r>
  <r>
    <x v="242"/>
    <x v="242"/>
    <x v="0"/>
    <x v="242"/>
    <x v="221"/>
    <x v="47"/>
    <x v="176"/>
    <x v="239"/>
    <x v="1"/>
    <x v="2"/>
    <m/>
    <x v="7"/>
    <x v="1"/>
  </r>
  <r>
    <x v="243"/>
    <x v="243"/>
    <x v="2"/>
    <x v="243"/>
    <x v="222"/>
    <x v="174"/>
    <x v="177"/>
    <x v="240"/>
    <x v="0"/>
    <x v="0"/>
    <n v="1992"/>
    <x v="4"/>
    <x v="0"/>
  </r>
  <r>
    <x v="244"/>
    <x v="244"/>
    <x v="2"/>
    <x v="244"/>
    <x v="223"/>
    <x v="175"/>
    <x v="89"/>
    <x v="241"/>
    <x v="0"/>
    <x v="2"/>
    <m/>
    <x v="7"/>
    <x v="1"/>
  </r>
  <r>
    <x v="245"/>
    <x v="245"/>
    <x v="4"/>
    <x v="245"/>
    <x v="224"/>
    <x v="176"/>
    <x v="178"/>
    <x v="242"/>
    <x v="0"/>
    <x v="0"/>
    <n v="1965"/>
    <x v="17"/>
    <x v="3"/>
  </r>
  <r>
    <x v="246"/>
    <x v="246"/>
    <x v="1"/>
    <x v="246"/>
    <x v="225"/>
    <x v="65"/>
    <x v="9"/>
    <x v="243"/>
    <x v="0"/>
    <x v="1"/>
    <n v="1973"/>
    <x v="29"/>
    <x v="3"/>
  </r>
  <r>
    <x v="247"/>
    <x v="247"/>
    <x v="3"/>
    <x v="247"/>
    <x v="226"/>
    <x v="114"/>
    <x v="159"/>
    <x v="244"/>
    <x v="0"/>
    <x v="1"/>
    <n v="1958"/>
    <x v="49"/>
    <x v="2"/>
  </r>
  <r>
    <x v="248"/>
    <x v="248"/>
    <x v="2"/>
    <x v="248"/>
    <x v="227"/>
    <x v="109"/>
    <x v="179"/>
    <x v="245"/>
    <x v="0"/>
    <x v="1"/>
    <n v="1982"/>
    <x v="5"/>
    <x v="0"/>
  </r>
  <r>
    <x v="249"/>
    <x v="249"/>
    <x v="1"/>
    <x v="249"/>
    <x v="228"/>
    <x v="177"/>
    <x v="72"/>
    <x v="246"/>
    <x v="0"/>
    <x v="0"/>
    <n v="1978"/>
    <x v="16"/>
    <x v="3"/>
  </r>
  <r>
    <x v="250"/>
    <x v="250"/>
    <x v="2"/>
    <x v="250"/>
    <x v="229"/>
    <x v="171"/>
    <x v="175"/>
    <x v="247"/>
    <x v="0"/>
    <x v="0"/>
    <n v="1988"/>
    <x v="15"/>
    <x v="0"/>
  </r>
  <r>
    <x v="251"/>
    <x v="251"/>
    <x v="4"/>
    <x v="251"/>
    <x v="230"/>
    <x v="143"/>
    <x v="34"/>
    <x v="248"/>
    <x v="0"/>
    <x v="0"/>
    <n v="1969"/>
    <x v="47"/>
    <x v="3"/>
  </r>
  <r>
    <x v="252"/>
    <x v="252"/>
    <x v="4"/>
    <x v="252"/>
    <x v="231"/>
    <x v="178"/>
    <x v="180"/>
    <x v="249"/>
    <x v="0"/>
    <x v="0"/>
    <n v="1992"/>
    <x v="4"/>
    <x v="0"/>
  </r>
  <r>
    <x v="253"/>
    <x v="253"/>
    <x v="0"/>
    <x v="253"/>
    <x v="232"/>
    <x v="121"/>
    <x v="181"/>
    <x v="250"/>
    <x v="0"/>
    <x v="0"/>
    <n v="1978"/>
    <x v="16"/>
    <x v="3"/>
  </r>
  <r>
    <x v="254"/>
    <x v="254"/>
    <x v="4"/>
    <x v="254"/>
    <x v="233"/>
    <x v="179"/>
    <x v="85"/>
    <x v="251"/>
    <x v="0"/>
    <x v="0"/>
    <n v="1957"/>
    <x v="42"/>
    <x v="2"/>
  </r>
  <r>
    <x v="255"/>
    <x v="255"/>
    <x v="4"/>
    <x v="255"/>
    <x v="234"/>
    <x v="166"/>
    <x v="182"/>
    <x v="252"/>
    <x v="0"/>
    <x v="1"/>
    <n v="1987"/>
    <x v="2"/>
    <x v="0"/>
  </r>
  <r>
    <x v="256"/>
    <x v="256"/>
    <x v="4"/>
    <x v="256"/>
    <x v="235"/>
    <x v="175"/>
    <x v="183"/>
    <x v="253"/>
    <x v="0"/>
    <x v="0"/>
    <n v="1965"/>
    <x v="17"/>
    <x v="3"/>
  </r>
  <r>
    <x v="257"/>
    <x v="257"/>
    <x v="5"/>
    <x v="257"/>
    <x v="236"/>
    <x v="180"/>
    <x v="34"/>
    <x v="254"/>
    <x v="0"/>
    <x v="0"/>
    <n v="1972"/>
    <x v="12"/>
    <x v="3"/>
  </r>
  <r>
    <x v="258"/>
    <x v="258"/>
    <x v="1"/>
    <x v="258"/>
    <x v="237"/>
    <x v="181"/>
    <x v="134"/>
    <x v="255"/>
    <x v="0"/>
    <x v="1"/>
    <n v="1993"/>
    <x v="10"/>
    <x v="0"/>
  </r>
  <r>
    <x v="259"/>
    <x v="259"/>
    <x v="1"/>
    <x v="259"/>
    <x v="238"/>
    <x v="36"/>
    <x v="184"/>
    <x v="256"/>
    <x v="0"/>
    <x v="0"/>
    <n v="1980"/>
    <x v="30"/>
    <x v="0"/>
  </r>
  <r>
    <x v="260"/>
    <x v="260"/>
    <x v="1"/>
    <x v="260"/>
    <x v="239"/>
    <x v="16"/>
    <x v="185"/>
    <x v="257"/>
    <x v="0"/>
    <x v="0"/>
    <n v="1971"/>
    <x v="9"/>
    <x v="3"/>
  </r>
  <r>
    <x v="261"/>
    <x v="261"/>
    <x v="0"/>
    <x v="261"/>
    <x v="240"/>
    <x v="83"/>
    <x v="186"/>
    <x v="258"/>
    <x v="0"/>
    <x v="0"/>
    <n v="1984"/>
    <x v="6"/>
    <x v="0"/>
  </r>
  <r>
    <x v="262"/>
    <x v="262"/>
    <x v="6"/>
    <x v="262"/>
    <x v="241"/>
    <x v="182"/>
    <x v="134"/>
    <x v="259"/>
    <x v="0"/>
    <x v="1"/>
    <n v="1987"/>
    <x v="2"/>
    <x v="0"/>
  </r>
  <r>
    <x v="263"/>
    <x v="263"/>
    <x v="3"/>
    <x v="263"/>
    <x v="242"/>
    <x v="183"/>
    <x v="187"/>
    <x v="260"/>
    <x v="1"/>
    <x v="2"/>
    <m/>
    <x v="7"/>
    <x v="1"/>
  </r>
  <r>
    <x v="264"/>
    <x v="264"/>
    <x v="1"/>
    <x v="264"/>
    <x v="243"/>
    <x v="184"/>
    <x v="188"/>
    <x v="261"/>
    <x v="0"/>
    <x v="1"/>
    <n v="1979"/>
    <x v="14"/>
    <x v="0"/>
  </r>
  <r>
    <x v="265"/>
    <x v="265"/>
    <x v="2"/>
    <x v="265"/>
    <x v="244"/>
    <x v="185"/>
    <x v="189"/>
    <x v="262"/>
    <x v="1"/>
    <x v="2"/>
    <m/>
    <x v="7"/>
    <x v="1"/>
  </r>
  <r>
    <x v="266"/>
    <x v="266"/>
    <x v="5"/>
    <x v="266"/>
    <x v="245"/>
    <x v="186"/>
    <x v="190"/>
    <x v="263"/>
    <x v="0"/>
    <x v="0"/>
    <n v="1957"/>
    <x v="42"/>
    <x v="2"/>
  </r>
  <r>
    <x v="267"/>
    <x v="267"/>
    <x v="0"/>
    <x v="267"/>
    <x v="99"/>
    <x v="187"/>
    <x v="191"/>
    <x v="264"/>
    <x v="0"/>
    <x v="0"/>
    <n v="1966"/>
    <x v="31"/>
    <x v="3"/>
  </r>
  <r>
    <x v="268"/>
    <x v="268"/>
    <x v="5"/>
    <x v="268"/>
    <x v="246"/>
    <x v="188"/>
    <x v="92"/>
    <x v="265"/>
    <x v="0"/>
    <x v="1"/>
    <n v="1986"/>
    <x v="3"/>
    <x v="0"/>
  </r>
  <r>
    <x v="269"/>
    <x v="269"/>
    <x v="3"/>
    <x v="269"/>
    <x v="247"/>
    <x v="189"/>
    <x v="192"/>
    <x v="266"/>
    <x v="0"/>
    <x v="0"/>
    <n v="1986"/>
    <x v="3"/>
    <x v="0"/>
  </r>
  <r>
    <x v="270"/>
    <x v="270"/>
    <x v="1"/>
    <x v="270"/>
    <x v="248"/>
    <x v="135"/>
    <x v="193"/>
    <x v="267"/>
    <x v="0"/>
    <x v="0"/>
    <n v="1993"/>
    <x v="10"/>
    <x v="0"/>
  </r>
  <r>
    <x v="271"/>
    <x v="271"/>
    <x v="5"/>
    <x v="271"/>
    <x v="249"/>
    <x v="113"/>
    <x v="175"/>
    <x v="268"/>
    <x v="0"/>
    <x v="0"/>
    <n v="1981"/>
    <x v="1"/>
    <x v="0"/>
  </r>
  <r>
    <x v="272"/>
    <x v="272"/>
    <x v="5"/>
    <x v="272"/>
    <x v="250"/>
    <x v="21"/>
    <x v="194"/>
    <x v="269"/>
    <x v="0"/>
    <x v="1"/>
    <n v="1988"/>
    <x v="15"/>
    <x v="0"/>
  </r>
  <r>
    <x v="273"/>
    <x v="273"/>
    <x v="4"/>
    <x v="273"/>
    <x v="40"/>
    <x v="190"/>
    <x v="195"/>
    <x v="270"/>
    <x v="0"/>
    <x v="0"/>
    <n v="1951"/>
    <x v="20"/>
    <x v="2"/>
  </r>
  <r>
    <x v="274"/>
    <x v="274"/>
    <x v="5"/>
    <x v="274"/>
    <x v="251"/>
    <x v="40"/>
    <x v="176"/>
    <x v="271"/>
    <x v="0"/>
    <x v="0"/>
    <n v="1979"/>
    <x v="14"/>
    <x v="0"/>
  </r>
  <r>
    <x v="275"/>
    <x v="275"/>
    <x v="4"/>
    <x v="275"/>
    <x v="252"/>
    <x v="140"/>
    <x v="79"/>
    <x v="272"/>
    <x v="0"/>
    <x v="0"/>
    <n v="1982"/>
    <x v="5"/>
    <x v="0"/>
  </r>
  <r>
    <x v="276"/>
    <x v="276"/>
    <x v="1"/>
    <x v="276"/>
    <x v="253"/>
    <x v="191"/>
    <x v="35"/>
    <x v="273"/>
    <x v="0"/>
    <x v="0"/>
    <n v="1966"/>
    <x v="31"/>
    <x v="3"/>
  </r>
  <r>
    <x v="277"/>
    <x v="277"/>
    <x v="2"/>
    <x v="277"/>
    <x v="66"/>
    <x v="182"/>
    <x v="196"/>
    <x v="274"/>
    <x v="0"/>
    <x v="0"/>
    <n v="1971"/>
    <x v="9"/>
    <x v="3"/>
  </r>
  <r>
    <x v="278"/>
    <x v="278"/>
    <x v="2"/>
    <x v="278"/>
    <x v="254"/>
    <x v="100"/>
    <x v="197"/>
    <x v="275"/>
    <x v="0"/>
    <x v="0"/>
    <n v="1956"/>
    <x v="32"/>
    <x v="2"/>
  </r>
  <r>
    <x v="279"/>
    <x v="279"/>
    <x v="3"/>
    <x v="279"/>
    <x v="255"/>
    <x v="163"/>
    <x v="194"/>
    <x v="276"/>
    <x v="0"/>
    <x v="0"/>
    <n v="1976"/>
    <x v="25"/>
    <x v="3"/>
  </r>
  <r>
    <x v="280"/>
    <x v="280"/>
    <x v="5"/>
    <x v="280"/>
    <x v="114"/>
    <x v="135"/>
    <x v="134"/>
    <x v="277"/>
    <x v="0"/>
    <x v="0"/>
    <n v="1978"/>
    <x v="16"/>
    <x v="3"/>
  </r>
  <r>
    <x v="281"/>
    <x v="281"/>
    <x v="4"/>
    <x v="281"/>
    <x v="256"/>
    <x v="13"/>
    <x v="198"/>
    <x v="278"/>
    <x v="0"/>
    <x v="0"/>
    <n v="1988"/>
    <x v="15"/>
    <x v="0"/>
  </r>
  <r>
    <x v="282"/>
    <x v="282"/>
    <x v="0"/>
    <x v="282"/>
    <x v="151"/>
    <x v="192"/>
    <x v="140"/>
    <x v="279"/>
    <x v="1"/>
    <x v="2"/>
    <m/>
    <x v="7"/>
    <x v="1"/>
  </r>
  <r>
    <x v="283"/>
    <x v="283"/>
    <x v="6"/>
    <x v="283"/>
    <x v="257"/>
    <x v="160"/>
    <x v="199"/>
    <x v="280"/>
    <x v="1"/>
    <x v="2"/>
    <m/>
    <x v="7"/>
    <x v="1"/>
  </r>
  <r>
    <x v="284"/>
    <x v="284"/>
    <x v="0"/>
    <x v="284"/>
    <x v="258"/>
    <x v="58"/>
    <x v="200"/>
    <x v="281"/>
    <x v="0"/>
    <x v="0"/>
    <n v="1992"/>
    <x v="4"/>
    <x v="0"/>
  </r>
  <r>
    <x v="285"/>
    <x v="285"/>
    <x v="0"/>
    <x v="285"/>
    <x v="259"/>
    <x v="43"/>
    <x v="201"/>
    <x v="282"/>
    <x v="0"/>
    <x v="0"/>
    <n v="1970"/>
    <x v="51"/>
    <x v="3"/>
  </r>
  <r>
    <x v="286"/>
    <x v="286"/>
    <x v="1"/>
    <x v="286"/>
    <x v="260"/>
    <x v="177"/>
    <x v="98"/>
    <x v="283"/>
    <x v="0"/>
    <x v="0"/>
    <n v="1990"/>
    <x v="26"/>
    <x v="0"/>
  </r>
  <r>
    <x v="287"/>
    <x v="287"/>
    <x v="1"/>
    <x v="287"/>
    <x v="261"/>
    <x v="65"/>
    <x v="202"/>
    <x v="284"/>
    <x v="0"/>
    <x v="0"/>
    <n v="1987"/>
    <x v="2"/>
    <x v="0"/>
  </r>
  <r>
    <x v="288"/>
    <x v="288"/>
    <x v="1"/>
    <x v="288"/>
    <x v="262"/>
    <x v="96"/>
    <x v="203"/>
    <x v="285"/>
    <x v="0"/>
    <x v="0"/>
    <n v="1987"/>
    <x v="2"/>
    <x v="0"/>
  </r>
  <r>
    <x v="289"/>
    <x v="289"/>
    <x v="2"/>
    <x v="289"/>
    <x v="136"/>
    <x v="180"/>
    <x v="159"/>
    <x v="286"/>
    <x v="0"/>
    <x v="1"/>
    <n v="1985"/>
    <x v="24"/>
    <x v="0"/>
  </r>
  <r>
    <x v="290"/>
    <x v="290"/>
    <x v="5"/>
    <x v="290"/>
    <x v="263"/>
    <x v="193"/>
    <x v="31"/>
    <x v="287"/>
    <x v="0"/>
    <x v="0"/>
    <n v="1968"/>
    <x v="23"/>
    <x v="3"/>
  </r>
  <r>
    <x v="291"/>
    <x v="291"/>
    <x v="2"/>
    <x v="291"/>
    <x v="264"/>
    <x v="114"/>
    <x v="204"/>
    <x v="288"/>
    <x v="0"/>
    <x v="2"/>
    <m/>
    <x v="7"/>
    <x v="1"/>
  </r>
  <r>
    <x v="292"/>
    <x v="292"/>
    <x v="3"/>
    <x v="292"/>
    <x v="265"/>
    <x v="193"/>
    <x v="205"/>
    <x v="289"/>
    <x v="0"/>
    <x v="0"/>
    <n v="1986"/>
    <x v="3"/>
    <x v="0"/>
  </r>
  <r>
    <x v="293"/>
    <x v="293"/>
    <x v="3"/>
    <x v="293"/>
    <x v="266"/>
    <x v="48"/>
    <x v="34"/>
    <x v="290"/>
    <x v="0"/>
    <x v="0"/>
    <n v="1967"/>
    <x v="45"/>
    <x v="3"/>
  </r>
  <r>
    <x v="294"/>
    <x v="294"/>
    <x v="2"/>
    <x v="294"/>
    <x v="232"/>
    <x v="173"/>
    <x v="69"/>
    <x v="291"/>
    <x v="0"/>
    <x v="0"/>
    <n v="1975"/>
    <x v="18"/>
    <x v="3"/>
  </r>
  <r>
    <x v="295"/>
    <x v="295"/>
    <x v="2"/>
    <x v="295"/>
    <x v="267"/>
    <x v="194"/>
    <x v="206"/>
    <x v="292"/>
    <x v="0"/>
    <x v="0"/>
    <n v="1974"/>
    <x v="22"/>
    <x v="3"/>
  </r>
  <r>
    <x v="296"/>
    <x v="296"/>
    <x v="2"/>
    <x v="296"/>
    <x v="268"/>
    <x v="73"/>
    <x v="29"/>
    <x v="293"/>
    <x v="0"/>
    <x v="0"/>
    <n v="1973"/>
    <x v="29"/>
    <x v="3"/>
  </r>
  <r>
    <x v="297"/>
    <x v="297"/>
    <x v="5"/>
    <x v="297"/>
    <x v="269"/>
    <x v="195"/>
    <x v="207"/>
    <x v="294"/>
    <x v="1"/>
    <x v="2"/>
    <m/>
    <x v="7"/>
    <x v="1"/>
  </r>
  <r>
    <x v="298"/>
    <x v="298"/>
    <x v="6"/>
    <x v="298"/>
    <x v="270"/>
    <x v="136"/>
    <x v="201"/>
    <x v="295"/>
    <x v="0"/>
    <x v="0"/>
    <n v="1977"/>
    <x v="35"/>
    <x v="3"/>
  </r>
  <r>
    <x v="299"/>
    <x v="299"/>
    <x v="4"/>
    <x v="299"/>
    <x v="271"/>
    <x v="196"/>
    <x v="208"/>
    <x v="296"/>
    <x v="0"/>
    <x v="1"/>
    <n v="1987"/>
    <x v="2"/>
    <x v="0"/>
  </r>
  <r>
    <x v="300"/>
    <x v="300"/>
    <x v="3"/>
    <x v="300"/>
    <x v="272"/>
    <x v="193"/>
    <x v="31"/>
    <x v="287"/>
    <x v="0"/>
    <x v="0"/>
    <n v="1985"/>
    <x v="24"/>
    <x v="0"/>
  </r>
  <r>
    <x v="301"/>
    <x v="301"/>
    <x v="3"/>
    <x v="301"/>
    <x v="273"/>
    <x v="171"/>
    <x v="56"/>
    <x v="297"/>
    <x v="0"/>
    <x v="0"/>
    <n v="1975"/>
    <x v="18"/>
    <x v="3"/>
  </r>
  <r>
    <x v="302"/>
    <x v="302"/>
    <x v="2"/>
    <x v="302"/>
    <x v="274"/>
    <x v="45"/>
    <x v="209"/>
    <x v="298"/>
    <x v="0"/>
    <x v="0"/>
    <n v="1963"/>
    <x v="33"/>
    <x v="3"/>
  </r>
  <r>
    <x v="303"/>
    <x v="303"/>
    <x v="4"/>
    <x v="303"/>
    <x v="275"/>
    <x v="36"/>
    <x v="35"/>
    <x v="38"/>
    <x v="0"/>
    <x v="0"/>
    <n v="1988"/>
    <x v="15"/>
    <x v="0"/>
  </r>
  <r>
    <x v="304"/>
    <x v="304"/>
    <x v="2"/>
    <x v="304"/>
    <x v="276"/>
    <x v="73"/>
    <x v="172"/>
    <x v="299"/>
    <x v="0"/>
    <x v="0"/>
    <n v="1977"/>
    <x v="35"/>
    <x v="3"/>
  </r>
  <r>
    <x v="305"/>
    <x v="305"/>
    <x v="0"/>
    <x v="305"/>
    <x v="0"/>
    <x v="63"/>
    <x v="210"/>
    <x v="300"/>
    <x v="1"/>
    <x v="2"/>
    <m/>
    <x v="7"/>
    <x v="1"/>
  </r>
  <r>
    <x v="306"/>
    <x v="306"/>
    <x v="1"/>
    <x v="306"/>
    <x v="128"/>
    <x v="107"/>
    <x v="142"/>
    <x v="301"/>
    <x v="0"/>
    <x v="0"/>
    <n v="1983"/>
    <x v="11"/>
    <x v="0"/>
  </r>
  <r>
    <x v="307"/>
    <x v="307"/>
    <x v="2"/>
    <x v="307"/>
    <x v="277"/>
    <x v="197"/>
    <x v="211"/>
    <x v="302"/>
    <x v="0"/>
    <x v="0"/>
    <n v="1987"/>
    <x v="2"/>
    <x v="0"/>
  </r>
  <r>
    <x v="308"/>
    <x v="308"/>
    <x v="1"/>
    <x v="308"/>
    <x v="278"/>
    <x v="198"/>
    <x v="53"/>
    <x v="303"/>
    <x v="1"/>
    <x v="2"/>
    <m/>
    <x v="7"/>
    <x v="1"/>
  </r>
  <r>
    <x v="309"/>
    <x v="309"/>
    <x v="3"/>
    <x v="309"/>
    <x v="279"/>
    <x v="40"/>
    <x v="212"/>
    <x v="304"/>
    <x v="0"/>
    <x v="0"/>
    <n v="1954"/>
    <x v="27"/>
    <x v="2"/>
  </r>
  <r>
    <x v="310"/>
    <x v="310"/>
    <x v="4"/>
    <x v="310"/>
    <x v="280"/>
    <x v="199"/>
    <x v="213"/>
    <x v="305"/>
    <x v="0"/>
    <x v="0"/>
    <n v="1981"/>
    <x v="1"/>
    <x v="0"/>
  </r>
  <r>
    <x v="311"/>
    <x v="311"/>
    <x v="2"/>
    <x v="311"/>
    <x v="281"/>
    <x v="195"/>
    <x v="214"/>
    <x v="306"/>
    <x v="0"/>
    <x v="0"/>
    <n v="1987"/>
    <x v="2"/>
    <x v="0"/>
  </r>
  <r>
    <x v="312"/>
    <x v="312"/>
    <x v="4"/>
    <x v="312"/>
    <x v="132"/>
    <x v="153"/>
    <x v="215"/>
    <x v="307"/>
    <x v="0"/>
    <x v="1"/>
    <n v="1973"/>
    <x v="29"/>
    <x v="3"/>
  </r>
  <r>
    <x v="313"/>
    <x v="313"/>
    <x v="1"/>
    <x v="313"/>
    <x v="282"/>
    <x v="46"/>
    <x v="172"/>
    <x v="308"/>
    <x v="0"/>
    <x v="0"/>
    <n v="1964"/>
    <x v="46"/>
    <x v="3"/>
  </r>
  <r>
    <x v="314"/>
    <x v="314"/>
    <x v="2"/>
    <x v="314"/>
    <x v="283"/>
    <x v="193"/>
    <x v="55"/>
    <x v="309"/>
    <x v="0"/>
    <x v="0"/>
    <n v="1977"/>
    <x v="35"/>
    <x v="3"/>
  </r>
  <r>
    <x v="315"/>
    <x v="315"/>
    <x v="6"/>
    <x v="315"/>
    <x v="284"/>
    <x v="200"/>
    <x v="216"/>
    <x v="310"/>
    <x v="0"/>
    <x v="0"/>
    <n v="1971"/>
    <x v="9"/>
    <x v="3"/>
  </r>
  <r>
    <x v="316"/>
    <x v="316"/>
    <x v="0"/>
    <x v="316"/>
    <x v="285"/>
    <x v="201"/>
    <x v="75"/>
    <x v="311"/>
    <x v="0"/>
    <x v="1"/>
    <n v="1985"/>
    <x v="24"/>
    <x v="0"/>
  </r>
  <r>
    <x v="317"/>
    <x v="317"/>
    <x v="5"/>
    <x v="317"/>
    <x v="74"/>
    <x v="202"/>
    <x v="155"/>
    <x v="312"/>
    <x v="0"/>
    <x v="0"/>
    <n v="1963"/>
    <x v="33"/>
    <x v="3"/>
  </r>
  <r>
    <x v="318"/>
    <x v="318"/>
    <x v="1"/>
    <x v="318"/>
    <x v="286"/>
    <x v="203"/>
    <x v="139"/>
    <x v="313"/>
    <x v="0"/>
    <x v="0"/>
    <n v="1965"/>
    <x v="17"/>
    <x v="3"/>
  </r>
  <r>
    <x v="319"/>
    <x v="319"/>
    <x v="6"/>
    <x v="319"/>
    <x v="287"/>
    <x v="136"/>
    <x v="217"/>
    <x v="314"/>
    <x v="0"/>
    <x v="1"/>
    <n v="1968"/>
    <x v="23"/>
    <x v="3"/>
  </r>
  <r>
    <x v="320"/>
    <x v="320"/>
    <x v="3"/>
    <x v="320"/>
    <x v="288"/>
    <x v="29"/>
    <x v="129"/>
    <x v="315"/>
    <x v="0"/>
    <x v="0"/>
    <n v="1985"/>
    <x v="24"/>
    <x v="0"/>
  </r>
  <r>
    <x v="321"/>
    <x v="321"/>
    <x v="6"/>
    <x v="321"/>
    <x v="29"/>
    <x v="204"/>
    <x v="208"/>
    <x v="316"/>
    <x v="0"/>
    <x v="0"/>
    <n v="1981"/>
    <x v="1"/>
    <x v="0"/>
  </r>
  <r>
    <x v="322"/>
    <x v="322"/>
    <x v="2"/>
    <x v="322"/>
    <x v="289"/>
    <x v="20"/>
    <x v="218"/>
    <x v="317"/>
    <x v="0"/>
    <x v="0"/>
    <n v="1956"/>
    <x v="32"/>
    <x v="2"/>
  </r>
  <r>
    <x v="323"/>
    <x v="323"/>
    <x v="0"/>
    <x v="323"/>
    <x v="290"/>
    <x v="105"/>
    <x v="219"/>
    <x v="318"/>
    <x v="0"/>
    <x v="0"/>
    <n v="1998"/>
    <x v="0"/>
    <x v="0"/>
  </r>
  <r>
    <x v="324"/>
    <x v="324"/>
    <x v="3"/>
    <x v="324"/>
    <x v="291"/>
    <x v="15"/>
    <x v="101"/>
    <x v="319"/>
    <x v="0"/>
    <x v="0"/>
    <n v="1980"/>
    <x v="30"/>
    <x v="0"/>
  </r>
  <r>
    <x v="325"/>
    <x v="325"/>
    <x v="0"/>
    <x v="325"/>
    <x v="292"/>
    <x v="205"/>
    <x v="220"/>
    <x v="320"/>
    <x v="0"/>
    <x v="1"/>
    <n v="1982"/>
    <x v="5"/>
    <x v="0"/>
  </r>
  <r>
    <x v="326"/>
    <x v="326"/>
    <x v="0"/>
    <x v="326"/>
    <x v="293"/>
    <x v="27"/>
    <x v="195"/>
    <x v="321"/>
    <x v="0"/>
    <x v="0"/>
    <n v="1967"/>
    <x v="45"/>
    <x v="3"/>
  </r>
  <r>
    <x v="327"/>
    <x v="327"/>
    <x v="5"/>
    <x v="327"/>
    <x v="294"/>
    <x v="206"/>
    <x v="221"/>
    <x v="322"/>
    <x v="1"/>
    <x v="2"/>
    <m/>
    <x v="7"/>
    <x v="1"/>
  </r>
  <r>
    <x v="328"/>
    <x v="328"/>
    <x v="4"/>
    <x v="328"/>
    <x v="295"/>
    <x v="207"/>
    <x v="181"/>
    <x v="323"/>
    <x v="0"/>
    <x v="0"/>
    <n v="1987"/>
    <x v="2"/>
    <x v="0"/>
  </r>
  <r>
    <x v="329"/>
    <x v="329"/>
    <x v="0"/>
    <x v="329"/>
    <x v="296"/>
    <x v="136"/>
    <x v="222"/>
    <x v="324"/>
    <x v="1"/>
    <x v="2"/>
    <m/>
    <x v="7"/>
    <x v="1"/>
  </r>
  <r>
    <x v="330"/>
    <x v="330"/>
    <x v="2"/>
    <x v="330"/>
    <x v="184"/>
    <x v="208"/>
    <x v="223"/>
    <x v="325"/>
    <x v="0"/>
    <x v="0"/>
    <n v="1967"/>
    <x v="45"/>
    <x v="3"/>
  </r>
  <r>
    <x v="331"/>
    <x v="331"/>
    <x v="2"/>
    <x v="331"/>
    <x v="96"/>
    <x v="209"/>
    <x v="72"/>
    <x v="326"/>
    <x v="0"/>
    <x v="0"/>
    <n v="1992"/>
    <x v="4"/>
    <x v="0"/>
  </r>
  <r>
    <x v="332"/>
    <x v="332"/>
    <x v="3"/>
    <x v="332"/>
    <x v="297"/>
    <x v="210"/>
    <x v="134"/>
    <x v="327"/>
    <x v="0"/>
    <x v="0"/>
    <n v="1989"/>
    <x v="34"/>
    <x v="0"/>
  </r>
  <r>
    <x v="333"/>
    <x v="333"/>
    <x v="0"/>
    <x v="333"/>
    <x v="298"/>
    <x v="48"/>
    <x v="93"/>
    <x v="328"/>
    <x v="1"/>
    <x v="2"/>
    <m/>
    <x v="7"/>
    <x v="1"/>
  </r>
  <r>
    <x v="334"/>
    <x v="334"/>
    <x v="6"/>
    <x v="334"/>
    <x v="299"/>
    <x v="211"/>
    <x v="53"/>
    <x v="329"/>
    <x v="0"/>
    <x v="1"/>
    <n v="1966"/>
    <x v="31"/>
    <x v="3"/>
  </r>
  <r>
    <x v="335"/>
    <x v="335"/>
    <x v="0"/>
    <x v="335"/>
    <x v="134"/>
    <x v="3"/>
    <x v="224"/>
    <x v="330"/>
    <x v="0"/>
    <x v="1"/>
    <n v="1973"/>
    <x v="29"/>
    <x v="3"/>
  </r>
  <r>
    <x v="336"/>
    <x v="336"/>
    <x v="1"/>
    <x v="336"/>
    <x v="300"/>
    <x v="212"/>
    <x v="225"/>
    <x v="331"/>
    <x v="0"/>
    <x v="0"/>
    <n v="1981"/>
    <x v="1"/>
    <x v="0"/>
  </r>
  <r>
    <x v="337"/>
    <x v="337"/>
    <x v="2"/>
    <x v="337"/>
    <x v="301"/>
    <x v="37"/>
    <x v="226"/>
    <x v="332"/>
    <x v="0"/>
    <x v="1"/>
    <n v="1981"/>
    <x v="1"/>
    <x v="0"/>
  </r>
  <r>
    <x v="338"/>
    <x v="338"/>
    <x v="2"/>
    <x v="338"/>
    <x v="302"/>
    <x v="0"/>
    <x v="227"/>
    <x v="333"/>
    <x v="0"/>
    <x v="1"/>
    <n v="1979"/>
    <x v="14"/>
    <x v="0"/>
  </r>
  <r>
    <x v="339"/>
    <x v="339"/>
    <x v="4"/>
    <x v="339"/>
    <x v="303"/>
    <x v="55"/>
    <x v="26"/>
    <x v="334"/>
    <x v="0"/>
    <x v="2"/>
    <m/>
    <x v="7"/>
    <x v="1"/>
  </r>
  <r>
    <x v="340"/>
    <x v="340"/>
    <x v="5"/>
    <x v="340"/>
    <x v="304"/>
    <x v="101"/>
    <x v="228"/>
    <x v="335"/>
    <x v="0"/>
    <x v="0"/>
    <n v="1969"/>
    <x v="47"/>
    <x v="3"/>
  </r>
  <r>
    <x v="341"/>
    <x v="341"/>
    <x v="2"/>
    <x v="341"/>
    <x v="305"/>
    <x v="213"/>
    <x v="229"/>
    <x v="336"/>
    <x v="0"/>
    <x v="0"/>
    <n v="1986"/>
    <x v="3"/>
    <x v="0"/>
  </r>
  <r>
    <x v="342"/>
    <x v="342"/>
    <x v="2"/>
    <x v="342"/>
    <x v="306"/>
    <x v="167"/>
    <x v="48"/>
    <x v="337"/>
    <x v="0"/>
    <x v="0"/>
    <n v="1968"/>
    <x v="23"/>
    <x v="3"/>
  </r>
  <r>
    <x v="343"/>
    <x v="343"/>
    <x v="5"/>
    <x v="343"/>
    <x v="307"/>
    <x v="175"/>
    <x v="230"/>
    <x v="338"/>
    <x v="0"/>
    <x v="0"/>
    <n v="1991"/>
    <x v="36"/>
    <x v="0"/>
  </r>
  <r>
    <x v="344"/>
    <x v="344"/>
    <x v="6"/>
    <x v="344"/>
    <x v="308"/>
    <x v="30"/>
    <x v="102"/>
    <x v="339"/>
    <x v="0"/>
    <x v="1"/>
    <n v="1993"/>
    <x v="10"/>
    <x v="0"/>
  </r>
  <r>
    <x v="345"/>
    <x v="345"/>
    <x v="6"/>
    <x v="345"/>
    <x v="211"/>
    <x v="214"/>
    <x v="34"/>
    <x v="340"/>
    <x v="0"/>
    <x v="0"/>
    <n v="1989"/>
    <x v="34"/>
    <x v="0"/>
  </r>
  <r>
    <x v="346"/>
    <x v="346"/>
    <x v="1"/>
    <x v="346"/>
    <x v="27"/>
    <x v="64"/>
    <x v="231"/>
    <x v="341"/>
    <x v="0"/>
    <x v="0"/>
    <n v="1967"/>
    <x v="45"/>
    <x v="3"/>
  </r>
  <r>
    <x v="347"/>
    <x v="347"/>
    <x v="2"/>
    <x v="347"/>
    <x v="309"/>
    <x v="95"/>
    <x v="96"/>
    <x v="342"/>
    <x v="0"/>
    <x v="0"/>
    <n v="1958"/>
    <x v="49"/>
    <x v="2"/>
  </r>
  <r>
    <x v="348"/>
    <x v="348"/>
    <x v="4"/>
    <x v="348"/>
    <x v="310"/>
    <x v="195"/>
    <x v="232"/>
    <x v="343"/>
    <x v="0"/>
    <x v="0"/>
    <n v="1986"/>
    <x v="3"/>
    <x v="0"/>
  </r>
  <r>
    <x v="349"/>
    <x v="349"/>
    <x v="5"/>
    <x v="349"/>
    <x v="311"/>
    <x v="98"/>
    <x v="186"/>
    <x v="344"/>
    <x v="0"/>
    <x v="0"/>
    <n v="1959"/>
    <x v="44"/>
    <x v="2"/>
  </r>
  <r>
    <x v="350"/>
    <x v="350"/>
    <x v="2"/>
    <x v="350"/>
    <x v="16"/>
    <x v="125"/>
    <x v="110"/>
    <x v="345"/>
    <x v="0"/>
    <x v="0"/>
    <n v="1983"/>
    <x v="11"/>
    <x v="0"/>
  </r>
  <r>
    <x v="351"/>
    <x v="351"/>
    <x v="5"/>
    <x v="351"/>
    <x v="181"/>
    <x v="215"/>
    <x v="166"/>
    <x v="346"/>
    <x v="0"/>
    <x v="0"/>
    <n v="1952"/>
    <x v="52"/>
    <x v="2"/>
  </r>
  <r>
    <x v="352"/>
    <x v="352"/>
    <x v="5"/>
    <x v="352"/>
    <x v="243"/>
    <x v="194"/>
    <x v="233"/>
    <x v="347"/>
    <x v="0"/>
    <x v="0"/>
    <n v="1983"/>
    <x v="11"/>
    <x v="0"/>
  </r>
  <r>
    <x v="353"/>
    <x v="353"/>
    <x v="3"/>
    <x v="353"/>
    <x v="312"/>
    <x v="11"/>
    <x v="234"/>
    <x v="348"/>
    <x v="0"/>
    <x v="0"/>
    <n v="1977"/>
    <x v="35"/>
    <x v="3"/>
  </r>
  <r>
    <x v="354"/>
    <x v="354"/>
    <x v="0"/>
    <x v="354"/>
    <x v="313"/>
    <x v="33"/>
    <x v="112"/>
    <x v="349"/>
    <x v="0"/>
    <x v="0"/>
    <n v="1975"/>
    <x v="18"/>
    <x v="3"/>
  </r>
  <r>
    <x v="355"/>
    <x v="355"/>
    <x v="1"/>
    <x v="355"/>
    <x v="314"/>
    <x v="216"/>
    <x v="235"/>
    <x v="350"/>
    <x v="0"/>
    <x v="1"/>
    <n v="1976"/>
    <x v="25"/>
    <x v="3"/>
  </r>
  <r>
    <x v="356"/>
    <x v="356"/>
    <x v="6"/>
    <x v="356"/>
    <x v="173"/>
    <x v="28"/>
    <x v="236"/>
    <x v="351"/>
    <x v="0"/>
    <x v="0"/>
    <n v="1986"/>
    <x v="3"/>
    <x v="0"/>
  </r>
  <r>
    <x v="357"/>
    <x v="357"/>
    <x v="3"/>
    <x v="357"/>
    <x v="315"/>
    <x v="187"/>
    <x v="80"/>
    <x v="352"/>
    <x v="0"/>
    <x v="1"/>
    <n v="1978"/>
    <x v="16"/>
    <x v="3"/>
  </r>
  <r>
    <x v="358"/>
    <x v="358"/>
    <x v="4"/>
    <x v="358"/>
    <x v="316"/>
    <x v="217"/>
    <x v="0"/>
    <x v="353"/>
    <x v="0"/>
    <x v="0"/>
    <n v="1990"/>
    <x v="26"/>
    <x v="0"/>
  </r>
  <r>
    <x v="359"/>
    <x v="359"/>
    <x v="0"/>
    <x v="359"/>
    <x v="317"/>
    <x v="218"/>
    <x v="237"/>
    <x v="354"/>
    <x v="1"/>
    <x v="2"/>
    <m/>
    <x v="7"/>
    <x v="1"/>
  </r>
  <r>
    <x v="360"/>
    <x v="360"/>
    <x v="3"/>
    <x v="360"/>
    <x v="176"/>
    <x v="207"/>
    <x v="238"/>
    <x v="355"/>
    <x v="0"/>
    <x v="0"/>
    <n v="1986"/>
    <x v="3"/>
    <x v="0"/>
  </r>
  <r>
    <x v="361"/>
    <x v="361"/>
    <x v="1"/>
    <x v="361"/>
    <x v="318"/>
    <x v="36"/>
    <x v="239"/>
    <x v="356"/>
    <x v="0"/>
    <x v="0"/>
    <n v="1990"/>
    <x v="26"/>
    <x v="0"/>
  </r>
  <r>
    <x v="362"/>
    <x v="362"/>
    <x v="1"/>
    <x v="362"/>
    <x v="319"/>
    <x v="83"/>
    <x v="240"/>
    <x v="357"/>
    <x v="0"/>
    <x v="0"/>
    <n v="1983"/>
    <x v="11"/>
    <x v="0"/>
  </r>
  <r>
    <x v="363"/>
    <x v="363"/>
    <x v="4"/>
    <x v="363"/>
    <x v="320"/>
    <x v="219"/>
    <x v="241"/>
    <x v="358"/>
    <x v="0"/>
    <x v="1"/>
    <n v="1971"/>
    <x v="9"/>
    <x v="3"/>
  </r>
  <r>
    <x v="364"/>
    <x v="364"/>
    <x v="5"/>
    <x v="364"/>
    <x v="321"/>
    <x v="136"/>
    <x v="203"/>
    <x v="359"/>
    <x v="0"/>
    <x v="2"/>
    <m/>
    <x v="7"/>
    <x v="1"/>
  </r>
  <r>
    <x v="365"/>
    <x v="365"/>
    <x v="2"/>
    <x v="365"/>
    <x v="6"/>
    <x v="220"/>
    <x v="242"/>
    <x v="360"/>
    <x v="0"/>
    <x v="0"/>
    <n v="1981"/>
    <x v="1"/>
    <x v="0"/>
  </r>
  <r>
    <x v="366"/>
    <x v="366"/>
    <x v="2"/>
    <x v="366"/>
    <x v="322"/>
    <x v="221"/>
    <x v="116"/>
    <x v="361"/>
    <x v="1"/>
    <x v="2"/>
    <m/>
    <x v="7"/>
    <x v="1"/>
  </r>
  <r>
    <x v="367"/>
    <x v="367"/>
    <x v="0"/>
    <x v="367"/>
    <x v="323"/>
    <x v="222"/>
    <x v="62"/>
    <x v="362"/>
    <x v="0"/>
    <x v="0"/>
    <n v="1988"/>
    <x v="15"/>
    <x v="0"/>
  </r>
  <r>
    <x v="368"/>
    <x v="368"/>
    <x v="2"/>
    <x v="368"/>
    <x v="324"/>
    <x v="223"/>
    <x v="73"/>
    <x v="363"/>
    <x v="0"/>
    <x v="1"/>
    <n v="1981"/>
    <x v="1"/>
    <x v="0"/>
  </r>
  <r>
    <x v="369"/>
    <x v="369"/>
    <x v="6"/>
    <x v="369"/>
    <x v="325"/>
    <x v="224"/>
    <x v="219"/>
    <x v="364"/>
    <x v="1"/>
    <x v="2"/>
    <m/>
    <x v="7"/>
    <x v="1"/>
  </r>
  <r>
    <x v="370"/>
    <x v="370"/>
    <x v="4"/>
    <x v="370"/>
    <x v="326"/>
    <x v="46"/>
    <x v="243"/>
    <x v="365"/>
    <x v="1"/>
    <x v="2"/>
    <m/>
    <x v="7"/>
    <x v="1"/>
  </r>
  <r>
    <x v="371"/>
    <x v="371"/>
    <x v="0"/>
    <x v="371"/>
    <x v="327"/>
    <x v="225"/>
    <x v="76"/>
    <x v="366"/>
    <x v="0"/>
    <x v="0"/>
    <n v="1985"/>
    <x v="24"/>
    <x v="0"/>
  </r>
  <r>
    <x v="372"/>
    <x v="372"/>
    <x v="6"/>
    <x v="372"/>
    <x v="328"/>
    <x v="87"/>
    <x v="244"/>
    <x v="367"/>
    <x v="0"/>
    <x v="0"/>
    <n v="1982"/>
    <x v="5"/>
    <x v="0"/>
  </r>
  <r>
    <x v="373"/>
    <x v="373"/>
    <x v="1"/>
    <x v="373"/>
    <x v="329"/>
    <x v="226"/>
    <x v="245"/>
    <x v="368"/>
    <x v="0"/>
    <x v="0"/>
    <n v="1994"/>
    <x v="28"/>
    <x v="0"/>
  </r>
  <r>
    <x v="374"/>
    <x v="374"/>
    <x v="5"/>
    <x v="374"/>
    <x v="330"/>
    <x v="227"/>
    <x v="246"/>
    <x v="369"/>
    <x v="0"/>
    <x v="0"/>
    <n v="1962"/>
    <x v="43"/>
    <x v="2"/>
  </r>
  <r>
    <x v="375"/>
    <x v="375"/>
    <x v="1"/>
    <x v="375"/>
    <x v="40"/>
    <x v="21"/>
    <x v="210"/>
    <x v="370"/>
    <x v="0"/>
    <x v="0"/>
    <n v="1983"/>
    <x v="11"/>
    <x v="0"/>
  </r>
  <r>
    <x v="376"/>
    <x v="376"/>
    <x v="5"/>
    <x v="376"/>
    <x v="331"/>
    <x v="114"/>
    <x v="247"/>
    <x v="371"/>
    <x v="0"/>
    <x v="0"/>
    <n v="1975"/>
    <x v="18"/>
    <x v="3"/>
  </r>
  <r>
    <x v="377"/>
    <x v="377"/>
    <x v="3"/>
    <x v="377"/>
    <x v="332"/>
    <x v="51"/>
    <x v="127"/>
    <x v="372"/>
    <x v="0"/>
    <x v="0"/>
    <n v="1961"/>
    <x v="40"/>
    <x v="2"/>
  </r>
  <r>
    <x v="378"/>
    <x v="378"/>
    <x v="5"/>
    <x v="378"/>
    <x v="201"/>
    <x v="228"/>
    <x v="33"/>
    <x v="373"/>
    <x v="0"/>
    <x v="1"/>
    <n v="1972"/>
    <x v="12"/>
    <x v="3"/>
  </r>
  <r>
    <x v="379"/>
    <x v="379"/>
    <x v="2"/>
    <x v="379"/>
    <x v="15"/>
    <x v="138"/>
    <x v="248"/>
    <x v="374"/>
    <x v="0"/>
    <x v="1"/>
    <n v="1952"/>
    <x v="52"/>
    <x v="2"/>
  </r>
  <r>
    <x v="380"/>
    <x v="380"/>
    <x v="4"/>
    <x v="380"/>
    <x v="333"/>
    <x v="229"/>
    <x v="249"/>
    <x v="375"/>
    <x v="0"/>
    <x v="0"/>
    <n v="1986"/>
    <x v="3"/>
    <x v="0"/>
  </r>
  <r>
    <x v="381"/>
    <x v="381"/>
    <x v="1"/>
    <x v="381"/>
    <x v="290"/>
    <x v="51"/>
    <x v="249"/>
    <x v="376"/>
    <x v="0"/>
    <x v="1"/>
    <n v="1988"/>
    <x v="15"/>
    <x v="0"/>
  </r>
  <r>
    <x v="382"/>
    <x v="382"/>
    <x v="2"/>
    <x v="382"/>
    <x v="254"/>
    <x v="230"/>
    <x v="89"/>
    <x v="377"/>
    <x v="0"/>
    <x v="0"/>
    <n v="1988"/>
    <x v="15"/>
    <x v="0"/>
  </r>
  <r>
    <x v="383"/>
    <x v="383"/>
    <x v="0"/>
    <x v="383"/>
    <x v="334"/>
    <x v="231"/>
    <x v="185"/>
    <x v="378"/>
    <x v="0"/>
    <x v="1"/>
    <n v="1987"/>
    <x v="2"/>
    <x v="0"/>
  </r>
  <r>
    <x v="384"/>
    <x v="384"/>
    <x v="3"/>
    <x v="384"/>
    <x v="335"/>
    <x v="27"/>
    <x v="78"/>
    <x v="379"/>
    <x v="0"/>
    <x v="1"/>
    <n v="1985"/>
    <x v="24"/>
    <x v="0"/>
  </r>
  <r>
    <x v="385"/>
    <x v="385"/>
    <x v="1"/>
    <x v="385"/>
    <x v="336"/>
    <x v="232"/>
    <x v="30"/>
    <x v="380"/>
    <x v="0"/>
    <x v="0"/>
    <n v="1998"/>
    <x v="0"/>
    <x v="0"/>
  </r>
  <r>
    <x v="386"/>
    <x v="386"/>
    <x v="1"/>
    <x v="386"/>
    <x v="337"/>
    <x v="233"/>
    <x v="63"/>
    <x v="381"/>
    <x v="0"/>
    <x v="0"/>
    <n v="1994"/>
    <x v="28"/>
    <x v="0"/>
  </r>
  <r>
    <x v="387"/>
    <x v="387"/>
    <x v="3"/>
    <x v="387"/>
    <x v="338"/>
    <x v="234"/>
    <x v="2"/>
    <x v="382"/>
    <x v="0"/>
    <x v="0"/>
    <n v="1981"/>
    <x v="1"/>
    <x v="0"/>
  </r>
  <r>
    <x v="388"/>
    <x v="388"/>
    <x v="2"/>
    <x v="388"/>
    <x v="339"/>
    <x v="235"/>
    <x v="158"/>
    <x v="383"/>
    <x v="0"/>
    <x v="0"/>
    <n v="1991"/>
    <x v="36"/>
    <x v="0"/>
  </r>
  <r>
    <x v="389"/>
    <x v="389"/>
    <x v="2"/>
    <x v="389"/>
    <x v="340"/>
    <x v="236"/>
    <x v="150"/>
    <x v="384"/>
    <x v="0"/>
    <x v="0"/>
    <n v="1985"/>
    <x v="24"/>
    <x v="0"/>
  </r>
  <r>
    <x v="390"/>
    <x v="390"/>
    <x v="2"/>
    <x v="390"/>
    <x v="341"/>
    <x v="87"/>
    <x v="144"/>
    <x v="385"/>
    <x v="0"/>
    <x v="0"/>
    <n v="1950"/>
    <x v="53"/>
    <x v="2"/>
  </r>
  <r>
    <x v="391"/>
    <x v="391"/>
    <x v="3"/>
    <x v="391"/>
    <x v="342"/>
    <x v="237"/>
    <x v="6"/>
    <x v="386"/>
    <x v="0"/>
    <x v="0"/>
    <n v="1984"/>
    <x v="6"/>
    <x v="0"/>
  </r>
  <r>
    <x v="392"/>
    <x v="392"/>
    <x v="5"/>
    <x v="392"/>
    <x v="343"/>
    <x v="238"/>
    <x v="133"/>
    <x v="387"/>
    <x v="0"/>
    <x v="0"/>
    <n v="1971"/>
    <x v="9"/>
    <x v="3"/>
  </r>
  <r>
    <x v="393"/>
    <x v="393"/>
    <x v="2"/>
    <x v="393"/>
    <x v="260"/>
    <x v="162"/>
    <x v="96"/>
    <x v="388"/>
    <x v="0"/>
    <x v="1"/>
    <n v="1966"/>
    <x v="31"/>
    <x v="3"/>
  </r>
  <r>
    <x v="394"/>
    <x v="394"/>
    <x v="0"/>
    <x v="394"/>
    <x v="344"/>
    <x v="61"/>
    <x v="99"/>
    <x v="389"/>
    <x v="0"/>
    <x v="0"/>
    <n v="1971"/>
    <x v="9"/>
    <x v="3"/>
  </r>
  <r>
    <x v="395"/>
    <x v="395"/>
    <x v="2"/>
    <x v="395"/>
    <x v="207"/>
    <x v="239"/>
    <x v="88"/>
    <x v="390"/>
    <x v="0"/>
    <x v="0"/>
    <n v="1991"/>
    <x v="36"/>
    <x v="0"/>
  </r>
  <r>
    <x v="396"/>
    <x v="396"/>
    <x v="0"/>
    <x v="396"/>
    <x v="345"/>
    <x v="240"/>
    <x v="22"/>
    <x v="391"/>
    <x v="0"/>
    <x v="1"/>
    <n v="1971"/>
    <x v="9"/>
    <x v="3"/>
  </r>
  <r>
    <x v="397"/>
    <x v="397"/>
    <x v="5"/>
    <x v="397"/>
    <x v="346"/>
    <x v="59"/>
    <x v="45"/>
    <x v="392"/>
    <x v="0"/>
    <x v="0"/>
    <n v="1991"/>
    <x v="36"/>
    <x v="0"/>
  </r>
  <r>
    <x v="398"/>
    <x v="398"/>
    <x v="3"/>
    <x v="398"/>
    <x v="347"/>
    <x v="143"/>
    <x v="250"/>
    <x v="393"/>
    <x v="0"/>
    <x v="0"/>
    <n v="1975"/>
    <x v="18"/>
    <x v="3"/>
  </r>
  <r>
    <x v="399"/>
    <x v="399"/>
    <x v="4"/>
    <x v="399"/>
    <x v="348"/>
    <x v="29"/>
    <x v="101"/>
    <x v="394"/>
    <x v="0"/>
    <x v="1"/>
    <n v="1970"/>
    <x v="51"/>
    <x v="3"/>
  </r>
  <r>
    <x v="400"/>
    <x v="400"/>
    <x v="6"/>
    <x v="400"/>
    <x v="349"/>
    <x v="114"/>
    <x v="72"/>
    <x v="395"/>
    <x v="0"/>
    <x v="0"/>
    <n v="1981"/>
    <x v="1"/>
    <x v="0"/>
  </r>
  <r>
    <x v="401"/>
    <x v="401"/>
    <x v="1"/>
    <x v="401"/>
    <x v="350"/>
    <x v="241"/>
    <x v="251"/>
    <x v="396"/>
    <x v="0"/>
    <x v="0"/>
    <n v="1988"/>
    <x v="15"/>
    <x v="0"/>
  </r>
  <r>
    <x v="402"/>
    <x v="402"/>
    <x v="5"/>
    <x v="402"/>
    <x v="351"/>
    <x v="233"/>
    <x v="133"/>
    <x v="397"/>
    <x v="0"/>
    <x v="0"/>
    <n v="1990"/>
    <x v="26"/>
    <x v="0"/>
  </r>
  <r>
    <x v="403"/>
    <x v="403"/>
    <x v="1"/>
    <x v="403"/>
    <x v="352"/>
    <x v="46"/>
    <x v="252"/>
    <x v="398"/>
    <x v="0"/>
    <x v="0"/>
    <n v="1947"/>
    <x v="54"/>
    <x v="4"/>
  </r>
  <r>
    <x v="404"/>
    <x v="404"/>
    <x v="5"/>
    <x v="404"/>
    <x v="353"/>
    <x v="180"/>
    <x v="58"/>
    <x v="399"/>
    <x v="0"/>
    <x v="0"/>
    <n v="1974"/>
    <x v="22"/>
    <x v="3"/>
  </r>
  <r>
    <x v="405"/>
    <x v="405"/>
    <x v="1"/>
    <x v="405"/>
    <x v="354"/>
    <x v="68"/>
    <x v="73"/>
    <x v="400"/>
    <x v="1"/>
    <x v="2"/>
    <m/>
    <x v="7"/>
    <x v="1"/>
  </r>
  <r>
    <x v="406"/>
    <x v="406"/>
    <x v="3"/>
    <x v="406"/>
    <x v="355"/>
    <x v="56"/>
    <x v="52"/>
    <x v="401"/>
    <x v="0"/>
    <x v="0"/>
    <n v="1985"/>
    <x v="24"/>
    <x v="0"/>
  </r>
  <r>
    <x v="407"/>
    <x v="407"/>
    <x v="0"/>
    <x v="407"/>
    <x v="356"/>
    <x v="4"/>
    <x v="253"/>
    <x v="402"/>
    <x v="0"/>
    <x v="1"/>
    <n v="1956"/>
    <x v="32"/>
    <x v="2"/>
  </r>
  <r>
    <x v="408"/>
    <x v="408"/>
    <x v="1"/>
    <x v="408"/>
    <x v="357"/>
    <x v="172"/>
    <x v="50"/>
    <x v="403"/>
    <x v="1"/>
    <x v="2"/>
    <m/>
    <x v="7"/>
    <x v="1"/>
  </r>
  <r>
    <x v="409"/>
    <x v="409"/>
    <x v="2"/>
    <x v="409"/>
    <x v="358"/>
    <x v="114"/>
    <x v="254"/>
    <x v="404"/>
    <x v="0"/>
    <x v="0"/>
    <n v="1951"/>
    <x v="20"/>
    <x v="2"/>
  </r>
  <r>
    <x v="410"/>
    <x v="410"/>
    <x v="3"/>
    <x v="410"/>
    <x v="359"/>
    <x v="242"/>
    <x v="68"/>
    <x v="405"/>
    <x v="0"/>
    <x v="0"/>
    <n v="1962"/>
    <x v="43"/>
    <x v="2"/>
  </r>
  <r>
    <x v="411"/>
    <x v="411"/>
    <x v="5"/>
    <x v="411"/>
    <x v="360"/>
    <x v="170"/>
    <x v="12"/>
    <x v="406"/>
    <x v="0"/>
    <x v="0"/>
    <n v="1972"/>
    <x v="12"/>
    <x v="3"/>
  </r>
  <r>
    <x v="412"/>
    <x v="412"/>
    <x v="1"/>
    <x v="412"/>
    <x v="311"/>
    <x v="243"/>
    <x v="255"/>
    <x v="407"/>
    <x v="0"/>
    <x v="0"/>
    <n v="1988"/>
    <x v="15"/>
    <x v="0"/>
  </r>
  <r>
    <x v="413"/>
    <x v="413"/>
    <x v="5"/>
    <x v="413"/>
    <x v="361"/>
    <x v="92"/>
    <x v="93"/>
    <x v="408"/>
    <x v="0"/>
    <x v="0"/>
    <n v="1960"/>
    <x v="19"/>
    <x v="2"/>
  </r>
  <r>
    <x v="414"/>
    <x v="414"/>
    <x v="4"/>
    <x v="414"/>
    <x v="362"/>
    <x v="244"/>
    <x v="87"/>
    <x v="409"/>
    <x v="0"/>
    <x v="0"/>
    <n v="1942"/>
    <x v="37"/>
    <x v="4"/>
  </r>
  <r>
    <x v="415"/>
    <x v="415"/>
    <x v="5"/>
    <x v="415"/>
    <x v="363"/>
    <x v="245"/>
    <x v="195"/>
    <x v="410"/>
    <x v="0"/>
    <x v="0"/>
    <n v="1993"/>
    <x v="10"/>
    <x v="0"/>
  </r>
  <r>
    <x v="416"/>
    <x v="416"/>
    <x v="1"/>
    <x v="416"/>
    <x v="364"/>
    <x v="246"/>
    <x v="184"/>
    <x v="411"/>
    <x v="0"/>
    <x v="0"/>
    <n v="1971"/>
    <x v="9"/>
    <x v="3"/>
  </r>
  <r>
    <x v="417"/>
    <x v="417"/>
    <x v="4"/>
    <x v="417"/>
    <x v="365"/>
    <x v="76"/>
    <x v="88"/>
    <x v="412"/>
    <x v="0"/>
    <x v="0"/>
    <n v="1986"/>
    <x v="3"/>
    <x v="0"/>
  </r>
  <r>
    <x v="418"/>
    <x v="418"/>
    <x v="1"/>
    <x v="418"/>
    <x v="366"/>
    <x v="247"/>
    <x v="256"/>
    <x v="413"/>
    <x v="0"/>
    <x v="0"/>
    <n v="1981"/>
    <x v="1"/>
    <x v="0"/>
  </r>
  <r>
    <x v="419"/>
    <x v="419"/>
    <x v="1"/>
    <x v="419"/>
    <x v="65"/>
    <x v="248"/>
    <x v="53"/>
    <x v="414"/>
    <x v="0"/>
    <x v="0"/>
    <n v="1992"/>
    <x v="4"/>
    <x v="0"/>
  </r>
  <r>
    <x v="420"/>
    <x v="420"/>
    <x v="2"/>
    <x v="420"/>
    <x v="367"/>
    <x v="223"/>
    <x v="181"/>
    <x v="415"/>
    <x v="0"/>
    <x v="0"/>
    <n v="1983"/>
    <x v="11"/>
    <x v="0"/>
  </r>
  <r>
    <x v="421"/>
    <x v="421"/>
    <x v="4"/>
    <x v="421"/>
    <x v="368"/>
    <x v="249"/>
    <x v="257"/>
    <x v="416"/>
    <x v="0"/>
    <x v="2"/>
    <m/>
    <x v="7"/>
    <x v="1"/>
  </r>
  <r>
    <x v="422"/>
    <x v="422"/>
    <x v="5"/>
    <x v="422"/>
    <x v="369"/>
    <x v="170"/>
    <x v="258"/>
    <x v="417"/>
    <x v="0"/>
    <x v="0"/>
    <n v="1981"/>
    <x v="1"/>
    <x v="0"/>
  </r>
  <r>
    <x v="423"/>
    <x v="423"/>
    <x v="5"/>
    <x v="423"/>
    <x v="370"/>
    <x v="250"/>
    <x v="259"/>
    <x v="418"/>
    <x v="0"/>
    <x v="0"/>
    <n v="1982"/>
    <x v="5"/>
    <x v="0"/>
  </r>
  <r>
    <x v="424"/>
    <x v="424"/>
    <x v="6"/>
    <x v="424"/>
    <x v="371"/>
    <x v="251"/>
    <x v="260"/>
    <x v="419"/>
    <x v="0"/>
    <x v="1"/>
    <n v="1981"/>
    <x v="1"/>
    <x v="0"/>
  </r>
  <r>
    <x v="425"/>
    <x v="425"/>
    <x v="6"/>
    <x v="425"/>
    <x v="347"/>
    <x v="252"/>
    <x v="139"/>
    <x v="420"/>
    <x v="0"/>
    <x v="1"/>
    <n v="1962"/>
    <x v="43"/>
    <x v="2"/>
  </r>
  <r>
    <x v="426"/>
    <x v="426"/>
    <x v="2"/>
    <x v="426"/>
    <x v="170"/>
    <x v="253"/>
    <x v="0"/>
    <x v="421"/>
    <x v="0"/>
    <x v="1"/>
    <n v="1998"/>
    <x v="0"/>
    <x v="0"/>
  </r>
  <r>
    <x v="427"/>
    <x v="427"/>
    <x v="4"/>
    <x v="427"/>
    <x v="372"/>
    <x v="254"/>
    <x v="261"/>
    <x v="422"/>
    <x v="0"/>
    <x v="0"/>
    <n v="1985"/>
    <x v="24"/>
    <x v="0"/>
  </r>
  <r>
    <x v="428"/>
    <x v="428"/>
    <x v="0"/>
    <x v="428"/>
    <x v="373"/>
    <x v="200"/>
    <x v="113"/>
    <x v="423"/>
    <x v="0"/>
    <x v="0"/>
    <n v="1995"/>
    <x v="21"/>
    <x v="0"/>
  </r>
  <r>
    <x v="429"/>
    <x v="429"/>
    <x v="5"/>
    <x v="429"/>
    <x v="269"/>
    <x v="77"/>
    <x v="261"/>
    <x v="424"/>
    <x v="0"/>
    <x v="0"/>
    <n v="1981"/>
    <x v="1"/>
    <x v="0"/>
  </r>
  <r>
    <x v="430"/>
    <x v="430"/>
    <x v="0"/>
    <x v="430"/>
    <x v="374"/>
    <x v="255"/>
    <x v="71"/>
    <x v="425"/>
    <x v="0"/>
    <x v="1"/>
    <n v="1982"/>
    <x v="5"/>
    <x v="0"/>
  </r>
  <r>
    <x v="431"/>
    <x v="431"/>
    <x v="4"/>
    <x v="431"/>
    <x v="375"/>
    <x v="256"/>
    <x v="225"/>
    <x v="426"/>
    <x v="0"/>
    <x v="0"/>
    <n v="1953"/>
    <x v="48"/>
    <x v="2"/>
  </r>
  <r>
    <x v="432"/>
    <x v="432"/>
    <x v="1"/>
    <x v="432"/>
    <x v="302"/>
    <x v="90"/>
    <x v="77"/>
    <x v="427"/>
    <x v="0"/>
    <x v="0"/>
    <n v="1991"/>
    <x v="36"/>
    <x v="0"/>
  </r>
  <r>
    <x v="433"/>
    <x v="433"/>
    <x v="0"/>
    <x v="433"/>
    <x v="190"/>
    <x v="257"/>
    <x v="2"/>
    <x v="428"/>
    <x v="0"/>
    <x v="0"/>
    <n v="1980"/>
    <x v="30"/>
    <x v="0"/>
  </r>
  <r>
    <x v="434"/>
    <x v="434"/>
    <x v="6"/>
    <x v="434"/>
    <x v="376"/>
    <x v="258"/>
    <x v="228"/>
    <x v="429"/>
    <x v="0"/>
    <x v="0"/>
    <n v="1950"/>
    <x v="53"/>
    <x v="2"/>
  </r>
  <r>
    <x v="435"/>
    <x v="435"/>
    <x v="3"/>
    <x v="435"/>
    <x v="377"/>
    <x v="259"/>
    <x v="48"/>
    <x v="430"/>
    <x v="1"/>
    <x v="2"/>
    <m/>
    <x v="7"/>
    <x v="1"/>
  </r>
  <r>
    <x v="436"/>
    <x v="436"/>
    <x v="4"/>
    <x v="436"/>
    <x v="378"/>
    <x v="176"/>
    <x v="262"/>
    <x v="431"/>
    <x v="0"/>
    <x v="0"/>
    <n v="1989"/>
    <x v="34"/>
    <x v="0"/>
  </r>
  <r>
    <x v="437"/>
    <x v="437"/>
    <x v="4"/>
    <x v="437"/>
    <x v="379"/>
    <x v="260"/>
    <x v="260"/>
    <x v="432"/>
    <x v="0"/>
    <x v="0"/>
    <n v="1969"/>
    <x v="47"/>
    <x v="3"/>
  </r>
  <r>
    <x v="438"/>
    <x v="438"/>
    <x v="6"/>
    <x v="438"/>
    <x v="380"/>
    <x v="80"/>
    <x v="119"/>
    <x v="433"/>
    <x v="0"/>
    <x v="0"/>
    <n v="1995"/>
    <x v="21"/>
    <x v="0"/>
  </r>
  <r>
    <x v="439"/>
    <x v="439"/>
    <x v="4"/>
    <x v="439"/>
    <x v="381"/>
    <x v="261"/>
    <x v="263"/>
    <x v="434"/>
    <x v="0"/>
    <x v="0"/>
    <n v="1992"/>
    <x v="4"/>
    <x v="0"/>
  </r>
  <r>
    <x v="440"/>
    <x v="440"/>
    <x v="2"/>
    <x v="440"/>
    <x v="382"/>
    <x v="189"/>
    <x v="264"/>
    <x v="435"/>
    <x v="0"/>
    <x v="0"/>
    <n v="1981"/>
    <x v="1"/>
    <x v="0"/>
  </r>
  <r>
    <x v="441"/>
    <x v="441"/>
    <x v="1"/>
    <x v="441"/>
    <x v="383"/>
    <x v="126"/>
    <x v="237"/>
    <x v="436"/>
    <x v="0"/>
    <x v="0"/>
    <n v="1988"/>
    <x v="15"/>
    <x v="0"/>
  </r>
  <r>
    <x v="442"/>
    <x v="442"/>
    <x v="2"/>
    <x v="442"/>
    <x v="384"/>
    <x v="67"/>
    <x v="265"/>
    <x v="437"/>
    <x v="0"/>
    <x v="0"/>
    <n v="1968"/>
    <x v="23"/>
    <x v="3"/>
  </r>
  <r>
    <x v="443"/>
    <x v="443"/>
    <x v="2"/>
    <x v="443"/>
    <x v="385"/>
    <x v="262"/>
    <x v="122"/>
    <x v="438"/>
    <x v="0"/>
    <x v="0"/>
    <n v="1987"/>
    <x v="2"/>
    <x v="0"/>
  </r>
  <r>
    <x v="444"/>
    <x v="444"/>
    <x v="3"/>
    <x v="444"/>
    <x v="386"/>
    <x v="20"/>
    <x v="21"/>
    <x v="21"/>
    <x v="0"/>
    <x v="1"/>
    <n v="1988"/>
    <x v="15"/>
    <x v="0"/>
  </r>
  <r>
    <x v="445"/>
    <x v="445"/>
    <x v="0"/>
    <x v="445"/>
    <x v="66"/>
    <x v="123"/>
    <x v="160"/>
    <x v="439"/>
    <x v="0"/>
    <x v="0"/>
    <n v="1965"/>
    <x v="17"/>
    <x v="3"/>
  </r>
  <r>
    <x v="446"/>
    <x v="446"/>
    <x v="5"/>
    <x v="446"/>
    <x v="303"/>
    <x v="115"/>
    <x v="71"/>
    <x v="440"/>
    <x v="0"/>
    <x v="0"/>
    <n v="1993"/>
    <x v="10"/>
    <x v="0"/>
  </r>
  <r>
    <x v="447"/>
    <x v="447"/>
    <x v="6"/>
    <x v="447"/>
    <x v="387"/>
    <x v="29"/>
    <x v="57"/>
    <x v="441"/>
    <x v="0"/>
    <x v="0"/>
    <n v="1990"/>
    <x v="26"/>
    <x v="0"/>
  </r>
  <r>
    <x v="448"/>
    <x v="448"/>
    <x v="2"/>
    <x v="448"/>
    <x v="388"/>
    <x v="263"/>
    <x v="158"/>
    <x v="442"/>
    <x v="0"/>
    <x v="0"/>
    <n v="1960"/>
    <x v="19"/>
    <x v="2"/>
  </r>
  <r>
    <x v="449"/>
    <x v="449"/>
    <x v="3"/>
    <x v="449"/>
    <x v="389"/>
    <x v="68"/>
    <x v="266"/>
    <x v="443"/>
    <x v="0"/>
    <x v="1"/>
    <n v="1990"/>
    <x v="26"/>
    <x v="0"/>
  </r>
  <r>
    <x v="450"/>
    <x v="450"/>
    <x v="1"/>
    <x v="450"/>
    <x v="229"/>
    <x v="57"/>
    <x v="26"/>
    <x v="444"/>
    <x v="0"/>
    <x v="0"/>
    <n v="1973"/>
    <x v="29"/>
    <x v="3"/>
  </r>
  <r>
    <x v="451"/>
    <x v="451"/>
    <x v="5"/>
    <x v="451"/>
    <x v="69"/>
    <x v="66"/>
    <x v="118"/>
    <x v="445"/>
    <x v="0"/>
    <x v="0"/>
    <n v="1976"/>
    <x v="25"/>
    <x v="3"/>
  </r>
  <r>
    <x v="452"/>
    <x v="452"/>
    <x v="5"/>
    <x v="452"/>
    <x v="390"/>
    <x v="264"/>
    <x v="267"/>
    <x v="446"/>
    <x v="1"/>
    <x v="0"/>
    <n v="1995"/>
    <x v="21"/>
    <x v="0"/>
  </r>
  <r>
    <x v="453"/>
    <x v="453"/>
    <x v="1"/>
    <x v="453"/>
    <x v="391"/>
    <x v="265"/>
    <x v="92"/>
    <x v="447"/>
    <x v="0"/>
    <x v="0"/>
    <n v="1967"/>
    <x v="45"/>
    <x v="3"/>
  </r>
  <r>
    <x v="454"/>
    <x v="454"/>
    <x v="5"/>
    <x v="454"/>
    <x v="392"/>
    <x v="183"/>
    <x v="34"/>
    <x v="448"/>
    <x v="1"/>
    <x v="2"/>
    <m/>
    <x v="7"/>
    <x v="1"/>
  </r>
  <r>
    <x v="455"/>
    <x v="455"/>
    <x v="1"/>
    <x v="455"/>
    <x v="120"/>
    <x v="266"/>
    <x v="40"/>
    <x v="449"/>
    <x v="0"/>
    <x v="0"/>
    <n v="1987"/>
    <x v="2"/>
    <x v="0"/>
  </r>
  <r>
    <x v="456"/>
    <x v="456"/>
    <x v="0"/>
    <x v="456"/>
    <x v="393"/>
    <x v="8"/>
    <x v="149"/>
    <x v="450"/>
    <x v="0"/>
    <x v="0"/>
    <n v="1985"/>
    <x v="24"/>
    <x v="0"/>
  </r>
  <r>
    <x v="457"/>
    <x v="457"/>
    <x v="3"/>
    <x v="457"/>
    <x v="15"/>
    <x v="46"/>
    <x v="27"/>
    <x v="451"/>
    <x v="0"/>
    <x v="0"/>
    <n v="1992"/>
    <x v="4"/>
    <x v="0"/>
  </r>
  <r>
    <x v="458"/>
    <x v="458"/>
    <x v="5"/>
    <x v="458"/>
    <x v="199"/>
    <x v="267"/>
    <x v="82"/>
    <x v="452"/>
    <x v="0"/>
    <x v="0"/>
    <n v="1972"/>
    <x v="12"/>
    <x v="3"/>
  </r>
  <r>
    <x v="459"/>
    <x v="459"/>
    <x v="2"/>
    <x v="459"/>
    <x v="394"/>
    <x v="268"/>
    <x v="165"/>
    <x v="453"/>
    <x v="0"/>
    <x v="0"/>
    <n v="1981"/>
    <x v="1"/>
    <x v="0"/>
  </r>
  <r>
    <x v="460"/>
    <x v="460"/>
    <x v="5"/>
    <x v="460"/>
    <x v="395"/>
    <x v="269"/>
    <x v="20"/>
    <x v="454"/>
    <x v="0"/>
    <x v="1"/>
    <n v="1978"/>
    <x v="16"/>
    <x v="3"/>
  </r>
  <r>
    <x v="461"/>
    <x v="461"/>
    <x v="3"/>
    <x v="461"/>
    <x v="216"/>
    <x v="263"/>
    <x v="268"/>
    <x v="455"/>
    <x v="0"/>
    <x v="1"/>
    <n v="1986"/>
    <x v="3"/>
    <x v="0"/>
  </r>
  <r>
    <x v="462"/>
    <x v="462"/>
    <x v="0"/>
    <x v="462"/>
    <x v="396"/>
    <x v="83"/>
    <x v="34"/>
    <x v="456"/>
    <x v="1"/>
    <x v="2"/>
    <m/>
    <x v="7"/>
    <x v="1"/>
  </r>
  <r>
    <x v="463"/>
    <x v="463"/>
    <x v="3"/>
    <x v="463"/>
    <x v="397"/>
    <x v="270"/>
    <x v="70"/>
    <x v="457"/>
    <x v="0"/>
    <x v="0"/>
    <n v="1988"/>
    <x v="15"/>
    <x v="0"/>
  </r>
  <r>
    <x v="464"/>
    <x v="464"/>
    <x v="1"/>
    <x v="464"/>
    <x v="398"/>
    <x v="271"/>
    <x v="26"/>
    <x v="458"/>
    <x v="0"/>
    <x v="0"/>
    <n v="1975"/>
    <x v="18"/>
    <x v="3"/>
  </r>
  <r>
    <x v="465"/>
    <x v="465"/>
    <x v="5"/>
    <x v="465"/>
    <x v="399"/>
    <x v="272"/>
    <x v="269"/>
    <x v="459"/>
    <x v="0"/>
    <x v="0"/>
    <n v="1992"/>
    <x v="4"/>
    <x v="0"/>
  </r>
  <r>
    <x v="466"/>
    <x v="466"/>
    <x v="4"/>
    <x v="466"/>
    <x v="157"/>
    <x v="112"/>
    <x v="268"/>
    <x v="460"/>
    <x v="0"/>
    <x v="1"/>
    <n v="1993"/>
    <x v="10"/>
    <x v="0"/>
  </r>
  <r>
    <x v="467"/>
    <x v="467"/>
    <x v="5"/>
    <x v="467"/>
    <x v="400"/>
    <x v="273"/>
    <x v="270"/>
    <x v="461"/>
    <x v="0"/>
    <x v="0"/>
    <n v="1982"/>
    <x v="5"/>
    <x v="0"/>
  </r>
  <r>
    <x v="468"/>
    <x v="468"/>
    <x v="2"/>
    <x v="468"/>
    <x v="401"/>
    <x v="274"/>
    <x v="271"/>
    <x v="462"/>
    <x v="0"/>
    <x v="0"/>
    <n v="1987"/>
    <x v="2"/>
    <x v="0"/>
  </r>
  <r>
    <x v="469"/>
    <x v="469"/>
    <x v="6"/>
    <x v="469"/>
    <x v="402"/>
    <x v="275"/>
    <x v="36"/>
    <x v="463"/>
    <x v="0"/>
    <x v="0"/>
    <n v="1959"/>
    <x v="44"/>
    <x v="2"/>
  </r>
  <r>
    <x v="470"/>
    <x v="470"/>
    <x v="3"/>
    <x v="470"/>
    <x v="403"/>
    <x v="80"/>
    <x v="272"/>
    <x v="464"/>
    <x v="0"/>
    <x v="1"/>
    <n v="1988"/>
    <x v="15"/>
    <x v="0"/>
  </r>
  <r>
    <x v="471"/>
    <x v="471"/>
    <x v="5"/>
    <x v="471"/>
    <x v="161"/>
    <x v="143"/>
    <x v="273"/>
    <x v="465"/>
    <x v="0"/>
    <x v="0"/>
    <n v="1988"/>
    <x v="15"/>
    <x v="0"/>
  </r>
  <r>
    <x v="472"/>
    <x v="472"/>
    <x v="3"/>
    <x v="472"/>
    <x v="404"/>
    <x v="67"/>
    <x v="194"/>
    <x v="466"/>
    <x v="1"/>
    <x v="2"/>
    <m/>
    <x v="7"/>
    <x v="1"/>
  </r>
  <r>
    <x v="473"/>
    <x v="473"/>
    <x v="3"/>
    <x v="473"/>
    <x v="405"/>
    <x v="95"/>
    <x v="217"/>
    <x v="467"/>
    <x v="0"/>
    <x v="0"/>
    <n v="1975"/>
    <x v="18"/>
    <x v="3"/>
  </r>
  <r>
    <x v="474"/>
    <x v="474"/>
    <x v="2"/>
    <x v="474"/>
    <x v="224"/>
    <x v="276"/>
    <x v="208"/>
    <x v="468"/>
    <x v="0"/>
    <x v="0"/>
    <n v="1973"/>
    <x v="29"/>
    <x v="3"/>
  </r>
  <r>
    <x v="475"/>
    <x v="475"/>
    <x v="4"/>
    <x v="475"/>
    <x v="406"/>
    <x v="261"/>
    <x v="110"/>
    <x v="469"/>
    <x v="0"/>
    <x v="0"/>
    <n v="1975"/>
    <x v="18"/>
    <x v="3"/>
  </r>
  <r>
    <x v="476"/>
    <x v="476"/>
    <x v="4"/>
    <x v="476"/>
    <x v="407"/>
    <x v="175"/>
    <x v="254"/>
    <x v="470"/>
    <x v="0"/>
    <x v="0"/>
    <n v="1963"/>
    <x v="33"/>
    <x v="3"/>
  </r>
  <r>
    <x v="477"/>
    <x v="477"/>
    <x v="5"/>
    <x v="477"/>
    <x v="408"/>
    <x v="129"/>
    <x v="201"/>
    <x v="471"/>
    <x v="0"/>
    <x v="0"/>
    <n v="1979"/>
    <x v="14"/>
    <x v="0"/>
  </r>
  <r>
    <x v="478"/>
    <x v="478"/>
    <x v="0"/>
    <x v="478"/>
    <x v="409"/>
    <x v="277"/>
    <x v="274"/>
    <x v="472"/>
    <x v="0"/>
    <x v="1"/>
    <n v="1981"/>
    <x v="1"/>
    <x v="0"/>
  </r>
  <r>
    <x v="479"/>
    <x v="479"/>
    <x v="5"/>
    <x v="479"/>
    <x v="410"/>
    <x v="73"/>
    <x v="142"/>
    <x v="473"/>
    <x v="0"/>
    <x v="0"/>
    <n v="1966"/>
    <x v="31"/>
    <x v="3"/>
  </r>
  <r>
    <x v="480"/>
    <x v="480"/>
    <x v="2"/>
    <x v="480"/>
    <x v="411"/>
    <x v="227"/>
    <x v="275"/>
    <x v="474"/>
    <x v="0"/>
    <x v="0"/>
    <n v="1965"/>
    <x v="17"/>
    <x v="3"/>
  </r>
  <r>
    <x v="481"/>
    <x v="481"/>
    <x v="0"/>
    <x v="481"/>
    <x v="343"/>
    <x v="74"/>
    <x v="211"/>
    <x v="475"/>
    <x v="0"/>
    <x v="1"/>
    <n v="1978"/>
    <x v="16"/>
    <x v="3"/>
  </r>
  <r>
    <x v="482"/>
    <x v="482"/>
    <x v="3"/>
    <x v="482"/>
    <x v="79"/>
    <x v="140"/>
    <x v="276"/>
    <x v="476"/>
    <x v="0"/>
    <x v="0"/>
    <n v="1994"/>
    <x v="28"/>
    <x v="0"/>
  </r>
  <r>
    <x v="483"/>
    <x v="483"/>
    <x v="2"/>
    <x v="483"/>
    <x v="159"/>
    <x v="278"/>
    <x v="197"/>
    <x v="477"/>
    <x v="0"/>
    <x v="0"/>
    <n v="1990"/>
    <x v="26"/>
    <x v="0"/>
  </r>
  <r>
    <x v="484"/>
    <x v="484"/>
    <x v="1"/>
    <x v="484"/>
    <x v="412"/>
    <x v="193"/>
    <x v="211"/>
    <x v="478"/>
    <x v="0"/>
    <x v="0"/>
    <n v="1971"/>
    <x v="9"/>
    <x v="3"/>
  </r>
  <r>
    <x v="485"/>
    <x v="485"/>
    <x v="1"/>
    <x v="485"/>
    <x v="413"/>
    <x v="279"/>
    <x v="230"/>
    <x v="479"/>
    <x v="0"/>
    <x v="0"/>
    <n v="1990"/>
    <x v="26"/>
    <x v="0"/>
  </r>
  <r>
    <x v="486"/>
    <x v="486"/>
    <x v="3"/>
    <x v="486"/>
    <x v="414"/>
    <x v="125"/>
    <x v="18"/>
    <x v="480"/>
    <x v="0"/>
    <x v="0"/>
    <n v="1960"/>
    <x v="19"/>
    <x v="2"/>
  </r>
  <r>
    <x v="487"/>
    <x v="487"/>
    <x v="0"/>
    <x v="487"/>
    <x v="415"/>
    <x v="217"/>
    <x v="24"/>
    <x v="481"/>
    <x v="0"/>
    <x v="0"/>
    <n v="1981"/>
    <x v="1"/>
    <x v="0"/>
  </r>
  <r>
    <x v="488"/>
    <x v="488"/>
    <x v="2"/>
    <x v="488"/>
    <x v="416"/>
    <x v="140"/>
    <x v="277"/>
    <x v="482"/>
    <x v="0"/>
    <x v="1"/>
    <n v="1970"/>
    <x v="51"/>
    <x v="3"/>
  </r>
  <r>
    <x v="489"/>
    <x v="489"/>
    <x v="0"/>
    <x v="489"/>
    <x v="417"/>
    <x v="280"/>
    <x v="278"/>
    <x v="483"/>
    <x v="0"/>
    <x v="0"/>
    <n v="1993"/>
    <x v="10"/>
    <x v="0"/>
  </r>
  <r>
    <x v="490"/>
    <x v="490"/>
    <x v="4"/>
    <x v="490"/>
    <x v="418"/>
    <x v="177"/>
    <x v="153"/>
    <x v="484"/>
    <x v="0"/>
    <x v="0"/>
    <n v="1992"/>
    <x v="4"/>
    <x v="0"/>
  </r>
  <r>
    <x v="491"/>
    <x v="491"/>
    <x v="1"/>
    <x v="491"/>
    <x v="419"/>
    <x v="281"/>
    <x v="1"/>
    <x v="485"/>
    <x v="0"/>
    <x v="0"/>
    <n v="1984"/>
    <x v="6"/>
    <x v="0"/>
  </r>
  <r>
    <x v="492"/>
    <x v="492"/>
    <x v="6"/>
    <x v="492"/>
    <x v="420"/>
    <x v="107"/>
    <x v="279"/>
    <x v="486"/>
    <x v="0"/>
    <x v="1"/>
    <n v="1982"/>
    <x v="5"/>
    <x v="0"/>
  </r>
  <r>
    <x v="493"/>
    <x v="493"/>
    <x v="2"/>
    <x v="493"/>
    <x v="410"/>
    <x v="119"/>
    <x v="172"/>
    <x v="487"/>
    <x v="0"/>
    <x v="0"/>
    <n v="1967"/>
    <x v="45"/>
    <x v="3"/>
  </r>
  <r>
    <x v="494"/>
    <x v="494"/>
    <x v="3"/>
    <x v="494"/>
    <x v="421"/>
    <x v="92"/>
    <x v="212"/>
    <x v="488"/>
    <x v="0"/>
    <x v="1"/>
    <n v="1989"/>
    <x v="34"/>
    <x v="0"/>
  </r>
  <r>
    <x v="495"/>
    <x v="495"/>
    <x v="3"/>
    <x v="495"/>
    <x v="422"/>
    <x v="282"/>
    <x v="280"/>
    <x v="489"/>
    <x v="0"/>
    <x v="0"/>
    <n v="1981"/>
    <x v="1"/>
    <x v="0"/>
  </r>
  <r>
    <x v="496"/>
    <x v="496"/>
    <x v="1"/>
    <x v="496"/>
    <x v="423"/>
    <x v="283"/>
    <x v="89"/>
    <x v="490"/>
    <x v="0"/>
    <x v="0"/>
    <n v="1950"/>
    <x v="53"/>
    <x v="2"/>
  </r>
  <r>
    <x v="497"/>
    <x v="497"/>
    <x v="1"/>
    <x v="497"/>
    <x v="424"/>
    <x v="195"/>
    <x v="281"/>
    <x v="491"/>
    <x v="0"/>
    <x v="0"/>
    <n v="1973"/>
    <x v="29"/>
    <x v="3"/>
  </r>
  <r>
    <x v="498"/>
    <x v="498"/>
    <x v="6"/>
    <x v="498"/>
    <x v="425"/>
    <x v="101"/>
    <x v="42"/>
    <x v="492"/>
    <x v="0"/>
    <x v="0"/>
    <n v="1985"/>
    <x v="24"/>
    <x v="0"/>
  </r>
  <r>
    <x v="499"/>
    <x v="499"/>
    <x v="1"/>
    <x v="499"/>
    <x v="426"/>
    <x v="102"/>
    <x v="282"/>
    <x v="493"/>
    <x v="0"/>
    <x v="0"/>
    <n v="1991"/>
    <x v="36"/>
    <x v="0"/>
  </r>
  <r>
    <x v="500"/>
    <x v="500"/>
    <x v="1"/>
    <x v="500"/>
    <x v="427"/>
    <x v="0"/>
    <x v="56"/>
    <x v="494"/>
    <x v="0"/>
    <x v="0"/>
    <n v="1960"/>
    <x v="19"/>
    <x v="2"/>
  </r>
  <r>
    <x v="501"/>
    <x v="501"/>
    <x v="6"/>
    <x v="501"/>
    <x v="428"/>
    <x v="284"/>
    <x v="283"/>
    <x v="495"/>
    <x v="0"/>
    <x v="0"/>
    <n v="1987"/>
    <x v="2"/>
    <x v="0"/>
  </r>
  <r>
    <x v="502"/>
    <x v="502"/>
    <x v="1"/>
    <x v="502"/>
    <x v="429"/>
    <x v="124"/>
    <x v="17"/>
    <x v="496"/>
    <x v="0"/>
    <x v="0"/>
    <n v="1980"/>
    <x v="30"/>
    <x v="0"/>
  </r>
  <r>
    <x v="503"/>
    <x v="503"/>
    <x v="3"/>
    <x v="503"/>
    <x v="430"/>
    <x v="285"/>
    <x v="284"/>
    <x v="497"/>
    <x v="0"/>
    <x v="0"/>
    <n v="1973"/>
    <x v="29"/>
    <x v="3"/>
  </r>
  <r>
    <x v="504"/>
    <x v="504"/>
    <x v="5"/>
    <x v="504"/>
    <x v="3"/>
    <x v="62"/>
    <x v="172"/>
    <x v="498"/>
    <x v="0"/>
    <x v="0"/>
    <n v="1962"/>
    <x v="43"/>
    <x v="2"/>
  </r>
  <r>
    <x v="505"/>
    <x v="505"/>
    <x v="4"/>
    <x v="505"/>
    <x v="431"/>
    <x v="154"/>
    <x v="22"/>
    <x v="499"/>
    <x v="0"/>
    <x v="0"/>
    <n v="1988"/>
    <x v="15"/>
    <x v="0"/>
  </r>
  <r>
    <x v="506"/>
    <x v="506"/>
    <x v="0"/>
    <x v="506"/>
    <x v="432"/>
    <x v="113"/>
    <x v="171"/>
    <x v="500"/>
    <x v="1"/>
    <x v="2"/>
    <m/>
    <x v="7"/>
    <x v="1"/>
  </r>
  <r>
    <x v="507"/>
    <x v="507"/>
    <x v="2"/>
    <x v="507"/>
    <x v="365"/>
    <x v="130"/>
    <x v="86"/>
    <x v="501"/>
    <x v="0"/>
    <x v="0"/>
    <n v="1980"/>
    <x v="30"/>
    <x v="0"/>
  </r>
  <r>
    <x v="508"/>
    <x v="508"/>
    <x v="6"/>
    <x v="508"/>
    <x v="168"/>
    <x v="146"/>
    <x v="18"/>
    <x v="502"/>
    <x v="0"/>
    <x v="0"/>
    <n v="1970"/>
    <x v="51"/>
    <x v="3"/>
  </r>
  <r>
    <x v="509"/>
    <x v="509"/>
    <x v="4"/>
    <x v="509"/>
    <x v="433"/>
    <x v="258"/>
    <x v="285"/>
    <x v="503"/>
    <x v="0"/>
    <x v="0"/>
    <n v="1975"/>
    <x v="18"/>
    <x v="3"/>
  </r>
  <r>
    <x v="510"/>
    <x v="510"/>
    <x v="2"/>
    <x v="510"/>
    <x v="294"/>
    <x v="286"/>
    <x v="154"/>
    <x v="504"/>
    <x v="0"/>
    <x v="0"/>
    <n v="1972"/>
    <x v="12"/>
    <x v="3"/>
  </r>
  <r>
    <x v="511"/>
    <x v="511"/>
    <x v="5"/>
    <x v="511"/>
    <x v="434"/>
    <x v="287"/>
    <x v="113"/>
    <x v="505"/>
    <x v="0"/>
    <x v="1"/>
    <n v="1985"/>
    <x v="24"/>
    <x v="0"/>
  </r>
  <r>
    <x v="512"/>
    <x v="512"/>
    <x v="4"/>
    <x v="512"/>
    <x v="29"/>
    <x v="44"/>
    <x v="286"/>
    <x v="506"/>
    <x v="0"/>
    <x v="0"/>
    <n v="1977"/>
    <x v="35"/>
    <x v="3"/>
  </r>
  <r>
    <x v="513"/>
    <x v="513"/>
    <x v="4"/>
    <x v="513"/>
    <x v="248"/>
    <x v="63"/>
    <x v="147"/>
    <x v="507"/>
    <x v="0"/>
    <x v="0"/>
    <n v="1988"/>
    <x v="15"/>
    <x v="0"/>
  </r>
  <r>
    <x v="514"/>
    <x v="514"/>
    <x v="4"/>
    <x v="514"/>
    <x v="45"/>
    <x v="46"/>
    <x v="171"/>
    <x v="508"/>
    <x v="0"/>
    <x v="0"/>
    <n v="1975"/>
    <x v="18"/>
    <x v="3"/>
  </r>
  <r>
    <x v="515"/>
    <x v="515"/>
    <x v="2"/>
    <x v="515"/>
    <x v="435"/>
    <x v="81"/>
    <x v="72"/>
    <x v="509"/>
    <x v="0"/>
    <x v="1"/>
    <n v="1983"/>
    <x v="11"/>
    <x v="0"/>
  </r>
  <r>
    <x v="516"/>
    <x v="516"/>
    <x v="2"/>
    <x v="516"/>
    <x v="436"/>
    <x v="53"/>
    <x v="287"/>
    <x v="510"/>
    <x v="0"/>
    <x v="0"/>
    <n v="1994"/>
    <x v="28"/>
    <x v="0"/>
  </r>
  <r>
    <x v="517"/>
    <x v="517"/>
    <x v="5"/>
    <x v="517"/>
    <x v="437"/>
    <x v="176"/>
    <x v="142"/>
    <x v="511"/>
    <x v="0"/>
    <x v="0"/>
    <n v="1970"/>
    <x v="51"/>
    <x v="3"/>
  </r>
  <r>
    <x v="518"/>
    <x v="518"/>
    <x v="0"/>
    <x v="518"/>
    <x v="438"/>
    <x v="260"/>
    <x v="267"/>
    <x v="512"/>
    <x v="0"/>
    <x v="0"/>
    <n v="1981"/>
    <x v="1"/>
    <x v="0"/>
  </r>
  <r>
    <x v="519"/>
    <x v="519"/>
    <x v="5"/>
    <x v="519"/>
    <x v="439"/>
    <x v="118"/>
    <x v="120"/>
    <x v="513"/>
    <x v="0"/>
    <x v="0"/>
    <n v="1972"/>
    <x v="12"/>
    <x v="3"/>
  </r>
  <r>
    <x v="520"/>
    <x v="520"/>
    <x v="3"/>
    <x v="520"/>
    <x v="440"/>
    <x v="63"/>
    <x v="288"/>
    <x v="514"/>
    <x v="0"/>
    <x v="0"/>
    <n v="1983"/>
    <x v="11"/>
    <x v="0"/>
  </r>
  <r>
    <x v="521"/>
    <x v="521"/>
    <x v="5"/>
    <x v="521"/>
    <x v="74"/>
    <x v="286"/>
    <x v="279"/>
    <x v="515"/>
    <x v="1"/>
    <x v="2"/>
    <m/>
    <x v="7"/>
    <x v="1"/>
  </r>
  <r>
    <x v="522"/>
    <x v="522"/>
    <x v="6"/>
    <x v="522"/>
    <x v="113"/>
    <x v="227"/>
    <x v="176"/>
    <x v="516"/>
    <x v="0"/>
    <x v="0"/>
    <n v="1987"/>
    <x v="2"/>
    <x v="0"/>
  </r>
  <r>
    <x v="523"/>
    <x v="523"/>
    <x v="3"/>
    <x v="523"/>
    <x v="295"/>
    <x v="288"/>
    <x v="289"/>
    <x v="517"/>
    <x v="0"/>
    <x v="2"/>
    <m/>
    <x v="7"/>
    <x v="1"/>
  </r>
  <r>
    <x v="524"/>
    <x v="524"/>
    <x v="1"/>
    <x v="524"/>
    <x v="441"/>
    <x v="218"/>
    <x v="8"/>
    <x v="518"/>
    <x v="1"/>
    <x v="2"/>
    <m/>
    <x v="7"/>
    <x v="1"/>
  </r>
  <r>
    <x v="525"/>
    <x v="525"/>
    <x v="5"/>
    <x v="525"/>
    <x v="442"/>
    <x v="107"/>
    <x v="20"/>
    <x v="519"/>
    <x v="0"/>
    <x v="0"/>
    <n v="1982"/>
    <x v="5"/>
    <x v="0"/>
  </r>
  <r>
    <x v="526"/>
    <x v="526"/>
    <x v="1"/>
    <x v="526"/>
    <x v="321"/>
    <x v="200"/>
    <x v="290"/>
    <x v="520"/>
    <x v="0"/>
    <x v="0"/>
    <n v="1970"/>
    <x v="51"/>
    <x v="3"/>
  </r>
  <r>
    <x v="527"/>
    <x v="527"/>
    <x v="5"/>
    <x v="527"/>
    <x v="443"/>
    <x v="79"/>
    <x v="249"/>
    <x v="521"/>
    <x v="0"/>
    <x v="0"/>
    <n v="1980"/>
    <x v="30"/>
    <x v="0"/>
  </r>
  <r>
    <x v="528"/>
    <x v="528"/>
    <x v="4"/>
    <x v="528"/>
    <x v="225"/>
    <x v="147"/>
    <x v="52"/>
    <x v="522"/>
    <x v="0"/>
    <x v="1"/>
    <n v="1990"/>
    <x v="26"/>
    <x v="0"/>
  </r>
  <r>
    <x v="529"/>
    <x v="529"/>
    <x v="2"/>
    <x v="529"/>
    <x v="444"/>
    <x v="289"/>
    <x v="160"/>
    <x v="523"/>
    <x v="0"/>
    <x v="0"/>
    <n v="1960"/>
    <x v="19"/>
    <x v="2"/>
  </r>
  <r>
    <x v="530"/>
    <x v="530"/>
    <x v="2"/>
    <x v="530"/>
    <x v="409"/>
    <x v="197"/>
    <x v="134"/>
    <x v="524"/>
    <x v="0"/>
    <x v="1"/>
    <n v="1982"/>
    <x v="5"/>
    <x v="0"/>
  </r>
  <r>
    <x v="531"/>
    <x v="531"/>
    <x v="5"/>
    <x v="531"/>
    <x v="445"/>
    <x v="290"/>
    <x v="215"/>
    <x v="525"/>
    <x v="0"/>
    <x v="0"/>
    <n v="2000"/>
    <x v="55"/>
    <x v="0"/>
  </r>
  <r>
    <x v="532"/>
    <x v="532"/>
    <x v="2"/>
    <x v="532"/>
    <x v="446"/>
    <x v="291"/>
    <x v="175"/>
    <x v="526"/>
    <x v="0"/>
    <x v="0"/>
    <n v="1973"/>
    <x v="29"/>
    <x v="3"/>
  </r>
  <r>
    <x v="533"/>
    <x v="533"/>
    <x v="5"/>
    <x v="533"/>
    <x v="447"/>
    <x v="292"/>
    <x v="291"/>
    <x v="527"/>
    <x v="0"/>
    <x v="0"/>
    <n v="1963"/>
    <x v="33"/>
    <x v="3"/>
  </r>
  <r>
    <x v="534"/>
    <x v="534"/>
    <x v="6"/>
    <x v="534"/>
    <x v="448"/>
    <x v="293"/>
    <x v="84"/>
    <x v="528"/>
    <x v="1"/>
    <x v="2"/>
    <m/>
    <x v="7"/>
    <x v="1"/>
  </r>
  <r>
    <x v="535"/>
    <x v="535"/>
    <x v="2"/>
    <x v="535"/>
    <x v="449"/>
    <x v="294"/>
    <x v="22"/>
    <x v="529"/>
    <x v="0"/>
    <x v="0"/>
    <n v="1987"/>
    <x v="2"/>
    <x v="0"/>
  </r>
  <r>
    <x v="536"/>
    <x v="536"/>
    <x v="3"/>
    <x v="536"/>
    <x v="450"/>
    <x v="161"/>
    <x v="92"/>
    <x v="530"/>
    <x v="0"/>
    <x v="0"/>
    <n v="1953"/>
    <x v="48"/>
    <x v="2"/>
  </r>
  <r>
    <x v="537"/>
    <x v="537"/>
    <x v="6"/>
    <x v="537"/>
    <x v="451"/>
    <x v="224"/>
    <x v="116"/>
    <x v="531"/>
    <x v="0"/>
    <x v="0"/>
    <n v="1992"/>
    <x v="4"/>
    <x v="0"/>
  </r>
  <r>
    <x v="538"/>
    <x v="538"/>
    <x v="6"/>
    <x v="538"/>
    <x v="33"/>
    <x v="222"/>
    <x v="186"/>
    <x v="532"/>
    <x v="0"/>
    <x v="0"/>
    <n v="1981"/>
    <x v="1"/>
    <x v="0"/>
  </r>
  <r>
    <x v="539"/>
    <x v="539"/>
    <x v="6"/>
    <x v="539"/>
    <x v="118"/>
    <x v="265"/>
    <x v="134"/>
    <x v="533"/>
    <x v="0"/>
    <x v="0"/>
    <n v="1975"/>
    <x v="18"/>
    <x v="3"/>
  </r>
  <r>
    <x v="540"/>
    <x v="540"/>
    <x v="4"/>
    <x v="540"/>
    <x v="362"/>
    <x v="295"/>
    <x v="74"/>
    <x v="534"/>
    <x v="0"/>
    <x v="0"/>
    <n v="1975"/>
    <x v="18"/>
    <x v="3"/>
  </r>
  <r>
    <x v="541"/>
    <x v="541"/>
    <x v="0"/>
    <x v="541"/>
    <x v="67"/>
    <x v="296"/>
    <x v="21"/>
    <x v="535"/>
    <x v="0"/>
    <x v="0"/>
    <n v="1983"/>
    <x v="11"/>
    <x v="0"/>
  </r>
  <r>
    <x v="542"/>
    <x v="542"/>
    <x v="0"/>
    <x v="542"/>
    <x v="452"/>
    <x v="76"/>
    <x v="36"/>
    <x v="536"/>
    <x v="0"/>
    <x v="0"/>
    <n v="1990"/>
    <x v="26"/>
    <x v="0"/>
  </r>
  <r>
    <x v="543"/>
    <x v="543"/>
    <x v="1"/>
    <x v="543"/>
    <x v="67"/>
    <x v="297"/>
    <x v="75"/>
    <x v="537"/>
    <x v="0"/>
    <x v="1"/>
    <n v="1971"/>
    <x v="9"/>
    <x v="3"/>
  </r>
  <r>
    <x v="544"/>
    <x v="544"/>
    <x v="1"/>
    <x v="544"/>
    <x v="421"/>
    <x v="298"/>
    <x v="40"/>
    <x v="538"/>
    <x v="0"/>
    <x v="0"/>
    <n v="1951"/>
    <x v="20"/>
    <x v="2"/>
  </r>
  <r>
    <x v="545"/>
    <x v="545"/>
    <x v="4"/>
    <x v="545"/>
    <x v="31"/>
    <x v="133"/>
    <x v="27"/>
    <x v="539"/>
    <x v="1"/>
    <x v="2"/>
    <m/>
    <x v="7"/>
    <x v="1"/>
  </r>
  <r>
    <x v="546"/>
    <x v="546"/>
    <x v="0"/>
    <x v="546"/>
    <x v="453"/>
    <x v="154"/>
    <x v="205"/>
    <x v="540"/>
    <x v="0"/>
    <x v="0"/>
    <n v="1982"/>
    <x v="5"/>
    <x v="0"/>
  </r>
  <r>
    <x v="547"/>
    <x v="547"/>
    <x v="1"/>
    <x v="547"/>
    <x v="113"/>
    <x v="21"/>
    <x v="56"/>
    <x v="541"/>
    <x v="0"/>
    <x v="2"/>
    <n v="1984"/>
    <x v="6"/>
    <x v="0"/>
  </r>
  <r>
    <x v="548"/>
    <x v="548"/>
    <x v="3"/>
    <x v="548"/>
    <x v="454"/>
    <x v="31"/>
    <x v="292"/>
    <x v="542"/>
    <x v="0"/>
    <x v="0"/>
    <n v="1990"/>
    <x v="26"/>
    <x v="0"/>
  </r>
  <r>
    <x v="549"/>
    <x v="549"/>
    <x v="1"/>
    <x v="549"/>
    <x v="455"/>
    <x v="299"/>
    <x v="188"/>
    <x v="543"/>
    <x v="0"/>
    <x v="0"/>
    <n v="1988"/>
    <x v="15"/>
    <x v="0"/>
  </r>
  <r>
    <x v="550"/>
    <x v="550"/>
    <x v="4"/>
    <x v="550"/>
    <x v="456"/>
    <x v="295"/>
    <x v="227"/>
    <x v="544"/>
    <x v="0"/>
    <x v="1"/>
    <n v="1964"/>
    <x v="46"/>
    <x v="3"/>
  </r>
  <r>
    <x v="551"/>
    <x v="551"/>
    <x v="3"/>
    <x v="551"/>
    <x v="457"/>
    <x v="182"/>
    <x v="293"/>
    <x v="545"/>
    <x v="0"/>
    <x v="0"/>
    <n v="1994"/>
    <x v="28"/>
    <x v="0"/>
  </r>
  <r>
    <x v="552"/>
    <x v="552"/>
    <x v="2"/>
    <x v="552"/>
    <x v="458"/>
    <x v="221"/>
    <x v="27"/>
    <x v="546"/>
    <x v="0"/>
    <x v="0"/>
    <n v="1969"/>
    <x v="47"/>
    <x v="3"/>
  </r>
  <r>
    <x v="553"/>
    <x v="553"/>
    <x v="2"/>
    <x v="553"/>
    <x v="89"/>
    <x v="300"/>
    <x v="77"/>
    <x v="547"/>
    <x v="0"/>
    <x v="2"/>
    <m/>
    <x v="7"/>
    <x v="1"/>
  </r>
  <r>
    <x v="554"/>
    <x v="554"/>
    <x v="1"/>
    <x v="554"/>
    <x v="459"/>
    <x v="165"/>
    <x v="17"/>
    <x v="548"/>
    <x v="0"/>
    <x v="0"/>
    <n v="1997"/>
    <x v="13"/>
    <x v="0"/>
  </r>
  <r>
    <x v="555"/>
    <x v="555"/>
    <x v="2"/>
    <x v="555"/>
    <x v="460"/>
    <x v="112"/>
    <x v="191"/>
    <x v="549"/>
    <x v="0"/>
    <x v="1"/>
    <n v="1988"/>
    <x v="15"/>
    <x v="0"/>
  </r>
  <r>
    <x v="556"/>
    <x v="556"/>
    <x v="2"/>
    <x v="556"/>
    <x v="461"/>
    <x v="186"/>
    <x v="190"/>
    <x v="263"/>
    <x v="0"/>
    <x v="1"/>
    <n v="1985"/>
    <x v="24"/>
    <x v="0"/>
  </r>
  <r>
    <x v="557"/>
    <x v="557"/>
    <x v="1"/>
    <x v="557"/>
    <x v="436"/>
    <x v="107"/>
    <x v="178"/>
    <x v="550"/>
    <x v="1"/>
    <x v="2"/>
    <m/>
    <x v="7"/>
    <x v="1"/>
  </r>
  <r>
    <x v="558"/>
    <x v="558"/>
    <x v="3"/>
    <x v="558"/>
    <x v="25"/>
    <x v="212"/>
    <x v="264"/>
    <x v="551"/>
    <x v="0"/>
    <x v="0"/>
    <n v="1987"/>
    <x v="2"/>
    <x v="0"/>
  </r>
  <r>
    <x v="559"/>
    <x v="559"/>
    <x v="0"/>
    <x v="559"/>
    <x v="462"/>
    <x v="134"/>
    <x v="22"/>
    <x v="552"/>
    <x v="0"/>
    <x v="0"/>
    <n v="1988"/>
    <x v="15"/>
    <x v="0"/>
  </r>
  <r>
    <x v="560"/>
    <x v="560"/>
    <x v="2"/>
    <x v="560"/>
    <x v="381"/>
    <x v="68"/>
    <x v="294"/>
    <x v="553"/>
    <x v="1"/>
    <x v="1"/>
    <n v="1990"/>
    <x v="26"/>
    <x v="0"/>
  </r>
  <r>
    <x v="561"/>
    <x v="561"/>
    <x v="4"/>
    <x v="561"/>
    <x v="463"/>
    <x v="167"/>
    <x v="90"/>
    <x v="554"/>
    <x v="0"/>
    <x v="0"/>
    <n v="1976"/>
    <x v="25"/>
    <x v="3"/>
  </r>
  <r>
    <x v="562"/>
    <x v="562"/>
    <x v="4"/>
    <x v="562"/>
    <x v="464"/>
    <x v="40"/>
    <x v="0"/>
    <x v="555"/>
    <x v="0"/>
    <x v="0"/>
    <n v="1987"/>
    <x v="2"/>
    <x v="0"/>
  </r>
  <r>
    <x v="563"/>
    <x v="563"/>
    <x v="2"/>
    <x v="563"/>
    <x v="399"/>
    <x v="168"/>
    <x v="295"/>
    <x v="556"/>
    <x v="0"/>
    <x v="0"/>
    <n v="1965"/>
    <x v="17"/>
    <x v="3"/>
  </r>
  <r>
    <x v="564"/>
    <x v="564"/>
    <x v="1"/>
    <x v="564"/>
    <x v="11"/>
    <x v="301"/>
    <x v="154"/>
    <x v="557"/>
    <x v="0"/>
    <x v="0"/>
    <n v="1988"/>
    <x v="15"/>
    <x v="0"/>
  </r>
  <r>
    <x v="565"/>
    <x v="565"/>
    <x v="2"/>
    <x v="565"/>
    <x v="186"/>
    <x v="118"/>
    <x v="296"/>
    <x v="558"/>
    <x v="0"/>
    <x v="1"/>
    <n v="1974"/>
    <x v="22"/>
    <x v="3"/>
  </r>
  <r>
    <x v="566"/>
    <x v="566"/>
    <x v="5"/>
    <x v="566"/>
    <x v="465"/>
    <x v="270"/>
    <x v="4"/>
    <x v="559"/>
    <x v="0"/>
    <x v="0"/>
    <n v="1990"/>
    <x v="26"/>
    <x v="0"/>
  </r>
  <r>
    <x v="567"/>
    <x v="567"/>
    <x v="3"/>
    <x v="567"/>
    <x v="287"/>
    <x v="8"/>
    <x v="273"/>
    <x v="560"/>
    <x v="0"/>
    <x v="0"/>
    <n v="1959"/>
    <x v="44"/>
    <x v="2"/>
  </r>
  <r>
    <x v="568"/>
    <x v="568"/>
    <x v="0"/>
    <x v="568"/>
    <x v="466"/>
    <x v="302"/>
    <x v="297"/>
    <x v="561"/>
    <x v="1"/>
    <x v="2"/>
    <m/>
    <x v="7"/>
    <x v="1"/>
  </r>
  <r>
    <x v="569"/>
    <x v="569"/>
    <x v="2"/>
    <x v="569"/>
    <x v="434"/>
    <x v="303"/>
    <x v="298"/>
    <x v="562"/>
    <x v="0"/>
    <x v="1"/>
    <n v="1986"/>
    <x v="3"/>
    <x v="0"/>
  </r>
  <r>
    <x v="570"/>
    <x v="570"/>
    <x v="6"/>
    <x v="570"/>
    <x v="44"/>
    <x v="197"/>
    <x v="15"/>
    <x v="563"/>
    <x v="0"/>
    <x v="0"/>
    <n v="1991"/>
    <x v="36"/>
    <x v="0"/>
  </r>
  <r>
    <x v="571"/>
    <x v="571"/>
    <x v="0"/>
    <x v="571"/>
    <x v="467"/>
    <x v="304"/>
    <x v="299"/>
    <x v="564"/>
    <x v="0"/>
    <x v="1"/>
    <n v="1952"/>
    <x v="52"/>
    <x v="2"/>
  </r>
  <r>
    <x v="572"/>
    <x v="572"/>
    <x v="2"/>
    <x v="572"/>
    <x v="468"/>
    <x v="147"/>
    <x v="300"/>
    <x v="565"/>
    <x v="0"/>
    <x v="1"/>
    <n v="1962"/>
    <x v="43"/>
    <x v="2"/>
  </r>
  <r>
    <x v="573"/>
    <x v="573"/>
    <x v="5"/>
    <x v="573"/>
    <x v="201"/>
    <x v="116"/>
    <x v="301"/>
    <x v="566"/>
    <x v="0"/>
    <x v="0"/>
    <n v="1987"/>
    <x v="2"/>
    <x v="0"/>
  </r>
  <r>
    <x v="574"/>
    <x v="574"/>
    <x v="2"/>
    <x v="574"/>
    <x v="330"/>
    <x v="139"/>
    <x v="53"/>
    <x v="567"/>
    <x v="0"/>
    <x v="1"/>
    <n v="1989"/>
    <x v="34"/>
    <x v="0"/>
  </r>
  <r>
    <x v="575"/>
    <x v="575"/>
    <x v="0"/>
    <x v="575"/>
    <x v="469"/>
    <x v="305"/>
    <x v="63"/>
    <x v="568"/>
    <x v="0"/>
    <x v="0"/>
    <n v="1987"/>
    <x v="2"/>
    <x v="0"/>
  </r>
  <r>
    <x v="576"/>
    <x v="576"/>
    <x v="1"/>
    <x v="576"/>
    <x v="470"/>
    <x v="252"/>
    <x v="42"/>
    <x v="569"/>
    <x v="0"/>
    <x v="0"/>
    <n v="1983"/>
    <x v="11"/>
    <x v="0"/>
  </r>
  <r>
    <x v="577"/>
    <x v="577"/>
    <x v="3"/>
    <x v="577"/>
    <x v="204"/>
    <x v="306"/>
    <x v="189"/>
    <x v="570"/>
    <x v="0"/>
    <x v="0"/>
    <n v="1995"/>
    <x v="21"/>
    <x v="0"/>
  </r>
  <r>
    <x v="578"/>
    <x v="578"/>
    <x v="1"/>
    <x v="578"/>
    <x v="18"/>
    <x v="307"/>
    <x v="302"/>
    <x v="571"/>
    <x v="0"/>
    <x v="0"/>
    <n v="1983"/>
    <x v="11"/>
    <x v="0"/>
  </r>
  <r>
    <x v="579"/>
    <x v="579"/>
    <x v="2"/>
    <x v="579"/>
    <x v="471"/>
    <x v="251"/>
    <x v="102"/>
    <x v="572"/>
    <x v="0"/>
    <x v="1"/>
    <n v="1985"/>
    <x v="24"/>
    <x v="0"/>
  </r>
  <r>
    <x v="580"/>
    <x v="580"/>
    <x v="0"/>
    <x v="580"/>
    <x v="453"/>
    <x v="197"/>
    <x v="303"/>
    <x v="573"/>
    <x v="0"/>
    <x v="1"/>
    <n v="1969"/>
    <x v="47"/>
    <x v="3"/>
  </r>
  <r>
    <x v="581"/>
    <x v="581"/>
    <x v="1"/>
    <x v="581"/>
    <x v="424"/>
    <x v="99"/>
    <x v="227"/>
    <x v="574"/>
    <x v="0"/>
    <x v="0"/>
    <n v="1963"/>
    <x v="33"/>
    <x v="3"/>
  </r>
  <r>
    <x v="582"/>
    <x v="582"/>
    <x v="3"/>
    <x v="582"/>
    <x v="472"/>
    <x v="190"/>
    <x v="65"/>
    <x v="575"/>
    <x v="0"/>
    <x v="0"/>
    <n v="1962"/>
    <x v="43"/>
    <x v="2"/>
  </r>
  <r>
    <x v="583"/>
    <x v="583"/>
    <x v="0"/>
    <x v="583"/>
    <x v="473"/>
    <x v="8"/>
    <x v="304"/>
    <x v="576"/>
    <x v="1"/>
    <x v="2"/>
    <m/>
    <x v="7"/>
    <x v="1"/>
  </r>
  <r>
    <x v="584"/>
    <x v="584"/>
    <x v="5"/>
    <x v="584"/>
    <x v="474"/>
    <x v="308"/>
    <x v="275"/>
    <x v="577"/>
    <x v="0"/>
    <x v="1"/>
    <n v="1955"/>
    <x v="8"/>
    <x v="2"/>
  </r>
  <r>
    <x v="585"/>
    <x v="585"/>
    <x v="1"/>
    <x v="585"/>
    <x v="438"/>
    <x v="283"/>
    <x v="37"/>
    <x v="578"/>
    <x v="0"/>
    <x v="1"/>
    <n v="1972"/>
    <x v="12"/>
    <x v="3"/>
  </r>
  <r>
    <x v="586"/>
    <x v="586"/>
    <x v="1"/>
    <x v="586"/>
    <x v="475"/>
    <x v="26"/>
    <x v="113"/>
    <x v="579"/>
    <x v="0"/>
    <x v="1"/>
    <n v="1995"/>
    <x v="21"/>
    <x v="0"/>
  </r>
  <r>
    <x v="587"/>
    <x v="587"/>
    <x v="6"/>
    <x v="587"/>
    <x v="410"/>
    <x v="177"/>
    <x v="139"/>
    <x v="580"/>
    <x v="0"/>
    <x v="1"/>
    <n v="1964"/>
    <x v="46"/>
    <x v="3"/>
  </r>
  <r>
    <x v="588"/>
    <x v="588"/>
    <x v="3"/>
    <x v="588"/>
    <x v="294"/>
    <x v="139"/>
    <x v="305"/>
    <x v="581"/>
    <x v="0"/>
    <x v="1"/>
    <n v="1974"/>
    <x v="22"/>
    <x v="3"/>
  </r>
  <r>
    <x v="589"/>
    <x v="589"/>
    <x v="4"/>
    <x v="589"/>
    <x v="476"/>
    <x v="176"/>
    <x v="176"/>
    <x v="582"/>
    <x v="0"/>
    <x v="0"/>
    <n v="1982"/>
    <x v="5"/>
    <x v="0"/>
  </r>
  <r>
    <x v="590"/>
    <x v="590"/>
    <x v="4"/>
    <x v="590"/>
    <x v="477"/>
    <x v="167"/>
    <x v="293"/>
    <x v="583"/>
    <x v="0"/>
    <x v="0"/>
    <n v="1972"/>
    <x v="12"/>
    <x v="3"/>
  </r>
  <r>
    <x v="591"/>
    <x v="591"/>
    <x v="5"/>
    <x v="591"/>
    <x v="478"/>
    <x v="207"/>
    <x v="21"/>
    <x v="584"/>
    <x v="0"/>
    <x v="1"/>
    <n v="1990"/>
    <x v="26"/>
    <x v="0"/>
  </r>
  <r>
    <x v="592"/>
    <x v="592"/>
    <x v="4"/>
    <x v="592"/>
    <x v="479"/>
    <x v="71"/>
    <x v="20"/>
    <x v="585"/>
    <x v="0"/>
    <x v="0"/>
    <n v="1982"/>
    <x v="5"/>
    <x v="0"/>
  </r>
  <r>
    <x v="593"/>
    <x v="593"/>
    <x v="1"/>
    <x v="593"/>
    <x v="480"/>
    <x v="207"/>
    <x v="148"/>
    <x v="586"/>
    <x v="0"/>
    <x v="0"/>
    <n v="1989"/>
    <x v="34"/>
    <x v="0"/>
  </r>
  <r>
    <x v="594"/>
    <x v="594"/>
    <x v="3"/>
    <x v="594"/>
    <x v="481"/>
    <x v="129"/>
    <x v="268"/>
    <x v="587"/>
    <x v="0"/>
    <x v="0"/>
    <n v="1972"/>
    <x v="12"/>
    <x v="3"/>
  </r>
  <r>
    <x v="595"/>
    <x v="595"/>
    <x v="0"/>
    <x v="595"/>
    <x v="482"/>
    <x v="309"/>
    <x v="306"/>
    <x v="588"/>
    <x v="1"/>
    <x v="2"/>
    <m/>
    <x v="7"/>
    <x v="1"/>
  </r>
  <r>
    <x v="596"/>
    <x v="596"/>
    <x v="5"/>
    <x v="596"/>
    <x v="483"/>
    <x v="101"/>
    <x v="246"/>
    <x v="589"/>
    <x v="0"/>
    <x v="0"/>
    <n v="1971"/>
    <x v="9"/>
    <x v="3"/>
  </r>
  <r>
    <x v="597"/>
    <x v="597"/>
    <x v="1"/>
    <x v="597"/>
    <x v="484"/>
    <x v="310"/>
    <x v="72"/>
    <x v="590"/>
    <x v="0"/>
    <x v="0"/>
    <n v="1975"/>
    <x v="18"/>
    <x v="3"/>
  </r>
  <r>
    <x v="598"/>
    <x v="598"/>
    <x v="4"/>
    <x v="598"/>
    <x v="269"/>
    <x v="8"/>
    <x v="243"/>
    <x v="591"/>
    <x v="0"/>
    <x v="0"/>
    <n v="1958"/>
    <x v="49"/>
    <x v="2"/>
  </r>
  <r>
    <x v="599"/>
    <x v="599"/>
    <x v="1"/>
    <x v="599"/>
    <x v="485"/>
    <x v="278"/>
    <x v="203"/>
    <x v="592"/>
    <x v="0"/>
    <x v="0"/>
    <n v="1986"/>
    <x v="3"/>
    <x v="0"/>
  </r>
  <r>
    <x v="600"/>
    <x v="600"/>
    <x v="3"/>
    <x v="600"/>
    <x v="486"/>
    <x v="36"/>
    <x v="122"/>
    <x v="593"/>
    <x v="0"/>
    <x v="2"/>
    <n v="1990"/>
    <x v="26"/>
    <x v="0"/>
  </r>
  <r>
    <x v="601"/>
    <x v="601"/>
    <x v="0"/>
    <x v="601"/>
    <x v="487"/>
    <x v="154"/>
    <x v="35"/>
    <x v="594"/>
    <x v="0"/>
    <x v="0"/>
    <n v="1952"/>
    <x v="52"/>
    <x v="2"/>
  </r>
  <r>
    <x v="602"/>
    <x v="602"/>
    <x v="1"/>
    <x v="602"/>
    <x v="488"/>
    <x v="283"/>
    <x v="71"/>
    <x v="595"/>
    <x v="0"/>
    <x v="0"/>
    <n v="1986"/>
    <x v="3"/>
    <x v="0"/>
  </r>
  <r>
    <x v="603"/>
    <x v="603"/>
    <x v="3"/>
    <x v="603"/>
    <x v="489"/>
    <x v="110"/>
    <x v="269"/>
    <x v="596"/>
    <x v="0"/>
    <x v="0"/>
    <n v="1991"/>
    <x v="36"/>
    <x v="0"/>
  </r>
  <r>
    <x v="604"/>
    <x v="604"/>
    <x v="4"/>
    <x v="604"/>
    <x v="490"/>
    <x v="111"/>
    <x v="294"/>
    <x v="597"/>
    <x v="0"/>
    <x v="1"/>
    <n v="1975"/>
    <x v="18"/>
    <x v="3"/>
  </r>
  <r>
    <x v="605"/>
    <x v="605"/>
    <x v="2"/>
    <x v="605"/>
    <x v="491"/>
    <x v="201"/>
    <x v="223"/>
    <x v="598"/>
    <x v="0"/>
    <x v="0"/>
    <n v="1992"/>
    <x v="4"/>
    <x v="0"/>
  </r>
  <r>
    <x v="606"/>
    <x v="606"/>
    <x v="5"/>
    <x v="606"/>
    <x v="492"/>
    <x v="67"/>
    <x v="219"/>
    <x v="599"/>
    <x v="0"/>
    <x v="0"/>
    <n v="1961"/>
    <x v="40"/>
    <x v="2"/>
  </r>
  <r>
    <x v="607"/>
    <x v="607"/>
    <x v="1"/>
    <x v="607"/>
    <x v="493"/>
    <x v="127"/>
    <x v="73"/>
    <x v="600"/>
    <x v="0"/>
    <x v="0"/>
    <n v="1967"/>
    <x v="45"/>
    <x v="3"/>
  </r>
  <r>
    <x v="608"/>
    <x v="608"/>
    <x v="6"/>
    <x v="608"/>
    <x v="494"/>
    <x v="311"/>
    <x v="272"/>
    <x v="601"/>
    <x v="0"/>
    <x v="0"/>
    <n v="1985"/>
    <x v="24"/>
    <x v="0"/>
  </r>
  <r>
    <x v="609"/>
    <x v="609"/>
    <x v="4"/>
    <x v="609"/>
    <x v="495"/>
    <x v="171"/>
    <x v="37"/>
    <x v="602"/>
    <x v="0"/>
    <x v="0"/>
    <n v="1969"/>
    <x v="47"/>
    <x v="3"/>
  </r>
  <r>
    <x v="610"/>
    <x v="610"/>
    <x v="6"/>
    <x v="610"/>
    <x v="464"/>
    <x v="217"/>
    <x v="0"/>
    <x v="353"/>
    <x v="0"/>
    <x v="0"/>
    <n v="1995"/>
    <x v="21"/>
    <x v="0"/>
  </r>
  <r>
    <x v="611"/>
    <x v="611"/>
    <x v="6"/>
    <x v="611"/>
    <x v="496"/>
    <x v="98"/>
    <x v="80"/>
    <x v="603"/>
    <x v="1"/>
    <x v="2"/>
    <m/>
    <x v="7"/>
    <x v="1"/>
  </r>
  <r>
    <x v="612"/>
    <x v="612"/>
    <x v="6"/>
    <x v="612"/>
    <x v="472"/>
    <x v="59"/>
    <x v="307"/>
    <x v="604"/>
    <x v="0"/>
    <x v="0"/>
    <n v="1968"/>
    <x v="23"/>
    <x v="3"/>
  </r>
  <r>
    <x v="613"/>
    <x v="613"/>
    <x v="4"/>
    <x v="613"/>
    <x v="497"/>
    <x v="312"/>
    <x v="140"/>
    <x v="605"/>
    <x v="1"/>
    <x v="2"/>
    <m/>
    <x v="7"/>
    <x v="1"/>
  </r>
  <r>
    <x v="614"/>
    <x v="614"/>
    <x v="2"/>
    <x v="614"/>
    <x v="498"/>
    <x v="313"/>
    <x v="308"/>
    <x v="606"/>
    <x v="0"/>
    <x v="0"/>
    <n v="1989"/>
    <x v="34"/>
    <x v="0"/>
  </r>
  <r>
    <x v="615"/>
    <x v="615"/>
    <x v="2"/>
    <x v="615"/>
    <x v="499"/>
    <x v="164"/>
    <x v="199"/>
    <x v="607"/>
    <x v="0"/>
    <x v="0"/>
    <n v="1974"/>
    <x v="22"/>
    <x v="3"/>
  </r>
  <r>
    <x v="616"/>
    <x v="616"/>
    <x v="5"/>
    <x v="616"/>
    <x v="500"/>
    <x v="179"/>
    <x v="145"/>
    <x v="608"/>
    <x v="0"/>
    <x v="0"/>
    <n v="1982"/>
    <x v="5"/>
    <x v="0"/>
  </r>
  <r>
    <x v="617"/>
    <x v="617"/>
    <x v="3"/>
    <x v="617"/>
    <x v="501"/>
    <x v="27"/>
    <x v="158"/>
    <x v="609"/>
    <x v="0"/>
    <x v="0"/>
    <n v="1983"/>
    <x v="11"/>
    <x v="0"/>
  </r>
  <r>
    <x v="618"/>
    <x v="618"/>
    <x v="5"/>
    <x v="618"/>
    <x v="502"/>
    <x v="314"/>
    <x v="309"/>
    <x v="610"/>
    <x v="0"/>
    <x v="1"/>
    <n v="1977"/>
    <x v="35"/>
    <x v="3"/>
  </r>
  <r>
    <x v="619"/>
    <x v="619"/>
    <x v="6"/>
    <x v="619"/>
    <x v="503"/>
    <x v="214"/>
    <x v="245"/>
    <x v="611"/>
    <x v="1"/>
    <x v="2"/>
    <m/>
    <x v="7"/>
    <x v="1"/>
  </r>
  <r>
    <x v="620"/>
    <x v="620"/>
    <x v="6"/>
    <x v="620"/>
    <x v="504"/>
    <x v="51"/>
    <x v="272"/>
    <x v="612"/>
    <x v="0"/>
    <x v="0"/>
    <n v="1991"/>
    <x v="36"/>
    <x v="0"/>
  </r>
  <r>
    <x v="621"/>
    <x v="621"/>
    <x v="6"/>
    <x v="621"/>
    <x v="190"/>
    <x v="73"/>
    <x v="310"/>
    <x v="613"/>
    <x v="0"/>
    <x v="0"/>
    <n v="1979"/>
    <x v="14"/>
    <x v="0"/>
  </r>
  <r>
    <x v="622"/>
    <x v="622"/>
    <x v="3"/>
    <x v="622"/>
    <x v="40"/>
    <x v="36"/>
    <x v="93"/>
    <x v="614"/>
    <x v="0"/>
    <x v="0"/>
    <n v="1988"/>
    <x v="15"/>
    <x v="0"/>
  </r>
  <r>
    <x v="623"/>
    <x v="623"/>
    <x v="1"/>
    <x v="623"/>
    <x v="505"/>
    <x v="190"/>
    <x v="86"/>
    <x v="615"/>
    <x v="0"/>
    <x v="0"/>
    <n v="1964"/>
    <x v="46"/>
    <x v="3"/>
  </r>
  <r>
    <x v="624"/>
    <x v="624"/>
    <x v="6"/>
    <x v="624"/>
    <x v="506"/>
    <x v="295"/>
    <x v="157"/>
    <x v="616"/>
    <x v="0"/>
    <x v="0"/>
    <n v="1989"/>
    <x v="34"/>
    <x v="0"/>
  </r>
  <r>
    <x v="625"/>
    <x v="625"/>
    <x v="5"/>
    <x v="625"/>
    <x v="507"/>
    <x v="315"/>
    <x v="311"/>
    <x v="617"/>
    <x v="0"/>
    <x v="0"/>
    <n v="1994"/>
    <x v="28"/>
    <x v="0"/>
  </r>
  <r>
    <x v="626"/>
    <x v="626"/>
    <x v="2"/>
    <x v="626"/>
    <x v="478"/>
    <x v="316"/>
    <x v="178"/>
    <x v="618"/>
    <x v="0"/>
    <x v="0"/>
    <n v="1985"/>
    <x v="24"/>
    <x v="0"/>
  </r>
  <r>
    <x v="627"/>
    <x v="627"/>
    <x v="5"/>
    <x v="627"/>
    <x v="508"/>
    <x v="183"/>
    <x v="188"/>
    <x v="619"/>
    <x v="0"/>
    <x v="0"/>
    <n v="1990"/>
    <x v="26"/>
    <x v="0"/>
  </r>
  <r>
    <x v="628"/>
    <x v="628"/>
    <x v="5"/>
    <x v="628"/>
    <x v="317"/>
    <x v="283"/>
    <x v="70"/>
    <x v="620"/>
    <x v="0"/>
    <x v="0"/>
    <n v="1985"/>
    <x v="24"/>
    <x v="0"/>
  </r>
  <r>
    <x v="629"/>
    <x v="629"/>
    <x v="5"/>
    <x v="629"/>
    <x v="238"/>
    <x v="198"/>
    <x v="312"/>
    <x v="621"/>
    <x v="0"/>
    <x v="1"/>
    <n v="1999"/>
    <x v="39"/>
    <x v="0"/>
  </r>
  <r>
    <x v="630"/>
    <x v="630"/>
    <x v="2"/>
    <x v="630"/>
    <x v="49"/>
    <x v="61"/>
    <x v="178"/>
    <x v="622"/>
    <x v="0"/>
    <x v="1"/>
    <n v="1987"/>
    <x v="2"/>
    <x v="0"/>
  </r>
  <r>
    <x v="631"/>
    <x v="631"/>
    <x v="1"/>
    <x v="631"/>
    <x v="259"/>
    <x v="314"/>
    <x v="313"/>
    <x v="623"/>
    <x v="0"/>
    <x v="0"/>
    <n v="1968"/>
    <x v="23"/>
    <x v="3"/>
  </r>
  <r>
    <x v="632"/>
    <x v="632"/>
    <x v="4"/>
    <x v="632"/>
    <x v="509"/>
    <x v="8"/>
    <x v="124"/>
    <x v="624"/>
    <x v="0"/>
    <x v="0"/>
    <n v="1975"/>
    <x v="18"/>
    <x v="3"/>
  </r>
  <r>
    <x v="633"/>
    <x v="633"/>
    <x v="2"/>
    <x v="633"/>
    <x v="253"/>
    <x v="164"/>
    <x v="314"/>
    <x v="625"/>
    <x v="0"/>
    <x v="0"/>
    <n v="1978"/>
    <x v="16"/>
    <x v="3"/>
  </r>
  <r>
    <x v="634"/>
    <x v="634"/>
    <x v="6"/>
    <x v="634"/>
    <x v="510"/>
    <x v="236"/>
    <x v="9"/>
    <x v="626"/>
    <x v="0"/>
    <x v="0"/>
    <n v="1962"/>
    <x v="43"/>
    <x v="2"/>
  </r>
  <r>
    <x v="635"/>
    <x v="635"/>
    <x v="3"/>
    <x v="635"/>
    <x v="511"/>
    <x v="67"/>
    <x v="172"/>
    <x v="627"/>
    <x v="1"/>
    <x v="2"/>
    <m/>
    <x v="7"/>
    <x v="1"/>
  </r>
  <r>
    <x v="636"/>
    <x v="636"/>
    <x v="4"/>
    <x v="636"/>
    <x v="253"/>
    <x v="307"/>
    <x v="20"/>
    <x v="628"/>
    <x v="0"/>
    <x v="0"/>
    <n v="1992"/>
    <x v="4"/>
    <x v="0"/>
  </r>
  <r>
    <x v="637"/>
    <x v="637"/>
    <x v="2"/>
    <x v="637"/>
    <x v="512"/>
    <x v="271"/>
    <x v="105"/>
    <x v="629"/>
    <x v="0"/>
    <x v="1"/>
    <n v="1960"/>
    <x v="19"/>
    <x v="2"/>
  </r>
  <r>
    <x v="638"/>
    <x v="638"/>
    <x v="4"/>
    <x v="638"/>
    <x v="513"/>
    <x v="317"/>
    <x v="134"/>
    <x v="630"/>
    <x v="0"/>
    <x v="0"/>
    <n v="1976"/>
    <x v="25"/>
    <x v="3"/>
  </r>
  <r>
    <x v="639"/>
    <x v="639"/>
    <x v="2"/>
    <x v="639"/>
    <x v="514"/>
    <x v="318"/>
    <x v="169"/>
    <x v="631"/>
    <x v="0"/>
    <x v="0"/>
    <n v="1991"/>
    <x v="36"/>
    <x v="0"/>
  </r>
  <r>
    <x v="640"/>
    <x v="640"/>
    <x v="2"/>
    <x v="640"/>
    <x v="515"/>
    <x v="319"/>
    <x v="136"/>
    <x v="632"/>
    <x v="0"/>
    <x v="0"/>
    <n v="1983"/>
    <x v="11"/>
    <x v="0"/>
  </r>
  <r>
    <x v="641"/>
    <x v="641"/>
    <x v="1"/>
    <x v="641"/>
    <x v="288"/>
    <x v="320"/>
    <x v="315"/>
    <x v="633"/>
    <x v="0"/>
    <x v="0"/>
    <n v="1956"/>
    <x v="32"/>
    <x v="2"/>
  </r>
  <r>
    <x v="642"/>
    <x v="642"/>
    <x v="4"/>
    <x v="642"/>
    <x v="453"/>
    <x v="321"/>
    <x v="316"/>
    <x v="634"/>
    <x v="0"/>
    <x v="0"/>
    <n v="1961"/>
    <x v="40"/>
    <x v="2"/>
  </r>
  <r>
    <x v="643"/>
    <x v="643"/>
    <x v="2"/>
    <x v="643"/>
    <x v="516"/>
    <x v="101"/>
    <x v="26"/>
    <x v="635"/>
    <x v="0"/>
    <x v="1"/>
    <n v="1984"/>
    <x v="6"/>
    <x v="0"/>
  </r>
  <r>
    <x v="644"/>
    <x v="644"/>
    <x v="3"/>
    <x v="644"/>
    <x v="517"/>
    <x v="115"/>
    <x v="97"/>
    <x v="636"/>
    <x v="0"/>
    <x v="0"/>
    <n v="1985"/>
    <x v="24"/>
    <x v="0"/>
  </r>
  <r>
    <x v="645"/>
    <x v="645"/>
    <x v="2"/>
    <x v="645"/>
    <x v="518"/>
    <x v="26"/>
    <x v="64"/>
    <x v="637"/>
    <x v="0"/>
    <x v="1"/>
    <n v="1966"/>
    <x v="31"/>
    <x v="3"/>
  </r>
  <r>
    <x v="646"/>
    <x v="646"/>
    <x v="4"/>
    <x v="646"/>
    <x v="519"/>
    <x v="121"/>
    <x v="134"/>
    <x v="638"/>
    <x v="0"/>
    <x v="0"/>
    <n v="1987"/>
    <x v="2"/>
    <x v="0"/>
  </r>
  <r>
    <x v="647"/>
    <x v="647"/>
    <x v="5"/>
    <x v="647"/>
    <x v="520"/>
    <x v="71"/>
    <x v="253"/>
    <x v="639"/>
    <x v="0"/>
    <x v="0"/>
    <n v="1974"/>
    <x v="22"/>
    <x v="3"/>
  </r>
  <r>
    <x v="648"/>
    <x v="648"/>
    <x v="6"/>
    <x v="648"/>
    <x v="521"/>
    <x v="322"/>
    <x v="201"/>
    <x v="640"/>
    <x v="0"/>
    <x v="0"/>
    <n v="1992"/>
    <x v="4"/>
    <x v="0"/>
  </r>
  <r>
    <x v="649"/>
    <x v="649"/>
    <x v="4"/>
    <x v="649"/>
    <x v="338"/>
    <x v="323"/>
    <x v="317"/>
    <x v="641"/>
    <x v="0"/>
    <x v="1"/>
    <n v="1975"/>
    <x v="18"/>
    <x v="3"/>
  </r>
  <r>
    <x v="650"/>
    <x v="650"/>
    <x v="2"/>
    <x v="650"/>
    <x v="522"/>
    <x v="263"/>
    <x v="153"/>
    <x v="642"/>
    <x v="0"/>
    <x v="0"/>
    <n v="1987"/>
    <x v="2"/>
    <x v="0"/>
  </r>
  <r>
    <x v="651"/>
    <x v="651"/>
    <x v="5"/>
    <x v="651"/>
    <x v="523"/>
    <x v="107"/>
    <x v="52"/>
    <x v="643"/>
    <x v="0"/>
    <x v="0"/>
    <n v="1981"/>
    <x v="1"/>
    <x v="0"/>
  </r>
  <r>
    <x v="652"/>
    <x v="652"/>
    <x v="3"/>
    <x v="652"/>
    <x v="524"/>
    <x v="324"/>
    <x v="129"/>
    <x v="644"/>
    <x v="0"/>
    <x v="1"/>
    <n v="1981"/>
    <x v="1"/>
    <x v="0"/>
  </r>
  <r>
    <x v="653"/>
    <x v="653"/>
    <x v="6"/>
    <x v="653"/>
    <x v="525"/>
    <x v="104"/>
    <x v="295"/>
    <x v="645"/>
    <x v="0"/>
    <x v="0"/>
    <n v="1987"/>
    <x v="2"/>
    <x v="0"/>
  </r>
  <r>
    <x v="654"/>
    <x v="654"/>
    <x v="5"/>
    <x v="654"/>
    <x v="34"/>
    <x v="55"/>
    <x v="318"/>
    <x v="646"/>
    <x v="1"/>
    <x v="2"/>
    <m/>
    <x v="7"/>
    <x v="1"/>
  </r>
  <r>
    <x v="655"/>
    <x v="655"/>
    <x v="4"/>
    <x v="655"/>
    <x v="526"/>
    <x v="113"/>
    <x v="144"/>
    <x v="647"/>
    <x v="0"/>
    <x v="0"/>
    <n v="1962"/>
    <x v="43"/>
    <x v="2"/>
  </r>
  <r>
    <x v="656"/>
    <x v="656"/>
    <x v="3"/>
    <x v="656"/>
    <x v="307"/>
    <x v="75"/>
    <x v="172"/>
    <x v="648"/>
    <x v="0"/>
    <x v="0"/>
    <n v="1974"/>
    <x v="22"/>
    <x v="3"/>
  </r>
  <r>
    <x v="657"/>
    <x v="657"/>
    <x v="6"/>
    <x v="657"/>
    <x v="527"/>
    <x v="209"/>
    <x v="133"/>
    <x v="649"/>
    <x v="0"/>
    <x v="0"/>
    <n v="1968"/>
    <x v="23"/>
    <x v="3"/>
  </r>
  <r>
    <x v="658"/>
    <x v="658"/>
    <x v="6"/>
    <x v="658"/>
    <x v="528"/>
    <x v="114"/>
    <x v="319"/>
    <x v="650"/>
    <x v="0"/>
    <x v="1"/>
    <n v="1968"/>
    <x v="23"/>
    <x v="3"/>
  </r>
  <r>
    <x v="659"/>
    <x v="659"/>
    <x v="6"/>
    <x v="659"/>
    <x v="529"/>
    <x v="131"/>
    <x v="231"/>
    <x v="651"/>
    <x v="0"/>
    <x v="0"/>
    <n v="1992"/>
    <x v="4"/>
    <x v="0"/>
  </r>
  <r>
    <x v="660"/>
    <x v="660"/>
    <x v="1"/>
    <x v="660"/>
    <x v="530"/>
    <x v="113"/>
    <x v="292"/>
    <x v="652"/>
    <x v="0"/>
    <x v="0"/>
    <n v="1987"/>
    <x v="2"/>
    <x v="0"/>
  </r>
  <r>
    <x v="661"/>
    <x v="661"/>
    <x v="4"/>
    <x v="661"/>
    <x v="96"/>
    <x v="63"/>
    <x v="249"/>
    <x v="653"/>
    <x v="0"/>
    <x v="0"/>
    <n v="1978"/>
    <x v="16"/>
    <x v="3"/>
  </r>
  <r>
    <x v="662"/>
    <x v="662"/>
    <x v="1"/>
    <x v="662"/>
    <x v="117"/>
    <x v="325"/>
    <x v="264"/>
    <x v="654"/>
    <x v="0"/>
    <x v="0"/>
    <n v="1978"/>
    <x v="16"/>
    <x v="3"/>
  </r>
  <r>
    <x v="663"/>
    <x v="663"/>
    <x v="5"/>
    <x v="663"/>
    <x v="484"/>
    <x v="0"/>
    <x v="266"/>
    <x v="655"/>
    <x v="0"/>
    <x v="0"/>
    <n v="1990"/>
    <x v="26"/>
    <x v="0"/>
  </r>
  <r>
    <x v="664"/>
    <x v="664"/>
    <x v="6"/>
    <x v="664"/>
    <x v="90"/>
    <x v="120"/>
    <x v="90"/>
    <x v="656"/>
    <x v="0"/>
    <x v="0"/>
    <n v="1966"/>
    <x v="31"/>
    <x v="3"/>
  </r>
  <r>
    <x v="665"/>
    <x v="665"/>
    <x v="5"/>
    <x v="665"/>
    <x v="111"/>
    <x v="213"/>
    <x v="320"/>
    <x v="657"/>
    <x v="0"/>
    <x v="1"/>
    <n v="1983"/>
    <x v="1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n v="5189150"/>
    <x v="0"/>
    <s v="Friday"/>
    <x v="0"/>
    <x v="0"/>
    <s v="E 88 St &amp; 1 Ave"/>
    <s v="E 81 St &amp; 3 Ave"/>
    <s v="E 88 St &amp; 1 Ave to E 81 St &amp; 3 Ave"/>
    <s v="Subscriber"/>
    <x v="0"/>
    <n v="2000"/>
    <n v="22"/>
    <n v="22"/>
    <x v="0"/>
    <x v="0"/>
  </r>
  <r>
    <n v="5820513"/>
    <x v="1"/>
    <s v="Tuesday"/>
    <x v="1"/>
    <x v="1"/>
    <s v="Barrow St &amp; Hudson St"/>
    <s v="Greenwich St &amp; W Houston St"/>
    <s v="Barrow St &amp; Hudson St to Greenwich St &amp; W Houston St"/>
    <s v="Subscriber"/>
    <x v="1"/>
    <n v="1999"/>
    <n v="23"/>
    <n v="23"/>
    <x v="0"/>
    <x v="0"/>
  </r>
  <r>
    <n v="5590129"/>
    <x v="2"/>
    <s v="Friday"/>
    <x v="2"/>
    <x v="2"/>
    <s v="Riverside Dr &amp; W 72 St"/>
    <s v="Riverside Dr &amp; W 89 St"/>
    <s v="Riverside Dr &amp; W 72 St to Riverside Dr &amp; W 89 St"/>
    <s v="Subscriber"/>
    <x v="1"/>
    <n v="1999"/>
    <n v="23"/>
    <n v="23"/>
    <x v="0"/>
    <x v="0"/>
  </r>
  <r>
    <n v="5688089"/>
    <x v="3"/>
    <s v="Sunday"/>
    <x v="3"/>
    <x v="3"/>
    <s v="Suffolk St &amp; Stanton St"/>
    <s v="W Broadway &amp; Spring St"/>
    <s v="Suffolk St &amp; Stanton St to W Broadway &amp; Spring St"/>
    <s v="Subscriber"/>
    <x v="0"/>
    <n v="1998"/>
    <n v="24"/>
    <n v="24"/>
    <x v="0"/>
    <x v="0"/>
  </r>
  <r>
    <n v="5292881"/>
    <x v="4"/>
    <s v="Sunday"/>
    <x v="4"/>
    <x v="4"/>
    <s v="E 91 St &amp; Park Ave"/>
    <s v="Central Park W &amp; W 96 St"/>
    <s v="E 91 St &amp; Park Ave to Central Park W &amp; W 96 St"/>
    <s v="Subscriber"/>
    <x v="0"/>
    <n v="1998"/>
    <n v="24"/>
    <n v="24"/>
    <x v="0"/>
    <x v="0"/>
  </r>
  <r>
    <n v="413501"/>
    <x v="5"/>
    <s v="Thursday"/>
    <x v="5"/>
    <x v="5"/>
    <s v="Division St &amp; Bowery"/>
    <s v="Broadway &amp; E 14 St"/>
    <s v="Division St &amp; Bowery to Broadway &amp; E 14 St"/>
    <s v="Subscriber"/>
    <x v="0"/>
    <n v="1998"/>
    <n v="24"/>
    <n v="24"/>
    <x v="0"/>
    <x v="0"/>
  </r>
  <r>
    <n v="4027948"/>
    <x v="6"/>
    <s v="Wednesday"/>
    <x v="6"/>
    <x v="6"/>
    <s v="Greenwich Ave &amp; Charles St"/>
    <s v="W Broadway &amp; Spring St"/>
    <s v="Greenwich Ave &amp; Charles St to W Broadway &amp; Spring St"/>
    <s v="Subscriber"/>
    <x v="1"/>
    <n v="1998"/>
    <n v="24"/>
    <n v="24"/>
    <x v="0"/>
    <x v="0"/>
  </r>
  <r>
    <n v="6388534"/>
    <x v="7"/>
    <s v="Friday"/>
    <x v="7"/>
    <x v="7"/>
    <s v="E 2 St &amp; Avenue C"/>
    <s v="E 11 St &amp; 2 Ave"/>
    <s v="E 2 St &amp; Avenue C to E 11 St &amp; 2 Ave"/>
    <s v="Subscriber"/>
    <x v="1"/>
    <n v="1997"/>
    <n v="25"/>
    <n v="25"/>
    <x v="0"/>
    <x v="0"/>
  </r>
  <r>
    <n v="775802"/>
    <x v="8"/>
    <s v="Thursday"/>
    <x v="8"/>
    <x v="8"/>
    <s v="W 13 St &amp; 5 Ave"/>
    <s v="Sullivan St &amp; Washington Sq"/>
    <s v="W 13 St &amp; 5 Ave to Sullivan St &amp; Washington Sq"/>
    <s v="Subscriber"/>
    <x v="0"/>
    <n v="1997"/>
    <n v="25"/>
    <n v="25"/>
    <x v="0"/>
    <x v="0"/>
  </r>
  <r>
    <n v="4089568"/>
    <x v="9"/>
    <s v="Thursday"/>
    <x v="9"/>
    <x v="9"/>
    <s v="E 12 St &amp; 3 Ave"/>
    <s v="E 11 St &amp; 2 Ave"/>
    <s v="E 12 St &amp; 3 Ave to E 11 St &amp; 2 Ave"/>
    <s v="Subscriber"/>
    <x v="0"/>
    <n v="1997"/>
    <n v="25"/>
    <n v="25"/>
    <x v="0"/>
    <x v="0"/>
  </r>
  <r>
    <n v="2401586"/>
    <x v="10"/>
    <s v="Wednesday"/>
    <x v="10"/>
    <x v="10"/>
    <s v="Broadway &amp; W 58 St"/>
    <s v="Broadway &amp; W 53 St"/>
    <s v="Broadway &amp; W 58 St to Broadway &amp; W 53 St"/>
    <s v="Subscriber"/>
    <x v="1"/>
    <n v="1996"/>
    <n v="26"/>
    <n v="26"/>
    <x v="0"/>
    <x v="0"/>
  </r>
  <r>
    <n v="1951218"/>
    <x v="11"/>
    <s v="Tuesday"/>
    <x v="11"/>
    <x v="11"/>
    <s v="Lafayette St &amp; E 8 St"/>
    <s v="E 2 St &amp; Avenue C"/>
    <s v="Lafayette St &amp; E 8 St to E 2 St &amp; Avenue C"/>
    <s v="Subscriber"/>
    <x v="1"/>
    <n v="1996"/>
    <n v="26"/>
    <n v="26"/>
    <x v="0"/>
    <x v="0"/>
  </r>
  <r>
    <n v="3071010"/>
    <x v="12"/>
    <s v="Wednesday"/>
    <x v="12"/>
    <x v="12"/>
    <s v="E 6 St &amp; Avenue B"/>
    <s v="8 Ave &amp; W 31 St"/>
    <s v="E 6 St &amp; Avenue B to 8 Ave &amp; W 31 St"/>
    <s v="Customer"/>
    <x v="0"/>
    <n v="1996"/>
    <n v="26"/>
    <n v="26"/>
    <x v="0"/>
    <x v="0"/>
  </r>
  <r>
    <n v="6335267"/>
    <x v="13"/>
    <s v="Thursday"/>
    <x v="13"/>
    <x v="13"/>
    <s v="Greenwich Ave &amp; 8 Ave"/>
    <s v="E 23 St &amp; 1 Ave"/>
    <s v="Greenwich Ave &amp; 8 Ave to E 23 St &amp; 1 Ave"/>
    <s v="Subscriber"/>
    <x v="1"/>
    <n v="1996"/>
    <n v="26"/>
    <n v="26"/>
    <x v="0"/>
    <x v="0"/>
  </r>
  <r>
    <n v="3308681"/>
    <x v="14"/>
    <s v="Tuesday"/>
    <x v="14"/>
    <x v="14"/>
    <s v="Washington Pl &amp; Broadway"/>
    <s v="E 4 St &amp; 2 Ave"/>
    <s v="Washington Pl &amp; Broadway to E 4 St &amp; 2 Ave"/>
    <s v="Subscriber"/>
    <x v="1"/>
    <n v="1996"/>
    <n v="26"/>
    <n v="26"/>
    <x v="0"/>
    <x v="0"/>
  </r>
  <r>
    <n v="3146215"/>
    <x v="15"/>
    <s v="Friday"/>
    <x v="15"/>
    <x v="15"/>
    <s v="Grand St &amp; Elizabeth St"/>
    <s v="Grand St &amp; Greene St"/>
    <s v="Grand St &amp; Elizabeth St to Grand St &amp; Greene St"/>
    <s v="Subscriber"/>
    <x v="1"/>
    <n v="1995"/>
    <n v="27"/>
    <n v="27"/>
    <x v="0"/>
    <x v="0"/>
  </r>
  <r>
    <n v="2547596"/>
    <x v="16"/>
    <s v="Sunday"/>
    <x v="16"/>
    <x v="16"/>
    <s v="E 10 St &amp; Avenue A"/>
    <s v="Division St &amp; Bowery"/>
    <s v="E 10 St &amp; Avenue A to Division St &amp; Bowery"/>
    <s v="Subscriber"/>
    <x v="0"/>
    <n v="1995"/>
    <n v="27"/>
    <n v="27"/>
    <x v="0"/>
    <x v="0"/>
  </r>
  <r>
    <n v="6045473"/>
    <x v="17"/>
    <s v="Saturday"/>
    <x v="17"/>
    <x v="17"/>
    <s v="University Pl &amp; E 8 St"/>
    <s v="Sullivan St &amp; Washington Sq"/>
    <s v="University Pl &amp; E 8 St to Sullivan St &amp; Washington Sq"/>
    <s v="Subscriber"/>
    <x v="0"/>
    <n v="1995"/>
    <n v="27"/>
    <n v="27"/>
    <x v="0"/>
    <x v="0"/>
  </r>
  <r>
    <n v="6355219"/>
    <x v="18"/>
    <s v="Friday"/>
    <x v="18"/>
    <x v="18"/>
    <s v="45 Rd &amp; 11 St"/>
    <s v="Center Blvd &amp; Borden Ave"/>
    <s v="45 Rd &amp; 11 St to Center Blvd &amp; Borden Ave"/>
    <s v="Customer"/>
    <x v="0"/>
    <n v="1995"/>
    <n v="27"/>
    <n v="27"/>
    <x v="0"/>
    <x v="0"/>
  </r>
  <r>
    <n v="6104010"/>
    <x v="19"/>
    <s v="Monday"/>
    <x v="19"/>
    <x v="19"/>
    <s v="47 Ave &amp; 31 St"/>
    <s v="46 Ave &amp; 5 St"/>
    <s v="47 Ave &amp; 31 St to 46 Ave &amp; 5 St"/>
    <s v="Subscriber"/>
    <x v="0"/>
    <n v="1995"/>
    <n v="27"/>
    <n v="27"/>
    <x v="0"/>
    <x v="0"/>
  </r>
  <r>
    <n v="6292420"/>
    <x v="20"/>
    <s v="Thursday"/>
    <x v="20"/>
    <x v="20"/>
    <s v="Great Jones St"/>
    <s v="Division St &amp; Bowery"/>
    <s v="Great Jones St to Division St &amp; Bowery"/>
    <s v="Subscriber"/>
    <x v="1"/>
    <n v="1995"/>
    <n v="27"/>
    <n v="27"/>
    <x v="0"/>
    <x v="0"/>
  </r>
  <r>
    <n v="1393402"/>
    <x v="21"/>
    <s v="Saturday"/>
    <x v="21"/>
    <x v="21"/>
    <s v="Rivington St &amp; Chrystie St"/>
    <s v="W Broadway &amp; Spring St"/>
    <s v="Rivington St &amp; Chrystie St to W Broadway &amp; Spring St"/>
    <s v="Subscriber"/>
    <x v="0"/>
    <n v="1995"/>
    <n v="27"/>
    <n v="27"/>
    <x v="0"/>
    <x v="0"/>
  </r>
  <r>
    <n v="4580791"/>
    <x v="22"/>
    <s v="Saturday"/>
    <x v="22"/>
    <x v="22"/>
    <s v="Vesey Pl &amp; River Terrace"/>
    <s v="Mercer St &amp; Spring St"/>
    <s v="Vesey Pl &amp; River Terrace to Mercer St &amp; Spring St"/>
    <s v="Subscriber"/>
    <x v="0"/>
    <n v="1994"/>
    <n v="28"/>
    <n v="28"/>
    <x v="0"/>
    <x v="0"/>
  </r>
  <r>
    <n v="4885759"/>
    <x v="23"/>
    <s v="Saturday"/>
    <x v="23"/>
    <x v="23"/>
    <s v="Washington St &amp; Gansevoort St"/>
    <s v="West St &amp; Chambers St"/>
    <s v="Washington St &amp; Gansevoort St to West St &amp; Chambers St"/>
    <s v="Customer"/>
    <x v="0"/>
    <n v="1994"/>
    <n v="28"/>
    <n v="28"/>
    <x v="0"/>
    <x v="0"/>
  </r>
  <r>
    <n v="279381"/>
    <x v="24"/>
    <s v="Friday"/>
    <x v="24"/>
    <x v="24"/>
    <s v="W 87 St  &amp; Amsterdam Ave"/>
    <s v="11 Ave &amp; W 59 St"/>
    <s v="W 87 St  &amp; Amsterdam Ave to 11 Ave &amp; W 59 St"/>
    <s v="Subscriber"/>
    <x v="0"/>
    <n v="1994"/>
    <n v="28"/>
    <n v="28"/>
    <x v="0"/>
    <x v="0"/>
  </r>
  <r>
    <n v="4072316"/>
    <x v="25"/>
    <s v="Thursday"/>
    <x v="25"/>
    <x v="25"/>
    <s v="E 75 St &amp; 3 Ave"/>
    <s v="Broadway &amp; W 41 St"/>
    <s v="E 75 St &amp; 3 Ave to Broadway &amp; W 41 St"/>
    <s v="Subscriber"/>
    <x v="0"/>
    <n v="1994"/>
    <n v="28"/>
    <n v="28"/>
    <x v="0"/>
    <x v="0"/>
  </r>
  <r>
    <n v="1774470"/>
    <x v="26"/>
    <s v="Thursday"/>
    <x v="26"/>
    <x v="26"/>
    <s v="William St &amp; Pine St"/>
    <s v="W 14 St &amp; The High Line"/>
    <s v="William St &amp; Pine St to W 14 St &amp; The High Line"/>
    <s v="Subscriber"/>
    <x v="0"/>
    <n v="1994"/>
    <n v="28"/>
    <n v="28"/>
    <x v="0"/>
    <x v="0"/>
  </r>
  <r>
    <n v="6536890"/>
    <x v="27"/>
    <s v="Monday"/>
    <x v="27"/>
    <x v="27"/>
    <s v="W 41 St &amp; 8 Ave"/>
    <s v="21 St &amp; Queens Plaza North"/>
    <s v="W 41 St &amp; 8 Ave to 21 St &amp; Queens Plaza North"/>
    <s v="Subscriber"/>
    <x v="0"/>
    <n v="1994"/>
    <n v="28"/>
    <n v="28"/>
    <x v="0"/>
    <x v="0"/>
  </r>
  <r>
    <n v="5082496"/>
    <x v="28"/>
    <s v="Wednesday"/>
    <x v="28"/>
    <x v="28"/>
    <s v="E 39 St &amp; 2 Ave"/>
    <s v="LaGuardia Pl &amp; W 3 St"/>
    <s v="E 39 St &amp; 2 Ave to LaGuardia Pl &amp; W 3 St"/>
    <s v="Subscriber"/>
    <x v="0"/>
    <n v="1994"/>
    <n v="28"/>
    <n v="28"/>
    <x v="0"/>
    <x v="0"/>
  </r>
  <r>
    <n v="3286226"/>
    <x v="29"/>
    <s v="Monday"/>
    <x v="29"/>
    <x v="29"/>
    <s v="E 25 St &amp; 1 Ave"/>
    <s v="1 Ave &amp; E 16 St"/>
    <s v="E 25 St &amp; 1 Ave to 1 Ave &amp; E 16 St"/>
    <s v="Subscriber"/>
    <x v="0"/>
    <n v="1994"/>
    <n v="28"/>
    <n v="28"/>
    <x v="0"/>
    <x v="0"/>
  </r>
  <r>
    <n v="437124"/>
    <x v="30"/>
    <s v="Friday"/>
    <x v="30"/>
    <x v="30"/>
    <s v="Madison St &amp; Clinton St"/>
    <s v="Madison St &amp; Montgomery St"/>
    <s v="Madison St &amp; Clinton St to Madison St &amp; Montgomery St"/>
    <s v="Subscriber"/>
    <x v="0"/>
    <n v="1994"/>
    <n v="28"/>
    <n v="28"/>
    <x v="0"/>
    <x v="0"/>
  </r>
  <r>
    <n v="991609"/>
    <x v="31"/>
    <s v="Monday"/>
    <x v="31"/>
    <x v="31"/>
    <s v="1 Ave &amp; E 68 St"/>
    <s v="E 47 St &amp; Park Ave"/>
    <s v="1 Ave &amp; E 68 St to E 47 St &amp; Park Ave"/>
    <s v="Subscriber"/>
    <x v="0"/>
    <n v="1993"/>
    <n v="29"/>
    <n v="29"/>
    <x v="0"/>
    <x v="0"/>
  </r>
  <r>
    <n v="3873453"/>
    <x v="32"/>
    <s v="Sunday"/>
    <x v="32"/>
    <x v="32"/>
    <s v="Perry St &amp; Bleecker St"/>
    <s v="8 Ave &amp; W 31 St"/>
    <s v="Perry St &amp; Bleecker St to 8 Ave &amp; W 31 St"/>
    <s v="Subscriber"/>
    <x v="0"/>
    <n v="1993"/>
    <n v="29"/>
    <n v="29"/>
    <x v="0"/>
    <x v="0"/>
  </r>
  <r>
    <n v="3252725"/>
    <x v="33"/>
    <s v="Monday"/>
    <x v="33"/>
    <x v="33"/>
    <s v="Broadway &amp; W 51 St"/>
    <s v="Pershing Square South"/>
    <s v="Broadway &amp; W 51 St to Pershing Square South"/>
    <s v="Subscriber"/>
    <x v="0"/>
    <n v="1993"/>
    <n v="29"/>
    <n v="29"/>
    <x v="0"/>
    <x v="0"/>
  </r>
  <r>
    <n v="2561325"/>
    <x v="34"/>
    <s v="Sunday"/>
    <x v="34"/>
    <x v="34"/>
    <s v="2 Ave &amp; E 31 St"/>
    <s v="E 17 St &amp; Broadway"/>
    <s v="2 Ave &amp; E 31 St to E 17 St &amp; Broadway"/>
    <s v="Subscriber"/>
    <x v="0"/>
    <n v="1993"/>
    <n v="29"/>
    <n v="29"/>
    <x v="0"/>
    <x v="0"/>
  </r>
  <r>
    <n v="1779232"/>
    <x v="35"/>
    <s v="Thursday"/>
    <x v="35"/>
    <x v="35"/>
    <s v="Columbia St &amp; Rivington St"/>
    <s v="Division St &amp; Bowery"/>
    <s v="Columbia St &amp; Rivington St to Division St &amp; Bowery"/>
    <s v="Subscriber"/>
    <x v="0"/>
    <n v="1993"/>
    <n v="29"/>
    <n v="29"/>
    <x v="0"/>
    <x v="0"/>
  </r>
  <r>
    <n v="656884"/>
    <x v="36"/>
    <s v="Sunday"/>
    <x v="36"/>
    <x v="36"/>
    <s v="W 41 St &amp; 8 Ave"/>
    <s v="6 Ave &amp; W 33 St"/>
    <s v="W 41 St &amp; 8 Ave to 6 Ave &amp; W 33 St"/>
    <s v="Subscriber"/>
    <x v="1"/>
    <n v="1993"/>
    <n v="29"/>
    <n v="29"/>
    <x v="0"/>
    <x v="0"/>
  </r>
  <r>
    <n v="3780563"/>
    <x v="37"/>
    <s v="Thursday"/>
    <x v="37"/>
    <x v="37"/>
    <s v="W 52 St &amp; 11 Ave"/>
    <s v="E 7 St &amp; Avenue A"/>
    <s v="W 52 St &amp; 11 Ave to E 7 St &amp; Avenue A"/>
    <s v="Subscriber"/>
    <x v="1"/>
    <n v="1993"/>
    <n v="29"/>
    <n v="29"/>
    <x v="0"/>
    <x v="0"/>
  </r>
  <r>
    <n v="2733599"/>
    <x v="38"/>
    <s v="Thursday"/>
    <x v="38"/>
    <x v="38"/>
    <s v="E 4 St &amp; 2 Ave"/>
    <s v="Franklin St &amp; W Broadway"/>
    <s v="E 4 St &amp; 2 Ave to Franklin St &amp; W Broadway"/>
    <s v="Subscriber"/>
    <x v="0"/>
    <n v="1993"/>
    <n v="29"/>
    <n v="29"/>
    <x v="0"/>
    <x v="0"/>
  </r>
  <r>
    <n v="3499018"/>
    <x v="39"/>
    <s v="Saturday"/>
    <x v="39"/>
    <x v="39"/>
    <s v="Old Fulton St"/>
    <s v="York St &amp; Jay St"/>
    <s v="Old Fulton St to York St &amp; Jay St"/>
    <s v="Subscriber"/>
    <x v="1"/>
    <n v="1993"/>
    <n v="29"/>
    <n v="29"/>
    <x v="0"/>
    <x v="0"/>
  </r>
  <r>
    <n v="4165560"/>
    <x v="40"/>
    <s v="Friday"/>
    <x v="40"/>
    <x v="40"/>
    <s v="Little West St &amp; 1 Pl"/>
    <s v="W 24 St &amp; 7 Ave"/>
    <s v="Little West St &amp; 1 Pl to W 24 St &amp; 7 Ave"/>
    <s v="Subscriber"/>
    <x v="0"/>
    <n v="1993"/>
    <n v="29"/>
    <n v="29"/>
    <x v="0"/>
    <x v="0"/>
  </r>
  <r>
    <n v="6788542"/>
    <x v="41"/>
    <s v="Friday"/>
    <x v="41"/>
    <x v="41"/>
    <s v="W 49 St &amp; 8 Ave"/>
    <s v="E 10 St &amp; Avenue A"/>
    <s v="W 49 St &amp; 8 Ave to E 10 St &amp; Avenue A"/>
    <s v="Subscriber"/>
    <x v="0"/>
    <n v="1993"/>
    <n v="29"/>
    <n v="29"/>
    <x v="0"/>
    <x v="0"/>
  </r>
  <r>
    <n v="3962988"/>
    <x v="42"/>
    <s v="Tuesday"/>
    <x v="42"/>
    <x v="42"/>
    <s v="Christopher St &amp; Greenwich St"/>
    <s v="W 27 St &amp; 7 Ave"/>
    <s v="Christopher St &amp; Greenwich St to W 27 St &amp; 7 Ave"/>
    <s v="Subscriber"/>
    <x v="1"/>
    <n v="1993"/>
    <n v="29"/>
    <n v="29"/>
    <x v="0"/>
    <x v="0"/>
  </r>
  <r>
    <n v="2880543"/>
    <x v="43"/>
    <s v="Sunday"/>
    <x v="43"/>
    <x v="43"/>
    <s v="Graham Ave &amp; Herbert St"/>
    <s v="E 25 St &amp; 1 Ave"/>
    <s v="Graham Ave &amp; Herbert St to E 25 St &amp; 1 Ave"/>
    <s v="Subscriber"/>
    <x v="0"/>
    <n v="1993"/>
    <n v="29"/>
    <n v="29"/>
    <x v="0"/>
    <x v="0"/>
  </r>
  <r>
    <n v="6208972"/>
    <x v="44"/>
    <s v="Wednesday"/>
    <x v="44"/>
    <x v="44"/>
    <s v="1 Ave &amp; E 44 St"/>
    <s v="E 53 St &amp; 3 Ave"/>
    <s v="1 Ave &amp; E 44 St to E 53 St &amp; 3 Ave"/>
    <s v="Subscriber"/>
    <x v="0"/>
    <n v="1992"/>
    <n v="30"/>
    <n v="30"/>
    <x v="0"/>
    <x v="0"/>
  </r>
  <r>
    <n v="1558339"/>
    <x v="45"/>
    <s v="Wednesday"/>
    <x v="45"/>
    <x v="45"/>
    <s v="E 3 St &amp; 1 Ave"/>
    <s v="E 25 St &amp; 2 Ave"/>
    <s v="E 3 St &amp; 1 Ave to E 25 St &amp; 2 Ave"/>
    <s v="Subscriber"/>
    <x v="0"/>
    <n v="1992"/>
    <n v="30"/>
    <n v="30"/>
    <x v="0"/>
    <x v="0"/>
  </r>
  <r>
    <n v="5981682"/>
    <x v="46"/>
    <s v="Friday"/>
    <x v="46"/>
    <x v="46"/>
    <s v="Broadway &amp; W 36 St"/>
    <s v="E 41 St &amp; Madison Ave"/>
    <s v="Broadway &amp; W 36 St to E 41 St &amp; Madison Ave"/>
    <s v="Subscriber"/>
    <x v="0"/>
    <n v="1992"/>
    <n v="30"/>
    <n v="30"/>
    <x v="0"/>
    <x v="0"/>
  </r>
  <r>
    <n v="4079228"/>
    <x v="47"/>
    <s v="Thursday"/>
    <x v="47"/>
    <x v="47"/>
    <s v="W 84 St &amp; Broadway"/>
    <s v="Columbus Ave &amp; W 72 St"/>
    <s v="W 84 St &amp; Broadway to Columbus Ave &amp; W 72 St"/>
    <s v="Subscriber"/>
    <x v="1"/>
    <n v="1992"/>
    <n v="30"/>
    <n v="30"/>
    <x v="0"/>
    <x v="0"/>
  </r>
  <r>
    <n v="2971954"/>
    <x v="48"/>
    <s v="Monday"/>
    <x v="48"/>
    <x v="48"/>
    <s v="University Pl &amp; E 8 St"/>
    <s v="E 15 St &amp; 3 Ave"/>
    <s v="University Pl &amp; E 8 St to E 15 St &amp; 3 Ave"/>
    <s v="Subscriber"/>
    <x v="0"/>
    <n v="1992"/>
    <n v="30"/>
    <n v="30"/>
    <x v="0"/>
    <x v="0"/>
  </r>
  <r>
    <n v="2432181"/>
    <x v="49"/>
    <s v="Thursday"/>
    <x v="49"/>
    <x v="49"/>
    <s v="MacDougal St &amp; Washington Sq"/>
    <s v="Sullivan St &amp; Washington Sq"/>
    <s v="MacDougal St &amp; Washington Sq to Sullivan St &amp; Washington Sq"/>
    <s v="Subscriber"/>
    <x v="0"/>
    <n v="1992"/>
    <n v="30"/>
    <n v="30"/>
    <x v="0"/>
    <x v="0"/>
  </r>
  <r>
    <n v="2548859"/>
    <x v="50"/>
    <s v="Sunday"/>
    <x v="50"/>
    <x v="50"/>
    <s v="W 24 St &amp; 7 Ave"/>
    <s v="West St &amp; Chambers St"/>
    <s v="W 24 St &amp; 7 Ave to West St &amp; Chambers St"/>
    <s v="Subscriber"/>
    <x v="0"/>
    <n v="1992"/>
    <n v="30"/>
    <n v="30"/>
    <x v="0"/>
    <x v="0"/>
  </r>
  <r>
    <n v="3122170"/>
    <x v="51"/>
    <s v="Friday"/>
    <x v="51"/>
    <x v="51"/>
    <s v="Union Ave &amp; Wallabout St"/>
    <s v="Division Ave &amp; Hooper St"/>
    <s v="Union Ave &amp; Wallabout St to Division Ave &amp; Hooper St"/>
    <s v="Subscriber"/>
    <x v="1"/>
    <n v="1992"/>
    <n v="30"/>
    <n v="30"/>
    <x v="0"/>
    <x v="0"/>
  </r>
  <r>
    <n v="4376357"/>
    <x v="52"/>
    <s v="Wednesday"/>
    <x v="52"/>
    <x v="52"/>
    <s v="2 Ave &amp; E 99 St"/>
    <s v="5 Ave &amp; E 63 St"/>
    <s v="2 Ave &amp; E 99 St to 5 Ave &amp; E 63 St"/>
    <s v="Subscriber"/>
    <x v="0"/>
    <n v="1992"/>
    <n v="30"/>
    <n v="30"/>
    <x v="0"/>
    <x v="0"/>
  </r>
  <r>
    <n v="3674241"/>
    <x v="53"/>
    <s v="Tuesday"/>
    <x v="53"/>
    <x v="53"/>
    <s v="Riverside Dr &amp; W 104 St"/>
    <s v="W 106 St &amp; Amsterdam Ave"/>
    <s v="Riverside Dr &amp; W 104 St to W 106 St &amp; Amsterdam Ave"/>
    <s v="Subscriber"/>
    <x v="0"/>
    <n v="1992"/>
    <n v="30"/>
    <n v="30"/>
    <x v="0"/>
    <x v="0"/>
  </r>
  <r>
    <n v="1852173"/>
    <x v="54"/>
    <s v="Sunday"/>
    <x v="54"/>
    <x v="54"/>
    <s v="W 78 St &amp; Broadway"/>
    <s v="W 47 St &amp; 10 Ave"/>
    <s v="W 78 St &amp; Broadway to W 47 St &amp; 10 Ave"/>
    <s v="Subscriber"/>
    <x v="0"/>
    <n v="1992"/>
    <n v="30"/>
    <n v="30"/>
    <x v="0"/>
    <x v="0"/>
  </r>
  <r>
    <n v="5437998"/>
    <x v="55"/>
    <s v="Wednesday"/>
    <x v="55"/>
    <x v="55"/>
    <s v="Watts St &amp; Greenwich St"/>
    <s v="Greenwich Ave &amp; 8 Ave"/>
    <s v="Watts St &amp; Greenwich St to Greenwich Ave &amp; 8 Ave"/>
    <s v="Subscriber"/>
    <x v="0"/>
    <n v="1992"/>
    <n v="30"/>
    <n v="30"/>
    <x v="0"/>
    <x v="0"/>
  </r>
  <r>
    <n v="4412004"/>
    <x v="56"/>
    <s v="Thursday"/>
    <x v="56"/>
    <x v="56"/>
    <s v="W 74 St &amp; Columbus Ave"/>
    <s v="West St &amp; Chambers St"/>
    <s v="W 74 St &amp; Columbus Ave to West St &amp; Chambers St"/>
    <s v="Subscriber"/>
    <x v="0"/>
    <n v="1992"/>
    <n v="30"/>
    <n v="30"/>
    <x v="0"/>
    <x v="0"/>
  </r>
  <r>
    <n v="1030616"/>
    <x v="57"/>
    <s v="Tuesday"/>
    <x v="57"/>
    <x v="57"/>
    <s v="9 Ave &amp; W 45 St"/>
    <s v="W 107 St &amp; Columbus Ave"/>
    <s v="9 Ave &amp; W 45 St to W 107 St &amp; Columbus Ave"/>
    <s v="Subscriber"/>
    <x v="0"/>
    <n v="1992"/>
    <n v="30"/>
    <n v="30"/>
    <x v="0"/>
    <x v="0"/>
  </r>
  <r>
    <n v="2579023"/>
    <x v="58"/>
    <s v="Monday"/>
    <x v="58"/>
    <x v="58"/>
    <s v="W 43 St &amp; 6 Ave"/>
    <s v="9 Ave &amp; W 45 St"/>
    <s v="W 43 St &amp; 6 Ave to 9 Ave &amp; W 45 St"/>
    <s v="Subscriber"/>
    <x v="0"/>
    <n v="1992"/>
    <n v="30"/>
    <n v="30"/>
    <x v="0"/>
    <x v="0"/>
  </r>
  <r>
    <n v="5553365"/>
    <x v="59"/>
    <s v="Friday"/>
    <x v="59"/>
    <x v="59"/>
    <s v="E 102 St &amp; 1 Ave"/>
    <s v="E 81 St &amp; York Ave"/>
    <s v="E 102 St &amp; 1 Ave to E 81 St &amp; York Ave"/>
    <s v="Subscriber"/>
    <x v="0"/>
    <n v="1992"/>
    <n v="30"/>
    <n v="30"/>
    <x v="0"/>
    <x v="0"/>
  </r>
  <r>
    <n v="1500135"/>
    <x v="60"/>
    <s v="Tuesday"/>
    <x v="60"/>
    <x v="60"/>
    <s v="8 Ave &amp; W 31 St"/>
    <s v="Broadway &amp; W 55 St"/>
    <s v="8 Ave &amp; W 31 St to Broadway &amp; W 55 St"/>
    <s v="Subscriber"/>
    <x v="0"/>
    <n v="1992"/>
    <n v="30"/>
    <n v="30"/>
    <x v="0"/>
    <x v="0"/>
  </r>
  <r>
    <n v="1389633"/>
    <x v="61"/>
    <s v="Saturday"/>
    <x v="61"/>
    <x v="61"/>
    <s v="W 46 St &amp; 11 Ave"/>
    <s v="W 46 St &amp; 11 Ave"/>
    <s v="W 46 St &amp; 11 Ave to W 46 St &amp; 11 Ave"/>
    <s v="Subscriber"/>
    <x v="0"/>
    <n v="1992"/>
    <n v="30"/>
    <n v="30"/>
    <x v="0"/>
    <x v="0"/>
  </r>
  <r>
    <n v="729053"/>
    <x v="62"/>
    <s v="Wednesday"/>
    <x v="62"/>
    <x v="62"/>
    <s v="Myrtle Ave &amp; Lewis Ave"/>
    <s v="Clinton Ave &amp; Myrtle Ave"/>
    <s v="Myrtle Ave &amp; Lewis Ave to Clinton Ave &amp; Myrtle Ave"/>
    <s v="Subscriber"/>
    <x v="0"/>
    <n v="1992"/>
    <n v="30"/>
    <n v="30"/>
    <x v="0"/>
    <x v="0"/>
  </r>
  <r>
    <n v="6603188"/>
    <x v="63"/>
    <s v="Tuesday"/>
    <x v="63"/>
    <x v="63"/>
    <s v="E 47 St &amp; 2 Ave"/>
    <s v="1 Ave &amp; E 68 St"/>
    <s v="E 47 St &amp; 2 Ave to 1 Ave &amp; E 68 St"/>
    <s v="Subscriber"/>
    <x v="0"/>
    <n v="1992"/>
    <n v="30"/>
    <n v="30"/>
    <x v="0"/>
    <x v="0"/>
  </r>
  <r>
    <n v="5260053"/>
    <x v="64"/>
    <s v="Saturday"/>
    <x v="64"/>
    <x v="64"/>
    <s v="West End Ave &amp; W 94 St"/>
    <s v="W 20 St &amp; 11 Ave"/>
    <s v="West End Ave &amp; W 94 St to W 20 St &amp; 11 Ave"/>
    <s v="Subscriber"/>
    <x v="0"/>
    <n v="1992"/>
    <n v="30"/>
    <n v="30"/>
    <x v="0"/>
    <x v="0"/>
  </r>
  <r>
    <n v="1831535"/>
    <x v="65"/>
    <s v="Saturday"/>
    <x v="65"/>
    <x v="65"/>
    <s v="Norfolk St &amp; Broome St"/>
    <s v="Bialystoker Pl &amp; Delancey St"/>
    <s v="Norfolk St &amp; Broome St to Bialystoker Pl &amp; Delancey St"/>
    <s v="Subscriber"/>
    <x v="0"/>
    <n v="1992"/>
    <n v="30"/>
    <n v="30"/>
    <x v="0"/>
    <x v="0"/>
  </r>
  <r>
    <n v="1377740"/>
    <x v="66"/>
    <s v="Friday"/>
    <x v="66"/>
    <x v="27"/>
    <s v="Reade St &amp; Broadway"/>
    <s v="E 10 St &amp; Avenue A"/>
    <s v="Reade St &amp; Broadway to E 10 St &amp; Avenue A"/>
    <s v="Subscriber"/>
    <x v="0"/>
    <n v="1991"/>
    <n v="31"/>
    <n v="31"/>
    <x v="0"/>
    <x v="0"/>
  </r>
  <r>
    <n v="6158567"/>
    <x v="67"/>
    <s v="Tuesday"/>
    <x v="67"/>
    <x v="66"/>
    <s v="E 31 St &amp; 3 Ave"/>
    <s v="W 38 St &amp; 8 Ave"/>
    <s v="E 31 St &amp; 3 Ave to W 38 St &amp; 8 Ave"/>
    <s v="Subscriber"/>
    <x v="0"/>
    <n v="1991"/>
    <n v="31"/>
    <n v="31"/>
    <x v="0"/>
    <x v="0"/>
  </r>
  <r>
    <n v="72902"/>
    <x v="68"/>
    <s v="Wednesday"/>
    <x v="68"/>
    <x v="67"/>
    <s v="2 Ave &amp; E 31 St"/>
    <s v="E 25 St &amp; 2 Ave"/>
    <s v="2 Ave &amp; E 31 St to E 25 St &amp; 2 Ave"/>
    <s v="Subscriber"/>
    <x v="0"/>
    <n v="1991"/>
    <n v="31"/>
    <n v="31"/>
    <x v="0"/>
    <x v="0"/>
  </r>
  <r>
    <n v="2072415"/>
    <x v="69"/>
    <s v="Saturday"/>
    <x v="69"/>
    <x v="68"/>
    <s v="W 20 St &amp; 11 Ave"/>
    <s v="W 18 St &amp; 6 Ave"/>
    <s v="W 20 St &amp; 11 Ave to W 18 St &amp; 6 Ave"/>
    <s v="Subscriber"/>
    <x v="0"/>
    <n v="1991"/>
    <n v="31"/>
    <n v="31"/>
    <x v="0"/>
    <x v="0"/>
  </r>
  <r>
    <n v="1336431"/>
    <x v="70"/>
    <s v="Friday"/>
    <x v="70"/>
    <x v="69"/>
    <s v="MacDougal St &amp; Prince St"/>
    <s v="University Pl &amp; E 14 St"/>
    <s v="MacDougal St &amp; Prince St to University Pl &amp; E 14 St"/>
    <s v="Subscriber"/>
    <x v="0"/>
    <n v="1991"/>
    <n v="31"/>
    <n v="31"/>
    <x v="0"/>
    <x v="0"/>
  </r>
  <r>
    <n v="6636090"/>
    <x v="71"/>
    <s v="Wednesday"/>
    <x v="71"/>
    <x v="70"/>
    <s v="Broadway &amp; W 41 St"/>
    <s v="Pershing Square North"/>
    <s v="Broadway &amp; W 41 St to Pershing Square North"/>
    <s v="Subscriber"/>
    <x v="0"/>
    <n v="1991"/>
    <n v="31"/>
    <n v="31"/>
    <x v="0"/>
    <x v="0"/>
  </r>
  <r>
    <n v="1257792"/>
    <x v="72"/>
    <s v="Wednesday"/>
    <x v="72"/>
    <x v="71"/>
    <s v="E 35 St &amp; 3 Ave"/>
    <s v="E 47 St &amp; 2 Ave"/>
    <s v="E 35 St &amp; 3 Ave to E 47 St &amp; 2 Ave"/>
    <s v="Subscriber"/>
    <x v="0"/>
    <n v="1991"/>
    <n v="31"/>
    <n v="31"/>
    <x v="0"/>
    <x v="0"/>
  </r>
  <r>
    <n v="5546689"/>
    <x v="73"/>
    <s v="Friday"/>
    <x v="73"/>
    <x v="72"/>
    <s v="Pier 40 - Hudson River Park"/>
    <s v="Carmine St &amp; 6 Ave"/>
    <s v="Pier 40 - Hudson River Park to Carmine St &amp; 6 Ave"/>
    <s v="Subscriber"/>
    <x v="0"/>
    <n v="1991"/>
    <n v="31"/>
    <n v="31"/>
    <x v="0"/>
    <x v="0"/>
  </r>
  <r>
    <n v="1767693"/>
    <x v="74"/>
    <s v="Thursday"/>
    <x v="74"/>
    <x v="73"/>
    <s v="W 42 St &amp; Dyer Ave"/>
    <s v="8 Ave &amp; W 33 St"/>
    <s v="W 42 St &amp; Dyer Ave to 8 Ave &amp; W 33 St"/>
    <s v="Subscriber"/>
    <x v="0"/>
    <n v="1991"/>
    <n v="31"/>
    <n v="31"/>
    <x v="0"/>
    <x v="0"/>
  </r>
  <r>
    <n v="3111054"/>
    <x v="75"/>
    <s v="Thursday"/>
    <x v="75"/>
    <x v="74"/>
    <s v="Kent Ave &amp; N 7 St"/>
    <s v="Meserole Ave &amp; Manhattan Ave"/>
    <s v="Kent Ave &amp; N 7 St to Meserole Ave &amp; Manhattan Ave"/>
    <s v="Subscriber"/>
    <x v="0"/>
    <n v="1991"/>
    <n v="31"/>
    <n v="31"/>
    <x v="0"/>
    <x v="0"/>
  </r>
  <r>
    <n v="1393687"/>
    <x v="76"/>
    <s v="Saturday"/>
    <x v="76"/>
    <x v="75"/>
    <s v="E 2 St &amp; Avenue B"/>
    <s v="W 17 St &amp; 8 Ave"/>
    <s v="E 2 St &amp; Avenue B to W 17 St &amp; 8 Ave"/>
    <s v="Subscriber"/>
    <x v="0"/>
    <n v="1991"/>
    <n v="31"/>
    <n v="31"/>
    <x v="0"/>
    <x v="0"/>
  </r>
  <r>
    <n v="2128616"/>
    <x v="77"/>
    <s v="Monday"/>
    <x v="77"/>
    <x v="76"/>
    <s v="E 51 St &amp; 1 Ave"/>
    <s v="E 81 St &amp; York Ave"/>
    <s v="E 51 St &amp; 1 Ave to E 81 St &amp; York Ave"/>
    <s v="Subscriber"/>
    <x v="0"/>
    <n v="1991"/>
    <n v="31"/>
    <n v="31"/>
    <x v="0"/>
    <x v="0"/>
  </r>
  <r>
    <n v="1630084"/>
    <x v="78"/>
    <s v="Saturday"/>
    <x v="78"/>
    <x v="77"/>
    <s v="E 39 St &amp; 3 Ave"/>
    <s v="E 11 St &amp; 1 Ave"/>
    <s v="E 39 St &amp; 3 Ave to E 11 St &amp; 1 Ave"/>
    <s v="Subscriber"/>
    <x v="0"/>
    <n v="1991"/>
    <n v="31"/>
    <n v="31"/>
    <x v="0"/>
    <x v="0"/>
  </r>
  <r>
    <n v="4347914"/>
    <x v="79"/>
    <s v="Wednesday"/>
    <x v="79"/>
    <x v="78"/>
    <s v="Leonard St &amp; Church St"/>
    <s v="Reade St &amp; Broadway"/>
    <s v="Leonard St &amp; Church St to Reade St &amp; Broadway"/>
    <s v="Subscriber"/>
    <x v="0"/>
    <n v="1991"/>
    <n v="31"/>
    <n v="31"/>
    <x v="0"/>
    <x v="0"/>
  </r>
  <r>
    <n v="2964832"/>
    <x v="80"/>
    <s v="Monday"/>
    <x v="80"/>
    <x v="79"/>
    <s v="W 84 St &amp; Columbus Ave"/>
    <s v="W 104 St &amp; Amsterdam Ave"/>
    <s v="W 84 St &amp; Columbus Ave to W 104 St &amp; Amsterdam Ave"/>
    <s v="Subscriber"/>
    <x v="1"/>
    <n v="1990"/>
    <n v="32"/>
    <n v="32"/>
    <x v="0"/>
    <x v="0"/>
  </r>
  <r>
    <n v="5334757"/>
    <x v="81"/>
    <s v="Monday"/>
    <x v="81"/>
    <x v="80"/>
    <s v="E 53 St &amp; Madison Ave"/>
    <s v="E 58 St &amp; 1 Ave"/>
    <s v="E 53 St &amp; Madison Ave to E 58 St &amp; 1 Ave"/>
    <s v="Subscriber"/>
    <x v="0"/>
    <n v="1990"/>
    <n v="32"/>
    <n v="32"/>
    <x v="0"/>
    <x v="0"/>
  </r>
  <r>
    <n v="1507415"/>
    <x v="82"/>
    <s v="Tuesday"/>
    <x v="82"/>
    <x v="81"/>
    <s v="Columbus Ave &amp; W 103 St"/>
    <s v="W 106 St &amp; Central Park West"/>
    <s v="Columbus Ave &amp; W 103 St to W 106 St &amp; Central Park West"/>
    <s v="Subscriber"/>
    <x v="0"/>
    <n v="1990"/>
    <n v="32"/>
    <n v="32"/>
    <x v="0"/>
    <x v="0"/>
  </r>
  <r>
    <n v="338034"/>
    <x v="83"/>
    <s v="Tuesday"/>
    <x v="83"/>
    <x v="82"/>
    <s v="Pershing Square South"/>
    <s v="E 25 St &amp; 2 Ave"/>
    <s v="Pershing Square South to E 25 St &amp; 2 Ave"/>
    <s v="Subscriber"/>
    <x v="1"/>
    <n v="1990"/>
    <n v="32"/>
    <n v="32"/>
    <x v="0"/>
    <x v="0"/>
  </r>
  <r>
    <n v="2491986"/>
    <x v="84"/>
    <s v="Saturday"/>
    <x v="84"/>
    <x v="83"/>
    <s v="Adelphi St &amp; Myrtle Ave"/>
    <s v="DeKalb Ave &amp; S Portland Ave"/>
    <s v="Adelphi St &amp; Myrtle Ave to DeKalb Ave &amp; S Portland Ave"/>
    <s v="Subscriber"/>
    <x v="0"/>
    <n v="1990"/>
    <n v="32"/>
    <n v="32"/>
    <x v="0"/>
    <x v="0"/>
  </r>
  <r>
    <n v="3893488"/>
    <x v="85"/>
    <s v="Sunday"/>
    <x v="85"/>
    <x v="84"/>
    <s v="8 Ave &amp; W 52 St"/>
    <s v="5 Ave &amp; E 88 St"/>
    <s v="8 Ave &amp; W 52 St to 5 Ave &amp; E 88 St"/>
    <s v="Subscriber"/>
    <x v="0"/>
    <n v="1990"/>
    <n v="32"/>
    <n v="32"/>
    <x v="0"/>
    <x v="0"/>
  </r>
  <r>
    <n v="5902394"/>
    <x v="86"/>
    <s v="Thursday"/>
    <x v="86"/>
    <x v="85"/>
    <s v="Cooper Square &amp; E 7 St"/>
    <s v="8 Ave &amp; W 16 St"/>
    <s v="Cooper Square &amp; E 7 St to 8 Ave &amp; W 16 St"/>
    <s v="Subscriber"/>
    <x v="0"/>
    <n v="1990"/>
    <n v="32"/>
    <n v="32"/>
    <x v="0"/>
    <x v="0"/>
  </r>
  <r>
    <n v="3789757"/>
    <x v="87"/>
    <s v="Thursday"/>
    <x v="87"/>
    <x v="86"/>
    <s v="E 51 St &amp; 1 Ave"/>
    <s v="Maiden Ln &amp; Pearl St"/>
    <s v="E 51 St &amp; 1 Ave to Maiden Ln &amp; Pearl St"/>
    <s v="Subscriber"/>
    <x v="0"/>
    <n v="1990"/>
    <n v="32"/>
    <n v="32"/>
    <x v="0"/>
    <x v="0"/>
  </r>
  <r>
    <n v="5478620"/>
    <x v="88"/>
    <s v="Thursday"/>
    <x v="88"/>
    <x v="87"/>
    <s v="E 31 St &amp; 3 Ave"/>
    <s v="E 33 St &amp; 2 Ave"/>
    <s v="E 31 St &amp; 3 Ave to E 33 St &amp; 2 Ave"/>
    <s v="Subscriber"/>
    <x v="0"/>
    <n v="1990"/>
    <n v="32"/>
    <n v="32"/>
    <x v="0"/>
    <x v="0"/>
  </r>
  <r>
    <n v="2296986"/>
    <x v="89"/>
    <s v="Sunday"/>
    <x v="89"/>
    <x v="88"/>
    <s v="9 Ave &amp; W 22 St"/>
    <s v="W 22 St &amp; 8 Ave"/>
    <s v="9 Ave &amp; W 22 St to W 22 St &amp; 8 Ave"/>
    <s v="Subscriber"/>
    <x v="0"/>
    <n v="1990"/>
    <n v="32"/>
    <n v="32"/>
    <x v="0"/>
    <x v="0"/>
  </r>
  <r>
    <n v="1959438"/>
    <x v="90"/>
    <s v="Tuesday"/>
    <x v="90"/>
    <x v="89"/>
    <s v="Cliff St &amp; Fulton St"/>
    <s v="E 23 St &amp; 1 Ave"/>
    <s v="Cliff St &amp; Fulton St to E 23 St &amp; 1 Ave"/>
    <s v="Subscriber"/>
    <x v="0"/>
    <n v="1990"/>
    <n v="32"/>
    <n v="32"/>
    <x v="0"/>
    <x v="0"/>
  </r>
  <r>
    <n v="4428854"/>
    <x v="91"/>
    <s v="Thursday"/>
    <x v="91"/>
    <x v="90"/>
    <s v="8 Ave &amp; W 31 St"/>
    <s v="11 Ave &amp; W 27 St"/>
    <s v="8 Ave &amp; W 31 St to 11 Ave &amp; W 27 St"/>
    <s v="Subscriber"/>
    <x v="0"/>
    <n v="1990"/>
    <n v="32"/>
    <n v="32"/>
    <x v="0"/>
    <x v="0"/>
  </r>
  <r>
    <n v="2986961"/>
    <x v="92"/>
    <s v="Tuesday"/>
    <x v="92"/>
    <x v="91"/>
    <s v="Rivington St &amp; Chrystie St"/>
    <s v="W Broadway &amp; Spring St"/>
    <s v="Rivington St &amp; Chrystie St to W Broadway &amp; Spring St"/>
    <s v="Subscriber"/>
    <x v="0"/>
    <n v="1990"/>
    <n v="32"/>
    <n v="32"/>
    <x v="0"/>
    <x v="0"/>
  </r>
  <r>
    <n v="4066898"/>
    <x v="93"/>
    <s v="Thursday"/>
    <x v="93"/>
    <x v="92"/>
    <s v="Bayard St &amp; Baxter St"/>
    <s v="Duane St &amp; Greenwich St"/>
    <s v="Bayard St &amp; Baxter St to Duane St &amp; Greenwich St"/>
    <s v="Subscriber"/>
    <x v="0"/>
    <n v="1990"/>
    <n v="32"/>
    <n v="32"/>
    <x v="0"/>
    <x v="0"/>
  </r>
  <r>
    <n v="3419616"/>
    <x v="94"/>
    <s v="Friday"/>
    <x v="94"/>
    <x v="93"/>
    <s v="William St &amp; Pine St"/>
    <s v="Murray St &amp; West St"/>
    <s v="William St &amp; Pine St to Murray St &amp; West St"/>
    <s v="Subscriber"/>
    <x v="0"/>
    <n v="1990"/>
    <n v="32"/>
    <n v="32"/>
    <x v="0"/>
    <x v="0"/>
  </r>
  <r>
    <n v="6027395"/>
    <x v="95"/>
    <s v="Saturday"/>
    <x v="95"/>
    <x v="94"/>
    <s v="W 20 St &amp; 11 Ave"/>
    <s v="9 Ave &amp; W 28 St"/>
    <s v="W 20 St &amp; 11 Ave to 9 Ave &amp; W 28 St"/>
    <s v="Subscriber"/>
    <x v="0"/>
    <n v="1990"/>
    <n v="32"/>
    <n v="32"/>
    <x v="0"/>
    <x v="0"/>
  </r>
  <r>
    <n v="4648323"/>
    <x v="96"/>
    <s v="Monday"/>
    <x v="96"/>
    <x v="95"/>
    <s v="Duane St &amp; Greenwich St"/>
    <s v="Forsyth St &amp; Canal St"/>
    <s v="Duane St &amp; Greenwich St to Forsyth St &amp; Canal St"/>
    <s v="Subscriber"/>
    <x v="1"/>
    <n v="1990"/>
    <n v="32"/>
    <n v="32"/>
    <x v="0"/>
    <x v="0"/>
  </r>
  <r>
    <n v="3694987"/>
    <x v="97"/>
    <s v="Wednesday"/>
    <x v="97"/>
    <x v="96"/>
    <s v="W 25 St &amp; 6 Ave"/>
    <s v="W 13 St &amp; 6 Ave"/>
    <s v="W 25 St &amp; 6 Ave to W 13 St &amp; 6 Ave"/>
    <s v="Subscriber"/>
    <x v="0"/>
    <n v="1990"/>
    <n v="32"/>
    <n v="32"/>
    <x v="0"/>
    <x v="0"/>
  </r>
  <r>
    <n v="6276441"/>
    <x v="98"/>
    <s v="Thursday"/>
    <x v="98"/>
    <x v="97"/>
    <s v="West End Ave &amp; W 107 St"/>
    <s v="University Pl &amp; E 14 St"/>
    <s v="West End Ave &amp; W 107 St to University Pl &amp; E 14 St"/>
    <s v="Subscriber"/>
    <x v="0"/>
    <n v="1990"/>
    <n v="32"/>
    <n v="32"/>
    <x v="0"/>
    <x v="0"/>
  </r>
  <r>
    <n v="1247078"/>
    <x v="99"/>
    <s v="Tuesday"/>
    <x v="99"/>
    <x v="98"/>
    <s v="E 30 St &amp; Park Ave S"/>
    <s v="E 20 St &amp; FDR Drive"/>
    <s v="E 30 St &amp; Park Ave S to E 20 St &amp; FDR Drive"/>
    <s v="Subscriber"/>
    <x v="1"/>
    <n v="1990"/>
    <n v="32"/>
    <n v="32"/>
    <x v="0"/>
    <x v="0"/>
  </r>
  <r>
    <n v="3882076"/>
    <x v="100"/>
    <s v="Sunday"/>
    <x v="100"/>
    <x v="99"/>
    <s v="Broadway &amp; Roebling St"/>
    <s v="N 8 St &amp; Driggs Ave"/>
    <s v="Broadway &amp; Roebling St to N 8 St &amp; Driggs Ave"/>
    <s v="Subscriber"/>
    <x v="0"/>
    <n v="1990"/>
    <n v="32"/>
    <n v="32"/>
    <x v="0"/>
    <x v="0"/>
  </r>
  <r>
    <n v="5725467"/>
    <x v="101"/>
    <s v="Monday"/>
    <x v="101"/>
    <x v="100"/>
    <s v="Allen St &amp; Hester St"/>
    <s v="Lexington Ave &amp; E 29 St"/>
    <s v="Allen St &amp; Hester St to Lexington Ave &amp; E 29 St"/>
    <s v="Subscriber"/>
    <x v="0"/>
    <n v="1990"/>
    <n v="32"/>
    <n v="32"/>
    <x v="0"/>
    <x v="0"/>
  </r>
  <r>
    <n v="6686111"/>
    <x v="102"/>
    <s v="Wednesday"/>
    <x v="102"/>
    <x v="57"/>
    <s v="Duane St &amp; Greenwich St"/>
    <s v="South St &amp; Whitehall St"/>
    <s v="Duane St &amp; Greenwich St to South St &amp; Whitehall St"/>
    <s v="Customer"/>
    <x v="1"/>
    <n v="1990"/>
    <n v="32"/>
    <n v="32"/>
    <x v="0"/>
    <x v="0"/>
  </r>
  <r>
    <n v="6815929"/>
    <x v="103"/>
    <s v="Friday"/>
    <x v="103"/>
    <x v="101"/>
    <s v="9 Ave &amp; W 18 St"/>
    <s v="E 53 St &amp; 3 Ave"/>
    <s v="9 Ave &amp; W 18 St to E 53 St &amp; 3 Ave"/>
    <s v="Subscriber"/>
    <x v="0"/>
    <n v="1990"/>
    <n v="32"/>
    <n v="32"/>
    <x v="0"/>
    <x v="0"/>
  </r>
  <r>
    <n v="1821647"/>
    <x v="104"/>
    <s v="Friday"/>
    <x v="104"/>
    <x v="102"/>
    <s v="W 18 St &amp; 6 Ave"/>
    <s v="Washington Pl &amp; Broadway"/>
    <s v="W 18 St &amp; 6 Ave to Washington Pl &amp; Broadway"/>
    <s v="Subscriber"/>
    <x v="1"/>
    <n v="1990"/>
    <n v="32"/>
    <n v="32"/>
    <x v="0"/>
    <x v="0"/>
  </r>
  <r>
    <n v="1862182"/>
    <x v="105"/>
    <s v="Monday"/>
    <x v="105"/>
    <x v="103"/>
    <s v="Bayard St &amp; Baxter St"/>
    <s v="E 33 St &amp; 2 Ave"/>
    <s v="Bayard St &amp; Baxter St to E 33 St &amp; 2 Ave"/>
    <s v="Subscriber"/>
    <x v="2"/>
    <n v="1990"/>
    <n v="32"/>
    <n v="32"/>
    <x v="0"/>
    <x v="0"/>
  </r>
  <r>
    <n v="4848206"/>
    <x v="106"/>
    <s v="Friday"/>
    <x v="106"/>
    <x v="104"/>
    <s v="Brooklyn Bridge Park - Pier 2"/>
    <s v="Atlantic Ave &amp; Furman St"/>
    <s v="Brooklyn Bridge Park - Pier 2 to Atlantic Ave &amp; Furman St"/>
    <s v="Subscriber"/>
    <x v="0"/>
    <n v="1990"/>
    <n v="32"/>
    <n v="32"/>
    <x v="0"/>
    <x v="0"/>
  </r>
  <r>
    <n v="3447958"/>
    <x v="107"/>
    <s v="Friday"/>
    <x v="107"/>
    <x v="105"/>
    <s v="Suffolk St &amp; Stanton St"/>
    <s v="Forsyth St &amp; Canal St"/>
    <s v="Suffolk St &amp; Stanton St to Forsyth St &amp; Canal St"/>
    <s v="Subscriber"/>
    <x v="0"/>
    <n v="1990"/>
    <n v="32"/>
    <n v="32"/>
    <x v="0"/>
    <x v="0"/>
  </r>
  <r>
    <n v="3828509"/>
    <x v="108"/>
    <s v="Saturday"/>
    <x v="108"/>
    <x v="106"/>
    <s v="E 15 St &amp; 3 Ave"/>
    <s v="E 14 St &amp; Avenue B"/>
    <s v="E 15 St &amp; 3 Ave to E 14 St &amp; Avenue B"/>
    <s v="Subscriber"/>
    <x v="0"/>
    <n v="1989"/>
    <n v="33"/>
    <n v="33"/>
    <x v="0"/>
    <x v="0"/>
  </r>
  <r>
    <n v="5888144"/>
    <x v="109"/>
    <s v="Wednesday"/>
    <x v="109"/>
    <x v="107"/>
    <s v="Broadway &amp; Roebling St"/>
    <s v="Milton St &amp; Franklin St"/>
    <s v="Broadway &amp; Roebling St to Milton St &amp; Franklin St"/>
    <s v="Subscriber"/>
    <x v="1"/>
    <n v="1989"/>
    <n v="33"/>
    <n v="33"/>
    <x v="0"/>
    <x v="0"/>
  </r>
  <r>
    <n v="6413999"/>
    <x v="110"/>
    <s v="Saturday"/>
    <x v="110"/>
    <x v="108"/>
    <s v="E 32 St &amp; Park Ave"/>
    <s v="E 17 St &amp; Broadway"/>
    <s v="E 32 St &amp; Park Ave to E 17 St &amp; Broadway"/>
    <s v="Subscriber"/>
    <x v="0"/>
    <n v="1989"/>
    <n v="33"/>
    <n v="33"/>
    <x v="0"/>
    <x v="0"/>
  </r>
  <r>
    <n v="333045"/>
    <x v="111"/>
    <s v="Monday"/>
    <x v="111"/>
    <x v="109"/>
    <s v="E 27 St &amp; 1 Ave"/>
    <s v="E 7 St &amp; Avenue A"/>
    <s v="E 27 St &amp; 1 Ave to E 7 St &amp; Avenue A"/>
    <s v="Subscriber"/>
    <x v="0"/>
    <n v="1989"/>
    <n v="33"/>
    <n v="33"/>
    <x v="0"/>
    <x v="0"/>
  </r>
  <r>
    <n v="5224207"/>
    <x v="112"/>
    <s v="Saturday"/>
    <x v="112"/>
    <x v="110"/>
    <s v="Lexington Ave &amp; E 24 St"/>
    <s v="E 17 St &amp; Broadway"/>
    <s v="Lexington Ave &amp; E 24 St to E 17 St &amp; Broadway"/>
    <s v="Subscriber"/>
    <x v="0"/>
    <n v="1989"/>
    <n v="33"/>
    <n v="33"/>
    <x v="0"/>
    <x v="0"/>
  </r>
  <r>
    <n v="1940925"/>
    <x v="113"/>
    <s v="Tuesday"/>
    <x v="113"/>
    <x v="111"/>
    <s v="E 23 St &amp; 1 Ave"/>
    <s v="E 33 St &amp; 5 Ave"/>
    <s v="E 23 St &amp; 1 Ave to E 33 St &amp; 5 Ave"/>
    <s v="Subscriber"/>
    <x v="0"/>
    <n v="1989"/>
    <n v="33"/>
    <n v="33"/>
    <x v="0"/>
    <x v="0"/>
  </r>
  <r>
    <n v="898044"/>
    <x v="114"/>
    <s v="Monday"/>
    <x v="114"/>
    <x v="112"/>
    <s v="Cooper Square &amp; E 7 St"/>
    <s v="E 19 St &amp; 3 Ave"/>
    <s v="Cooper Square &amp; E 7 St to E 19 St &amp; 3 Ave"/>
    <s v="Subscriber"/>
    <x v="1"/>
    <n v="1989"/>
    <n v="33"/>
    <n v="33"/>
    <x v="0"/>
    <x v="0"/>
  </r>
  <r>
    <n v="530394"/>
    <x v="115"/>
    <s v="Wednesday"/>
    <x v="115"/>
    <x v="113"/>
    <s v="West Thames St"/>
    <s v="West St &amp; Chambers St"/>
    <s v="West Thames St to West St &amp; Chambers St"/>
    <s v="Subscriber"/>
    <x v="1"/>
    <n v="1989"/>
    <n v="33"/>
    <n v="33"/>
    <x v="0"/>
    <x v="0"/>
  </r>
  <r>
    <n v="227375"/>
    <x v="116"/>
    <s v="Thursday"/>
    <x v="116"/>
    <x v="114"/>
    <s v="W 18 St &amp; 6 Ave"/>
    <s v="E 20 St &amp; 2 Ave"/>
    <s v="W 18 St &amp; 6 Ave to E 20 St &amp; 2 Ave"/>
    <s v="Subscriber"/>
    <x v="0"/>
    <n v="1989"/>
    <n v="33"/>
    <n v="33"/>
    <x v="0"/>
    <x v="0"/>
  </r>
  <r>
    <n v="5437205"/>
    <x v="117"/>
    <s v="Wednesday"/>
    <x v="117"/>
    <x v="115"/>
    <s v="W 21 St &amp; 6 Ave"/>
    <s v="E 6 St &amp; Avenue B"/>
    <s v="W 21 St &amp; 6 Ave to E 6 St &amp; Avenue B"/>
    <s v="Subscriber"/>
    <x v="0"/>
    <n v="1989"/>
    <n v="33"/>
    <n v="33"/>
    <x v="0"/>
    <x v="0"/>
  </r>
  <r>
    <n v="4582789"/>
    <x v="118"/>
    <s v="Saturday"/>
    <x v="118"/>
    <x v="116"/>
    <s v="Canal St &amp; Rutgers St"/>
    <s v="Allen St &amp; Stanton St"/>
    <s v="Canal St &amp; Rutgers St to Allen St &amp; Stanton St"/>
    <s v="Subscriber"/>
    <x v="0"/>
    <n v="1989"/>
    <n v="33"/>
    <n v="33"/>
    <x v="0"/>
    <x v="0"/>
  </r>
  <r>
    <n v="3358474"/>
    <x v="119"/>
    <s v="Thursday"/>
    <x v="119"/>
    <x v="117"/>
    <s v="University Pl &amp; E 14 St"/>
    <s v="Washington Pl &amp; Broadway"/>
    <s v="University Pl &amp; E 14 St to Washington Pl &amp; Broadway"/>
    <s v="Subscriber"/>
    <x v="0"/>
    <n v="1988"/>
    <n v="34"/>
    <n v="34"/>
    <x v="0"/>
    <x v="0"/>
  </r>
  <r>
    <n v="6321417"/>
    <x v="120"/>
    <s v="Thursday"/>
    <x v="120"/>
    <x v="118"/>
    <s v="E 55 St &amp; 3 Ave"/>
    <s v="Milton St &amp; Franklin St"/>
    <s v="E 55 St &amp; 3 Ave to Milton St &amp; Franklin St"/>
    <s v="Subscriber"/>
    <x v="0"/>
    <n v="1988"/>
    <n v="34"/>
    <n v="34"/>
    <x v="0"/>
    <x v="0"/>
  </r>
  <r>
    <n v="2184051"/>
    <x v="121"/>
    <s v="Wednesday"/>
    <x v="121"/>
    <x v="119"/>
    <s v="Central Park S &amp; 6 Ave"/>
    <s v="E 88 St &amp; 1 Ave"/>
    <s v="Central Park S &amp; 6 Ave to E 88 St &amp; 1 Ave"/>
    <s v="Subscriber"/>
    <x v="0"/>
    <n v="1988"/>
    <n v="34"/>
    <n v="34"/>
    <x v="0"/>
    <x v="0"/>
  </r>
  <r>
    <n v="1386254"/>
    <x v="122"/>
    <s v="Saturday"/>
    <x v="122"/>
    <x v="120"/>
    <s v="W 37 St &amp; 10 Ave"/>
    <s v="W 41 St &amp; 8 Ave"/>
    <s v="W 37 St &amp; 10 Ave to W 41 St &amp; 8 Ave"/>
    <s v="Subscriber"/>
    <x v="0"/>
    <n v="1988"/>
    <n v="34"/>
    <n v="34"/>
    <x v="0"/>
    <x v="0"/>
  </r>
  <r>
    <n v="6335379"/>
    <x v="123"/>
    <s v="Thursday"/>
    <x v="123"/>
    <x v="121"/>
    <s v="E 7 St &amp; Avenue A"/>
    <s v="Clinton St &amp; Grand St"/>
    <s v="E 7 St &amp; Avenue A to Clinton St &amp; Grand St"/>
    <s v="Subscriber"/>
    <x v="0"/>
    <n v="1988"/>
    <n v="34"/>
    <n v="34"/>
    <x v="0"/>
    <x v="0"/>
  </r>
  <r>
    <n v="2125872"/>
    <x v="124"/>
    <s v="Monday"/>
    <x v="124"/>
    <x v="122"/>
    <s v="Fulton St &amp; Broadway"/>
    <s v="Allen St &amp; Stanton St"/>
    <s v="Fulton St &amp; Broadway to Allen St &amp; Stanton St"/>
    <s v="Subscriber"/>
    <x v="0"/>
    <n v="1988"/>
    <n v="34"/>
    <n v="34"/>
    <x v="0"/>
    <x v="0"/>
  </r>
  <r>
    <n v="3061605"/>
    <x v="125"/>
    <s v="Wednesday"/>
    <x v="125"/>
    <x v="123"/>
    <s v="W 31 St &amp; 7 Ave"/>
    <s v="Cleveland Pl &amp; Spring St"/>
    <s v="W 31 St &amp; 7 Ave to Cleveland Pl &amp; Spring St"/>
    <s v="Subscriber"/>
    <x v="0"/>
    <n v="1988"/>
    <n v="34"/>
    <n v="34"/>
    <x v="0"/>
    <x v="0"/>
  </r>
  <r>
    <n v="2031987"/>
    <x v="126"/>
    <s v="Friday"/>
    <x v="126"/>
    <x v="124"/>
    <s v="E 25 St &amp; 2 Ave"/>
    <s v="W 13 St &amp; 5 Ave"/>
    <s v="E 25 St &amp; 2 Ave to W 13 St &amp; 5 Ave"/>
    <s v="Subscriber"/>
    <x v="1"/>
    <n v="1988"/>
    <n v="34"/>
    <n v="34"/>
    <x v="0"/>
    <x v="0"/>
  </r>
  <r>
    <n v="2981738"/>
    <x v="127"/>
    <s v="Tuesday"/>
    <x v="127"/>
    <x v="125"/>
    <s v="1 Ave &amp; E 68 St"/>
    <s v="E 55 St &amp; 3 Ave"/>
    <s v="1 Ave &amp; E 68 St to E 55 St &amp; 3 Ave"/>
    <s v="Subscriber"/>
    <x v="0"/>
    <n v="1988"/>
    <n v="34"/>
    <n v="34"/>
    <x v="0"/>
    <x v="0"/>
  </r>
  <r>
    <n v="5391272"/>
    <x v="128"/>
    <s v="Tuesday"/>
    <x v="128"/>
    <x v="126"/>
    <s v="Bayard St &amp; Baxter St"/>
    <s v="Bayard St &amp; Baxter St"/>
    <s v="Bayard St &amp; Baxter St to Bayard St &amp; Baxter St"/>
    <s v="Subscriber"/>
    <x v="0"/>
    <n v="1988"/>
    <n v="34"/>
    <n v="34"/>
    <x v="0"/>
    <x v="0"/>
  </r>
  <r>
    <n v="2521692"/>
    <x v="129"/>
    <s v="Sunday"/>
    <x v="129"/>
    <x v="127"/>
    <s v="Catherine St &amp; Monroe St"/>
    <s v="Stanton St &amp; Chrystie St"/>
    <s v="Catherine St &amp; Monroe St to Stanton St &amp; Chrystie St"/>
    <s v="Subscriber"/>
    <x v="0"/>
    <n v="1988"/>
    <n v="34"/>
    <n v="34"/>
    <x v="0"/>
    <x v="0"/>
  </r>
  <r>
    <n v="789042"/>
    <x v="130"/>
    <s v="Thursday"/>
    <x v="130"/>
    <x v="4"/>
    <s v="E 39 St &amp; 3 Ave"/>
    <s v="Broadway &amp; W 36 St"/>
    <s v="E 39 St &amp; 3 Ave to Broadway &amp; W 36 St"/>
    <s v="Subscriber"/>
    <x v="1"/>
    <n v="1988"/>
    <n v="34"/>
    <n v="34"/>
    <x v="0"/>
    <x v="0"/>
  </r>
  <r>
    <n v="533071"/>
    <x v="131"/>
    <s v="Wednesday"/>
    <x v="131"/>
    <x v="128"/>
    <s v="1 Ave &amp; E 18 St"/>
    <s v="8 Ave &amp; W 16 St"/>
    <s v="1 Ave &amp; E 18 St to 8 Ave &amp; W 16 St"/>
    <s v="Subscriber"/>
    <x v="0"/>
    <n v="1988"/>
    <n v="34"/>
    <n v="34"/>
    <x v="0"/>
    <x v="0"/>
  </r>
  <r>
    <n v="594062"/>
    <x v="132"/>
    <s v="Thursday"/>
    <x v="132"/>
    <x v="129"/>
    <s v="E 76 St &amp; 3 Ave"/>
    <s v="E 80 St &amp; 2 Ave"/>
    <s v="E 76 St &amp; 3 Ave to E 80 St &amp; 2 Ave"/>
    <s v="Subscriber"/>
    <x v="0"/>
    <n v="1988"/>
    <n v="34"/>
    <n v="34"/>
    <x v="0"/>
    <x v="0"/>
  </r>
  <r>
    <n v="5532513"/>
    <x v="133"/>
    <s v="Thursday"/>
    <x v="133"/>
    <x v="130"/>
    <s v="Albany Ave &amp; Fulton St"/>
    <s v="Lewis Ave &amp; Decatur St"/>
    <s v="Albany Ave &amp; Fulton St to Lewis Ave &amp; Decatur St"/>
    <s v="Subscriber"/>
    <x v="0"/>
    <n v="1988"/>
    <n v="34"/>
    <n v="34"/>
    <x v="0"/>
    <x v="0"/>
  </r>
  <r>
    <n v="3095107"/>
    <x v="134"/>
    <s v="Thursday"/>
    <x v="134"/>
    <x v="131"/>
    <s v="E 65 St &amp; 2 Ave"/>
    <s v="Central Park West &amp; W 76 St"/>
    <s v="E 65 St &amp; 2 Ave to Central Park West &amp; W 76 St"/>
    <s v="Subscriber"/>
    <x v="0"/>
    <n v="1988"/>
    <n v="34"/>
    <n v="34"/>
    <x v="0"/>
    <x v="0"/>
  </r>
  <r>
    <n v="510876"/>
    <x v="135"/>
    <s v="Monday"/>
    <x v="135"/>
    <x v="132"/>
    <s v="University Pl &amp; E 14 St"/>
    <s v="Washington Pl &amp; Broadway"/>
    <s v="University Pl &amp; E 14 St to Washington Pl &amp; Broadway"/>
    <s v="Subscriber"/>
    <x v="1"/>
    <n v="1988"/>
    <n v="34"/>
    <n v="34"/>
    <x v="0"/>
    <x v="0"/>
  </r>
  <r>
    <n v="2929750"/>
    <x v="136"/>
    <s v="Monday"/>
    <x v="136"/>
    <x v="133"/>
    <s v="9 Ave &amp; W 18 St"/>
    <s v="E 16 St &amp; 5 Ave"/>
    <s v="9 Ave &amp; W 18 St to E 16 St &amp; 5 Ave"/>
    <s v="Subscriber"/>
    <x v="0"/>
    <n v="1988"/>
    <n v="34"/>
    <n v="34"/>
    <x v="0"/>
    <x v="0"/>
  </r>
  <r>
    <n v="5368899"/>
    <x v="137"/>
    <s v="Monday"/>
    <x v="137"/>
    <x v="134"/>
    <s v="University Pl &amp; E 8 St"/>
    <s v="E 11 St &amp; 1 Ave"/>
    <s v="University Pl &amp; E 8 St to E 11 St &amp; 1 Ave"/>
    <s v="Subscriber"/>
    <x v="1"/>
    <n v="1988"/>
    <n v="34"/>
    <n v="34"/>
    <x v="0"/>
    <x v="0"/>
  </r>
  <r>
    <n v="272434"/>
    <x v="138"/>
    <s v="Friday"/>
    <x v="138"/>
    <x v="135"/>
    <s v="Pershing Square North"/>
    <s v="E 58 St &amp; 3 Ave"/>
    <s v="Pershing Square North to E 58 St &amp; 3 Ave"/>
    <s v="Subscriber"/>
    <x v="0"/>
    <n v="1988"/>
    <n v="34"/>
    <n v="34"/>
    <x v="0"/>
    <x v="0"/>
  </r>
  <r>
    <n v="4689916"/>
    <x v="139"/>
    <s v="Tuesday"/>
    <x v="139"/>
    <x v="136"/>
    <s v="E 7 St &amp; Avenue A"/>
    <s v="Suffolk St &amp; Stanton St"/>
    <s v="E 7 St &amp; Avenue A to Suffolk St &amp; Stanton St"/>
    <s v="Subscriber"/>
    <x v="0"/>
    <n v="1988"/>
    <n v="34"/>
    <n v="34"/>
    <x v="0"/>
    <x v="0"/>
  </r>
  <r>
    <n v="906359"/>
    <x v="140"/>
    <s v="Tuesday"/>
    <x v="140"/>
    <x v="38"/>
    <s v="Pershing Square South"/>
    <s v="W 31 St &amp; 7 Ave"/>
    <s v="Pershing Square South to W 31 St &amp; 7 Ave"/>
    <s v="Subscriber"/>
    <x v="0"/>
    <n v="1988"/>
    <n v="34"/>
    <n v="34"/>
    <x v="0"/>
    <x v="0"/>
  </r>
  <r>
    <n v="5941730"/>
    <x v="141"/>
    <s v="Thursday"/>
    <x v="141"/>
    <x v="137"/>
    <s v="Lexington Ave &amp; Classon Ave"/>
    <s v="Atlantic Ave &amp; Furman St"/>
    <s v="Lexington Ave &amp; Classon Ave to Atlantic Ave &amp; Furman St"/>
    <s v="Subscriber"/>
    <x v="0"/>
    <n v="1988"/>
    <n v="34"/>
    <n v="34"/>
    <x v="0"/>
    <x v="0"/>
  </r>
  <r>
    <n v="3686308"/>
    <x v="142"/>
    <s v="Wednesday"/>
    <x v="142"/>
    <x v="138"/>
    <s v="Christopher St &amp; Greenwich St"/>
    <s v="E 12 St &amp; 3 Ave"/>
    <s v="Christopher St &amp; Greenwich St to E 12 St &amp; 3 Ave"/>
    <s v="Subscriber"/>
    <x v="1"/>
    <n v="1988"/>
    <n v="34"/>
    <n v="34"/>
    <x v="0"/>
    <x v="0"/>
  </r>
  <r>
    <n v="5276733"/>
    <x v="143"/>
    <s v="Sunday"/>
    <x v="143"/>
    <x v="139"/>
    <s v="Washington Pl &amp; 6 Ave"/>
    <s v="Suffolk St &amp; Stanton St"/>
    <s v="Washington Pl &amp; 6 Ave to Suffolk St &amp; Stanton St"/>
    <s v="Subscriber"/>
    <x v="0"/>
    <n v="1988"/>
    <n v="34"/>
    <n v="34"/>
    <x v="0"/>
    <x v="0"/>
  </r>
  <r>
    <n v="1086513"/>
    <x v="144"/>
    <s v="Thursday"/>
    <x v="144"/>
    <x v="140"/>
    <s v="E 48 St &amp; 5 Ave"/>
    <s v="W 41 St &amp; 8 Ave"/>
    <s v="E 48 St &amp; 5 Ave to W 41 St &amp; 8 Ave"/>
    <s v="Subscriber"/>
    <x v="0"/>
    <n v="1988"/>
    <n v="34"/>
    <n v="34"/>
    <x v="0"/>
    <x v="0"/>
  </r>
  <r>
    <n v="4251955"/>
    <x v="145"/>
    <s v="Monday"/>
    <x v="145"/>
    <x v="32"/>
    <s v="Bayard St &amp; Baxter St"/>
    <s v="Vesey Pl &amp; River Terrace"/>
    <s v="Bayard St &amp; Baxter St to Vesey Pl &amp; River Terrace"/>
    <s v="Subscriber"/>
    <x v="0"/>
    <n v="1988"/>
    <n v="34"/>
    <n v="34"/>
    <x v="0"/>
    <x v="0"/>
  </r>
  <r>
    <n v="2173887"/>
    <x v="146"/>
    <s v="Wednesday"/>
    <x v="146"/>
    <x v="141"/>
    <s v="1 Pl &amp; Clinton St"/>
    <s v="Henry St &amp; Degraw St"/>
    <s v="1 Pl &amp; Clinton St to Henry St &amp; Degraw St"/>
    <s v="Subscriber"/>
    <x v="0"/>
    <n v="1987"/>
    <n v="35"/>
    <n v="35"/>
    <x v="0"/>
    <x v="0"/>
  </r>
  <r>
    <n v="6432811"/>
    <x v="147"/>
    <s v="Saturday"/>
    <x v="147"/>
    <x v="51"/>
    <s v="Carmine St &amp; 6 Ave"/>
    <s v="W 13 St &amp; 7 Ave"/>
    <s v="Carmine St &amp; 6 Ave to W 13 St &amp; 7 Ave"/>
    <s v="Subscriber"/>
    <x v="0"/>
    <n v="1987"/>
    <n v="35"/>
    <n v="35"/>
    <x v="0"/>
    <x v="0"/>
  </r>
  <r>
    <n v="6686290"/>
    <x v="148"/>
    <s v="Wednesday"/>
    <x v="148"/>
    <x v="142"/>
    <s v="8 Ave &amp; W 16 St"/>
    <s v="W 38 St &amp; 8 Ave"/>
    <s v="8 Ave &amp; W 16 St to W 38 St &amp; 8 Ave"/>
    <s v="Subscriber"/>
    <x v="0"/>
    <n v="1987"/>
    <n v="35"/>
    <n v="35"/>
    <x v="0"/>
    <x v="0"/>
  </r>
  <r>
    <n v="1759669"/>
    <x v="149"/>
    <s v="Wednesday"/>
    <x v="149"/>
    <x v="143"/>
    <s v="E 91 St &amp; Park Ave"/>
    <s v="E 88 St &amp; Park Ave"/>
    <s v="E 91 St &amp; Park Ave to E 88 St &amp; Park Ave"/>
    <s v="Subscriber"/>
    <x v="0"/>
    <n v="1987"/>
    <n v="35"/>
    <n v="35"/>
    <x v="0"/>
    <x v="0"/>
  </r>
  <r>
    <n v="5351922"/>
    <x v="150"/>
    <s v="Monday"/>
    <x v="150"/>
    <x v="144"/>
    <s v="South St &amp; Gouverneur Ln"/>
    <s v="Richards St &amp; Delavan St"/>
    <s v="South St &amp; Gouverneur Ln to Richards St &amp; Delavan St"/>
    <s v="Subscriber"/>
    <x v="0"/>
    <n v="1987"/>
    <n v="35"/>
    <n v="35"/>
    <x v="0"/>
    <x v="0"/>
  </r>
  <r>
    <n v="1884535"/>
    <x v="151"/>
    <s v="Friday"/>
    <x v="151"/>
    <x v="145"/>
    <s v="E 65 St &amp; 2 Ave"/>
    <s v="E 85 St &amp; 3 Ave"/>
    <s v="E 65 St &amp; 2 Ave to E 85 St &amp; 3 Ave"/>
    <s v="Subscriber"/>
    <x v="0"/>
    <n v="1987"/>
    <n v="35"/>
    <n v="35"/>
    <x v="0"/>
    <x v="0"/>
  </r>
  <r>
    <n v="3800736"/>
    <x v="152"/>
    <s v="Friday"/>
    <x v="152"/>
    <x v="146"/>
    <s v="Pershing Square North"/>
    <s v="W 31 St &amp; 7 Ave"/>
    <s v="Pershing Square North to W 31 St &amp; 7 Ave"/>
    <s v="Subscriber"/>
    <x v="0"/>
    <n v="1987"/>
    <n v="35"/>
    <n v="35"/>
    <x v="0"/>
    <x v="0"/>
  </r>
  <r>
    <n v="4507646"/>
    <x v="153"/>
    <s v="Friday"/>
    <x v="153"/>
    <x v="147"/>
    <s v="Grand Army Plaza &amp; Central Park S"/>
    <s v="W 70 St &amp; Amsterdam Ave"/>
    <s v="Grand Army Plaza &amp; Central Park S to W 70 St &amp; Amsterdam Ave"/>
    <s v="Subscriber"/>
    <x v="1"/>
    <n v="1987"/>
    <n v="35"/>
    <n v="35"/>
    <x v="0"/>
    <x v="0"/>
  </r>
  <r>
    <n v="4289817"/>
    <x v="154"/>
    <s v="Tuesday"/>
    <x v="154"/>
    <x v="148"/>
    <s v="8 Ave &amp; W 33 St"/>
    <s v="Broadway &amp; W 49 St"/>
    <s v="8 Ave &amp; W 33 St to Broadway &amp; W 49 St"/>
    <s v="Subscriber"/>
    <x v="0"/>
    <n v="1987"/>
    <n v="35"/>
    <n v="35"/>
    <x v="0"/>
    <x v="0"/>
  </r>
  <r>
    <n v="3648389"/>
    <x v="155"/>
    <s v="Tuesday"/>
    <x v="155"/>
    <x v="149"/>
    <s v="S 4 St &amp; Rodney St"/>
    <s v="Throop Ave &amp; Myrtle Ave"/>
    <s v="S 4 St &amp; Rodney St to Throop Ave &amp; Myrtle Ave"/>
    <s v="Subscriber"/>
    <x v="1"/>
    <n v="1987"/>
    <n v="35"/>
    <n v="35"/>
    <x v="0"/>
    <x v="0"/>
  </r>
  <r>
    <n v="1395793"/>
    <x v="156"/>
    <s v="Saturday"/>
    <x v="156"/>
    <x v="150"/>
    <s v="E 25 St &amp; 1 Ave"/>
    <s v="E 7 St &amp; Avenue A"/>
    <s v="E 25 St &amp; 1 Ave to E 7 St &amp; Avenue A"/>
    <s v="Subscriber"/>
    <x v="1"/>
    <n v="1987"/>
    <n v="35"/>
    <n v="35"/>
    <x v="0"/>
    <x v="0"/>
  </r>
  <r>
    <n v="1802466"/>
    <x v="157"/>
    <s v="Thursday"/>
    <x v="157"/>
    <x v="151"/>
    <s v="E 15 St &amp; 3 Ave"/>
    <s v="E 3 St &amp; 1 Ave"/>
    <s v="E 15 St &amp; 3 Ave to E 3 St &amp; 1 Ave"/>
    <s v="Subscriber"/>
    <x v="0"/>
    <n v="1987"/>
    <n v="35"/>
    <n v="35"/>
    <x v="0"/>
    <x v="0"/>
  </r>
  <r>
    <n v="3791506"/>
    <x v="158"/>
    <s v="Thursday"/>
    <x v="158"/>
    <x v="152"/>
    <s v="Cherry St"/>
    <s v="E 27 St &amp; 1 Ave"/>
    <s v="Cherry St to E 27 St &amp; 1 Ave"/>
    <s v="Subscriber"/>
    <x v="0"/>
    <n v="1987"/>
    <n v="35"/>
    <n v="35"/>
    <x v="0"/>
    <x v="0"/>
  </r>
  <r>
    <n v="2616793"/>
    <x v="159"/>
    <s v="Tuesday"/>
    <x v="159"/>
    <x v="153"/>
    <s v="Columbia Heights &amp; Cranberry St"/>
    <s v="Hicks St &amp; Montague St"/>
    <s v="Columbia Heights &amp; Cranberry St to Hicks St &amp; Montague St"/>
    <s v="Subscriber"/>
    <x v="1"/>
    <n v="1987"/>
    <n v="35"/>
    <n v="35"/>
    <x v="0"/>
    <x v="0"/>
  </r>
  <r>
    <n v="4037086"/>
    <x v="160"/>
    <s v="Wednesday"/>
    <x v="160"/>
    <x v="154"/>
    <s v="E 2 St &amp; Avenue B"/>
    <s v="Barclay St &amp; Church St"/>
    <s v="E 2 St &amp; Avenue B to Barclay St &amp; Church St"/>
    <s v="Subscriber"/>
    <x v="0"/>
    <n v="1987"/>
    <n v="35"/>
    <n v="35"/>
    <x v="0"/>
    <x v="0"/>
  </r>
  <r>
    <n v="60804"/>
    <x v="161"/>
    <s v="Wednesday"/>
    <x v="161"/>
    <x v="155"/>
    <s v="5 Ave &amp; E 78 St"/>
    <s v="E 65 St &amp; 2 Ave"/>
    <s v="5 Ave &amp; E 78 St to E 65 St &amp; 2 Ave"/>
    <s v="Subscriber"/>
    <x v="0"/>
    <n v="1987"/>
    <n v="35"/>
    <n v="35"/>
    <x v="0"/>
    <x v="0"/>
  </r>
  <r>
    <n v="164991"/>
    <x v="162"/>
    <s v="Tuesday"/>
    <x v="162"/>
    <x v="156"/>
    <s v="W 18 St &amp; 6 Ave"/>
    <s v="Washington Pl &amp; 6 Ave"/>
    <s v="W 18 St &amp; 6 Ave to Washington Pl &amp; 6 Ave"/>
    <s v="Subscriber"/>
    <x v="0"/>
    <n v="1987"/>
    <n v="35"/>
    <n v="35"/>
    <x v="0"/>
    <x v="0"/>
  </r>
  <r>
    <n v="1161267"/>
    <x v="163"/>
    <s v="Sunday"/>
    <x v="163"/>
    <x v="157"/>
    <s v="E 11 St &amp; 1 Ave"/>
    <s v="Great Jones St"/>
    <s v="E 11 St &amp; 1 Ave to Great Jones St"/>
    <s v="Subscriber"/>
    <x v="1"/>
    <n v="1987"/>
    <n v="35"/>
    <n v="35"/>
    <x v="0"/>
    <x v="0"/>
  </r>
  <r>
    <n v="5847078"/>
    <x v="164"/>
    <s v="Wednesday"/>
    <x v="164"/>
    <x v="158"/>
    <s v="Broadway &amp; W 32 St"/>
    <s v="E 33 St &amp; 2 Ave"/>
    <s v="Broadway &amp; W 32 St to E 33 St &amp; 2 Ave"/>
    <s v="Subscriber"/>
    <x v="0"/>
    <n v="1987"/>
    <n v="35"/>
    <n v="35"/>
    <x v="0"/>
    <x v="0"/>
  </r>
  <r>
    <n v="1799886"/>
    <x v="165"/>
    <s v="Thursday"/>
    <x v="165"/>
    <x v="159"/>
    <s v="Water - Whitehall Plaza"/>
    <s v="Hanson Pl &amp; Ashland Pl"/>
    <s v="Water - Whitehall Plaza to Hanson Pl &amp; Ashland Pl"/>
    <s v="Subscriber"/>
    <x v="0"/>
    <n v="1987"/>
    <n v="35"/>
    <n v="35"/>
    <x v="0"/>
    <x v="0"/>
  </r>
  <r>
    <n v="3694433"/>
    <x v="166"/>
    <s v="Wednesday"/>
    <x v="166"/>
    <x v="160"/>
    <s v="Monroe St &amp; Classon Ave"/>
    <s v="Grand St &amp; Elizabeth St"/>
    <s v="Monroe St &amp; Classon Ave to Grand St &amp; Elizabeth St"/>
    <s v="Subscriber"/>
    <x v="0"/>
    <n v="1987"/>
    <n v="35"/>
    <n v="35"/>
    <x v="0"/>
    <x v="0"/>
  </r>
  <r>
    <n v="2867496"/>
    <x v="167"/>
    <s v="Saturday"/>
    <x v="167"/>
    <x v="161"/>
    <s v="Macon St &amp; Nostrand Ave"/>
    <s v="Richardson St &amp; N Henry St"/>
    <s v="Macon St &amp; Nostrand Ave to Richardson St &amp; N Henry St"/>
    <s v="Subscriber"/>
    <x v="0"/>
    <n v="1987"/>
    <n v="35"/>
    <n v="35"/>
    <x v="0"/>
    <x v="0"/>
  </r>
  <r>
    <n v="6049194"/>
    <x v="168"/>
    <s v="Saturday"/>
    <x v="168"/>
    <x v="162"/>
    <s v="W 27 St &amp; 7 Ave"/>
    <s v="Broadway &amp; E 22 St"/>
    <s v="W 27 St &amp; 7 Ave to Broadway &amp; E 22 St"/>
    <s v="Subscriber"/>
    <x v="0"/>
    <n v="1987"/>
    <n v="35"/>
    <n v="35"/>
    <x v="0"/>
    <x v="0"/>
  </r>
  <r>
    <n v="4389603"/>
    <x v="169"/>
    <s v="Wednesday"/>
    <x v="169"/>
    <x v="163"/>
    <s v="E 19 St &amp; 3 Ave"/>
    <s v="Suffolk St &amp; Stanton St"/>
    <s v="E 19 St &amp; 3 Ave to Suffolk St &amp; Stanton St"/>
    <s v="Subscriber"/>
    <x v="0"/>
    <n v="1987"/>
    <n v="35"/>
    <n v="35"/>
    <x v="0"/>
    <x v="0"/>
  </r>
  <r>
    <n v="4654698"/>
    <x v="170"/>
    <s v="Monday"/>
    <x v="170"/>
    <x v="164"/>
    <s v="W 52 St &amp; 6 Ave"/>
    <s v="Amsterdam Ave &amp; W 73 St"/>
    <s v="W 52 St &amp; 6 Ave to Amsterdam Ave &amp; W 73 St"/>
    <s v="Subscriber"/>
    <x v="0"/>
    <n v="1987"/>
    <n v="35"/>
    <n v="35"/>
    <x v="0"/>
    <x v="0"/>
  </r>
  <r>
    <n v="174116"/>
    <x v="171"/>
    <s v="Tuesday"/>
    <x v="171"/>
    <x v="21"/>
    <s v="Carmine St &amp; 6 Ave"/>
    <s v="W Broadway &amp; Spring St"/>
    <s v="Carmine St &amp; 6 Ave to W Broadway &amp; Spring St"/>
    <s v="Subscriber"/>
    <x v="0"/>
    <n v="1987"/>
    <n v="35"/>
    <n v="35"/>
    <x v="0"/>
    <x v="0"/>
  </r>
  <r>
    <n v="109483"/>
    <x v="172"/>
    <s v="Friday"/>
    <x v="172"/>
    <x v="165"/>
    <s v="Columbia St &amp; Rivington St"/>
    <s v="Madison St &amp; Clinton St"/>
    <s v="Columbia St &amp; Rivington St to Madison St &amp; Clinton St"/>
    <s v="Subscriber"/>
    <x v="0"/>
    <n v="1987"/>
    <n v="35"/>
    <n v="35"/>
    <x v="0"/>
    <x v="0"/>
  </r>
  <r>
    <n v="12991"/>
    <x v="173"/>
    <s v="Sunday"/>
    <x v="173"/>
    <x v="166"/>
    <s v="1 Ave &amp; E 78 St"/>
    <s v="W 14 St &amp; The High Line"/>
    <s v="1 Ave &amp; E 78 St to W 14 St &amp; The High Line"/>
    <s v="Subscriber"/>
    <x v="0"/>
    <n v="1987"/>
    <n v="35"/>
    <n v="35"/>
    <x v="0"/>
    <x v="0"/>
  </r>
  <r>
    <n v="4036294"/>
    <x v="174"/>
    <s v="Wednesday"/>
    <x v="174"/>
    <x v="80"/>
    <s v="Allen St &amp; Rivington St"/>
    <s v="Cooper Square &amp; E 7 St"/>
    <s v="Allen St &amp; Rivington St to Cooper Square &amp; E 7 St"/>
    <s v="Subscriber"/>
    <x v="1"/>
    <n v="1987"/>
    <n v="35"/>
    <n v="35"/>
    <x v="0"/>
    <x v="0"/>
  </r>
  <r>
    <n v="5411923"/>
    <x v="175"/>
    <s v="Tuesday"/>
    <x v="175"/>
    <x v="167"/>
    <s v="W 13 St &amp; 5 Ave"/>
    <s v="E 7 St &amp; Avenue A"/>
    <s v="W 13 St &amp; 5 Ave to E 7 St &amp; Avenue A"/>
    <s v="Subscriber"/>
    <x v="0"/>
    <n v="1987"/>
    <n v="35"/>
    <n v="35"/>
    <x v="0"/>
    <x v="0"/>
  </r>
  <r>
    <n v="1526858"/>
    <x v="176"/>
    <s v="Wednesday"/>
    <x v="176"/>
    <x v="168"/>
    <s v="W 17 St &amp; 8 Ave"/>
    <s v="Broadway &amp; W 55 St"/>
    <s v="W 17 St &amp; 8 Ave to Broadway &amp; W 55 St"/>
    <s v="Subscriber"/>
    <x v="0"/>
    <n v="1987"/>
    <n v="35"/>
    <n v="35"/>
    <x v="0"/>
    <x v="0"/>
  </r>
  <r>
    <n v="1391893"/>
    <x v="177"/>
    <s v="Saturday"/>
    <x v="177"/>
    <x v="169"/>
    <s v="Rivington St &amp; Ridge St"/>
    <s v="Lispenard St &amp; Broadway"/>
    <s v="Rivington St &amp; Ridge St to Lispenard St &amp; Broadway"/>
    <s v="Subscriber"/>
    <x v="0"/>
    <n v="1987"/>
    <n v="35"/>
    <n v="35"/>
    <x v="0"/>
    <x v="0"/>
  </r>
  <r>
    <n v="5111514"/>
    <x v="178"/>
    <s v="Thursday"/>
    <x v="178"/>
    <x v="170"/>
    <s v="E 32 St &amp; Park Ave"/>
    <s v="Lexington Ave &amp; E 29 St"/>
    <s v="E 32 St &amp; Park Ave to Lexington Ave &amp; E 29 St"/>
    <s v="Subscriber"/>
    <x v="0"/>
    <n v="1987"/>
    <n v="35"/>
    <n v="35"/>
    <x v="0"/>
    <x v="0"/>
  </r>
  <r>
    <n v="3945638"/>
    <x v="179"/>
    <s v="Monday"/>
    <x v="179"/>
    <x v="171"/>
    <s v="Barrow St &amp; Hudson St"/>
    <s v="W 20 St &amp; 8 Ave"/>
    <s v="Barrow St &amp; Hudson St to W 20 St &amp; 8 Ave"/>
    <s v="Subscriber"/>
    <x v="1"/>
    <n v="1986"/>
    <n v="36"/>
    <n v="36"/>
    <x v="0"/>
    <x v="0"/>
  </r>
  <r>
    <n v="1285652"/>
    <x v="180"/>
    <s v="Wednesday"/>
    <x v="180"/>
    <x v="172"/>
    <s v="State St &amp; Smith St"/>
    <s v="Bond St &amp; Fulton St"/>
    <s v="State St &amp; Smith St to Bond St &amp; Fulton St"/>
    <s v="Subscriber"/>
    <x v="0"/>
    <n v="1986"/>
    <n v="36"/>
    <n v="36"/>
    <x v="0"/>
    <x v="0"/>
  </r>
  <r>
    <n v="3518426"/>
    <x v="181"/>
    <s v="Saturday"/>
    <x v="181"/>
    <x v="173"/>
    <s v="Great Jones St"/>
    <s v="Mott St &amp; Prince St"/>
    <s v="Great Jones St to Mott St &amp; Prince St"/>
    <s v="Subscriber"/>
    <x v="0"/>
    <n v="1986"/>
    <n v="36"/>
    <n v="36"/>
    <x v="0"/>
    <x v="0"/>
  </r>
  <r>
    <n v="1389460"/>
    <x v="182"/>
    <s v="Saturday"/>
    <x v="182"/>
    <x v="174"/>
    <s v="Allen St &amp; Hester St"/>
    <s v="Rivington St &amp; Chrystie St"/>
    <s v="Allen St &amp; Hester St to Rivington St &amp; Chrystie St"/>
    <s v="Subscriber"/>
    <x v="0"/>
    <n v="1986"/>
    <n v="36"/>
    <n v="36"/>
    <x v="0"/>
    <x v="0"/>
  </r>
  <r>
    <n v="5481113"/>
    <x v="183"/>
    <s v="Thursday"/>
    <x v="183"/>
    <x v="175"/>
    <s v="Driggs Ave &amp; N Henry St"/>
    <s v="N 8 St &amp; Driggs Ave"/>
    <s v="Driggs Ave &amp; N Henry St to N 8 St &amp; Driggs Ave"/>
    <s v="Subscriber"/>
    <x v="1"/>
    <n v="1986"/>
    <n v="36"/>
    <n v="36"/>
    <x v="0"/>
    <x v="0"/>
  </r>
  <r>
    <n v="87348"/>
    <x v="184"/>
    <s v="Thursday"/>
    <x v="184"/>
    <x v="176"/>
    <s v="E 17 St &amp; Broadway"/>
    <s v="Avenue D &amp; E 3 St"/>
    <s v="E 17 St &amp; Broadway to Avenue D &amp; E 3 St"/>
    <s v="Subscriber"/>
    <x v="0"/>
    <n v="1986"/>
    <n v="36"/>
    <n v="36"/>
    <x v="0"/>
    <x v="0"/>
  </r>
  <r>
    <n v="378557"/>
    <x v="185"/>
    <s v="Wednesday"/>
    <x v="185"/>
    <x v="141"/>
    <s v="Rivington St &amp; Ridge St"/>
    <s v="Montrose Ave &amp; Bushwick Ave"/>
    <s v="Rivington St &amp; Ridge St to Montrose Ave &amp; Bushwick Ave"/>
    <s v="Subscriber"/>
    <x v="1"/>
    <n v="1986"/>
    <n v="36"/>
    <n v="36"/>
    <x v="0"/>
    <x v="0"/>
  </r>
  <r>
    <n v="6647928"/>
    <x v="186"/>
    <s v="Wednesday"/>
    <x v="186"/>
    <x v="177"/>
    <s v="Broadway &amp; W 29 St"/>
    <s v="Sullivan St &amp; Washington Sq"/>
    <s v="Broadway &amp; W 29 St to Sullivan St &amp; Washington Sq"/>
    <s v="Subscriber"/>
    <x v="0"/>
    <n v="1986"/>
    <n v="36"/>
    <n v="36"/>
    <x v="0"/>
    <x v="0"/>
  </r>
  <r>
    <n v="2142023"/>
    <x v="187"/>
    <s v="Tuesday"/>
    <x v="187"/>
    <x v="178"/>
    <s v="11 Ave &amp; W 41 St"/>
    <s v="W 42 St &amp; 8 Ave"/>
    <s v="11 Ave &amp; W 41 St to W 42 St &amp; 8 Ave"/>
    <s v="Subscriber"/>
    <x v="0"/>
    <n v="1986"/>
    <n v="36"/>
    <n v="36"/>
    <x v="0"/>
    <x v="0"/>
  </r>
  <r>
    <n v="3288188"/>
    <x v="188"/>
    <s v="Monday"/>
    <x v="188"/>
    <x v="179"/>
    <s v="N 6 St &amp; Bedford Ave"/>
    <s v="Franklin St &amp; Dupont St"/>
    <s v="N 6 St &amp; Bedford Ave to Franklin St &amp; Dupont St"/>
    <s v="Subscriber"/>
    <x v="0"/>
    <n v="1986"/>
    <n v="36"/>
    <n v="36"/>
    <x v="0"/>
    <x v="0"/>
  </r>
  <r>
    <n v="699264"/>
    <x v="189"/>
    <s v="Monday"/>
    <x v="189"/>
    <x v="180"/>
    <s v="West St &amp; Chambers St"/>
    <s v="E 4 St &amp; 2 Ave"/>
    <s v="West St &amp; Chambers St to E 4 St &amp; 2 Ave"/>
    <s v="Subscriber"/>
    <x v="0"/>
    <n v="1986"/>
    <n v="36"/>
    <n v="36"/>
    <x v="0"/>
    <x v="0"/>
  </r>
  <r>
    <n v="5878947"/>
    <x v="190"/>
    <s v="Wednesday"/>
    <x v="190"/>
    <x v="181"/>
    <s v="3 Ave &amp; E 62 St"/>
    <s v="E 20 St &amp; 2 Ave"/>
    <s v="3 Ave &amp; E 62 St to E 20 St &amp; 2 Ave"/>
    <s v="Subscriber"/>
    <x v="0"/>
    <n v="1986"/>
    <n v="36"/>
    <n v="36"/>
    <x v="0"/>
    <x v="0"/>
  </r>
  <r>
    <n v="6173619"/>
    <x v="191"/>
    <s v="Tuesday"/>
    <x v="191"/>
    <x v="182"/>
    <s v="Driggs Ave &amp; Lorimer St"/>
    <s v="N 8 St &amp; Driggs Ave"/>
    <s v="Driggs Ave &amp; Lorimer St to N 8 St &amp; Driggs Ave"/>
    <s v="Subscriber"/>
    <x v="1"/>
    <n v="1986"/>
    <n v="36"/>
    <n v="36"/>
    <x v="0"/>
    <x v="0"/>
  </r>
  <r>
    <n v="6009055"/>
    <x v="192"/>
    <s v="Friday"/>
    <x v="192"/>
    <x v="183"/>
    <s v="Throop Ave &amp; Myrtle Ave"/>
    <s v="Forsyth St &amp; Broome St"/>
    <s v="Throop Ave &amp; Myrtle Ave to Forsyth St &amp; Broome St"/>
    <s v="Subscriber"/>
    <x v="1"/>
    <n v="1986"/>
    <n v="36"/>
    <n v="36"/>
    <x v="0"/>
    <x v="0"/>
  </r>
  <r>
    <n v="1688397"/>
    <x v="193"/>
    <s v="Monday"/>
    <x v="193"/>
    <x v="184"/>
    <s v="E 81 St &amp; York Ave"/>
    <s v="E 74 St &amp; 1 Ave"/>
    <s v="E 81 St &amp; York Ave to E 74 St &amp; 1 Ave"/>
    <s v="Subscriber"/>
    <x v="0"/>
    <n v="1986"/>
    <n v="36"/>
    <n v="36"/>
    <x v="0"/>
    <x v="0"/>
  </r>
  <r>
    <n v="5353666"/>
    <x v="194"/>
    <s v="Monday"/>
    <x v="194"/>
    <x v="185"/>
    <s v="York St &amp; Jay St"/>
    <s v="E 5 St &amp; Avenue C"/>
    <s v="York St &amp; Jay St to E 5 St &amp; Avenue C"/>
    <s v="Subscriber"/>
    <x v="0"/>
    <n v="1986"/>
    <n v="36"/>
    <n v="36"/>
    <x v="0"/>
    <x v="0"/>
  </r>
  <r>
    <n v="3730330"/>
    <x v="195"/>
    <s v="Wednesday"/>
    <x v="195"/>
    <x v="186"/>
    <s v="Richardson St &amp; N Henry St"/>
    <s v="Driggs Ave &amp; N Henry St"/>
    <s v="Richardson St &amp; N Henry St to Driggs Ave &amp; N Henry St"/>
    <s v="Subscriber"/>
    <x v="0"/>
    <n v="1986"/>
    <n v="36"/>
    <n v="36"/>
    <x v="0"/>
    <x v="0"/>
  </r>
  <r>
    <n v="2151889"/>
    <x v="196"/>
    <s v="Tuesday"/>
    <x v="196"/>
    <x v="187"/>
    <s v="5 Ave &amp; E 78 St"/>
    <s v="E 55 St &amp; Lexington Ave"/>
    <s v="5 Ave &amp; E 78 St to E 55 St &amp; Lexington Ave"/>
    <s v="Subscriber"/>
    <x v="0"/>
    <n v="1986"/>
    <n v="36"/>
    <n v="36"/>
    <x v="0"/>
    <x v="0"/>
  </r>
  <r>
    <n v="5229439"/>
    <x v="197"/>
    <s v="Saturday"/>
    <x v="197"/>
    <x v="36"/>
    <s v="Grand St &amp; Elizabeth St"/>
    <s v="St James Pl &amp; Oliver St"/>
    <s v="Grand St &amp; Elizabeth St to St James Pl &amp; Oliver St"/>
    <s v="Subscriber"/>
    <x v="0"/>
    <n v="1986"/>
    <n v="36"/>
    <n v="36"/>
    <x v="0"/>
    <x v="0"/>
  </r>
  <r>
    <n v="6513933"/>
    <x v="198"/>
    <s v="Monday"/>
    <x v="198"/>
    <x v="188"/>
    <s v="W 18 St &amp; 6 Ave"/>
    <s v="W 25 St &amp; 6 Ave"/>
    <s v="W 18 St &amp; 6 Ave to W 25 St &amp; 6 Ave"/>
    <s v="Subscriber"/>
    <x v="0"/>
    <n v="1986"/>
    <n v="36"/>
    <n v="36"/>
    <x v="0"/>
    <x v="0"/>
  </r>
  <r>
    <n v="6577293"/>
    <x v="199"/>
    <s v="Tuesday"/>
    <x v="199"/>
    <x v="189"/>
    <s v="E 40 St &amp; 5 Ave"/>
    <s v="Broadway &amp; W 36 St"/>
    <s v="E 40 St &amp; 5 Ave to Broadway &amp; W 36 St"/>
    <s v="Subscriber"/>
    <x v="0"/>
    <n v="1986"/>
    <n v="36"/>
    <n v="36"/>
    <x v="0"/>
    <x v="0"/>
  </r>
  <r>
    <n v="2618484"/>
    <x v="200"/>
    <s v="Tuesday"/>
    <x v="200"/>
    <x v="190"/>
    <s v="Broadway &amp; Roebling St"/>
    <s v="E 47 St &amp; 2 Ave"/>
    <s v="Broadway &amp; Roebling St to E 47 St &amp; 2 Ave"/>
    <s v="Subscriber"/>
    <x v="0"/>
    <n v="1986"/>
    <n v="36"/>
    <n v="36"/>
    <x v="0"/>
    <x v="0"/>
  </r>
  <r>
    <n v="3932991"/>
    <x v="201"/>
    <s v="Monday"/>
    <x v="201"/>
    <x v="191"/>
    <s v="W 17 St &amp; 8 Ave"/>
    <s v="W 27 St &amp; 7 Ave"/>
    <s v="W 17 St &amp; 8 Ave to W 27 St &amp; 7 Ave"/>
    <s v="Subscriber"/>
    <x v="1"/>
    <n v="1986"/>
    <n v="36"/>
    <n v="36"/>
    <x v="0"/>
    <x v="0"/>
  </r>
  <r>
    <n v="936454"/>
    <x v="202"/>
    <s v="Wednesday"/>
    <x v="202"/>
    <x v="192"/>
    <s v="Hancock St &amp; Bedford Ave"/>
    <s v="Grand Army Plaza &amp; Plaza St West"/>
    <s v="Hancock St &amp; Bedford Ave to Grand Army Plaza &amp; Plaza St West"/>
    <s v="Subscriber"/>
    <x v="1"/>
    <n v="1986"/>
    <n v="36"/>
    <n v="36"/>
    <x v="0"/>
    <x v="0"/>
  </r>
  <r>
    <n v="228975"/>
    <x v="203"/>
    <s v="Thursday"/>
    <x v="203"/>
    <x v="193"/>
    <s v="W 25 St &amp; 6 Ave"/>
    <s v="E 27 St &amp; 1 Ave"/>
    <s v="W 25 St &amp; 6 Ave to E 27 St &amp; 1 Ave"/>
    <s v="Subscriber"/>
    <x v="0"/>
    <n v="1986"/>
    <n v="36"/>
    <n v="36"/>
    <x v="0"/>
    <x v="0"/>
  </r>
  <r>
    <n v="93958"/>
    <x v="204"/>
    <s v="Thursday"/>
    <x v="204"/>
    <x v="194"/>
    <s v="11 Ave &amp; W 27 St"/>
    <s v="E 10 St &amp; Avenue A"/>
    <s v="11 Ave &amp; W 27 St to E 10 St &amp; Avenue A"/>
    <s v="Subscriber"/>
    <x v="0"/>
    <n v="1986"/>
    <n v="36"/>
    <n v="36"/>
    <x v="0"/>
    <x v="0"/>
  </r>
  <r>
    <n v="4989575"/>
    <x v="205"/>
    <s v="Tuesday"/>
    <x v="205"/>
    <x v="75"/>
    <s v="W 26 St &amp; 8 Ave"/>
    <s v="Greenwich St &amp; W Houston St"/>
    <s v="W 26 St &amp; 8 Ave to Greenwich St &amp; W Houston St"/>
    <s v="Subscriber"/>
    <x v="0"/>
    <n v="1985"/>
    <n v="37"/>
    <n v="37"/>
    <x v="0"/>
    <x v="0"/>
  </r>
  <r>
    <n v="5213563"/>
    <x v="206"/>
    <s v="Friday"/>
    <x v="206"/>
    <x v="162"/>
    <s v="University Pl &amp; E 8 St"/>
    <s v="W 4 St &amp; 7 Ave S"/>
    <s v="University Pl &amp; E 8 St to W 4 St &amp; 7 Ave S"/>
    <s v="Subscriber"/>
    <x v="0"/>
    <n v="1985"/>
    <n v="37"/>
    <n v="37"/>
    <x v="0"/>
    <x v="0"/>
  </r>
  <r>
    <n v="5560849"/>
    <x v="207"/>
    <s v="Friday"/>
    <x v="207"/>
    <x v="195"/>
    <s v="Lafayette St &amp; E 8 St"/>
    <s v="12 Ave &amp; W 40 St"/>
    <s v="Lafayette St &amp; E 8 St to 12 Ave &amp; W 40 St"/>
    <s v="Customer"/>
    <x v="0"/>
    <n v="1985"/>
    <n v="37"/>
    <n v="37"/>
    <x v="0"/>
    <x v="0"/>
  </r>
  <r>
    <n v="2481285"/>
    <x v="208"/>
    <s v="Friday"/>
    <x v="208"/>
    <x v="196"/>
    <s v="W 26 St &amp; 8 Ave"/>
    <s v="W 38 St &amp; 8 Ave"/>
    <s v="W 26 St &amp; 8 Ave to W 38 St &amp; 8 Ave"/>
    <s v="Subscriber"/>
    <x v="0"/>
    <n v="1985"/>
    <n v="37"/>
    <n v="37"/>
    <x v="0"/>
    <x v="0"/>
  </r>
  <r>
    <n v="3036026"/>
    <x v="209"/>
    <s v="Wednesday"/>
    <x v="209"/>
    <x v="197"/>
    <s v="1 Ave &amp; E 94 St"/>
    <s v="Madison Ave &amp; E 99 St"/>
    <s v="1 Ave &amp; E 94 St to Madison Ave &amp; E 99 St"/>
    <s v="Subscriber"/>
    <x v="1"/>
    <n v="1985"/>
    <n v="37"/>
    <n v="37"/>
    <x v="0"/>
    <x v="0"/>
  </r>
  <r>
    <n v="2418389"/>
    <x v="210"/>
    <s v="Wednesday"/>
    <x v="210"/>
    <x v="198"/>
    <s v="6 Ave &amp; Canal St"/>
    <s v="W 15 St &amp; 7 Ave"/>
    <s v="6 Ave &amp; Canal St to W 15 St &amp; 7 Ave"/>
    <s v="Subscriber"/>
    <x v="0"/>
    <n v="1985"/>
    <n v="37"/>
    <n v="37"/>
    <x v="0"/>
    <x v="0"/>
  </r>
  <r>
    <n v="6199671"/>
    <x v="211"/>
    <s v="Tuesday"/>
    <x v="211"/>
    <x v="199"/>
    <s v="Fulton St &amp; Rockwell Pl"/>
    <s v="Clermont Ave &amp; Lafayette Ave"/>
    <s v="Fulton St &amp; Rockwell Pl to Clermont Ave &amp; Lafayette Ave"/>
    <s v="Subscriber"/>
    <x v="0"/>
    <n v="1985"/>
    <n v="37"/>
    <n v="37"/>
    <x v="0"/>
    <x v="0"/>
  </r>
  <r>
    <n v="932001"/>
    <x v="212"/>
    <s v="Wednesday"/>
    <x v="212"/>
    <x v="200"/>
    <s v="Columbus Ave &amp; W 72 St"/>
    <s v="11 Ave &amp; W 59 St"/>
    <s v="Columbus Ave &amp; W 72 St to 11 Ave &amp; W 59 St"/>
    <s v="Subscriber"/>
    <x v="1"/>
    <n v="1985"/>
    <n v="37"/>
    <n v="37"/>
    <x v="0"/>
    <x v="0"/>
  </r>
  <r>
    <n v="2325362"/>
    <x v="213"/>
    <s v="Monday"/>
    <x v="213"/>
    <x v="201"/>
    <s v="York St &amp; Jay St"/>
    <s v="Rivington St &amp; Chrystie St"/>
    <s v="York St &amp; Jay St to Rivington St &amp; Chrystie St"/>
    <s v="Subscriber"/>
    <x v="0"/>
    <n v="1985"/>
    <n v="37"/>
    <n v="37"/>
    <x v="0"/>
    <x v="0"/>
  </r>
  <r>
    <n v="4603213"/>
    <x v="214"/>
    <s v="Sunday"/>
    <x v="214"/>
    <x v="202"/>
    <s v="Myrtle Ave &amp; Lewis Ave"/>
    <s v="DeKalb Ave &amp; S Portland Ave"/>
    <s v="Myrtle Ave &amp; Lewis Ave to DeKalb Ave &amp; S Portland Ave"/>
    <s v="Subscriber"/>
    <x v="1"/>
    <n v="1985"/>
    <n v="37"/>
    <n v="37"/>
    <x v="0"/>
    <x v="0"/>
  </r>
  <r>
    <n v="5767534"/>
    <x v="215"/>
    <s v="Monday"/>
    <x v="215"/>
    <x v="203"/>
    <s v="W 20 St &amp; 11 Ave"/>
    <s v="6 Ave &amp; Canal St"/>
    <s v="W 20 St &amp; 11 Ave to 6 Ave &amp; Canal St"/>
    <s v="Subscriber"/>
    <x v="0"/>
    <n v="1985"/>
    <n v="37"/>
    <n v="37"/>
    <x v="0"/>
    <x v="0"/>
  </r>
  <r>
    <n v="5709658"/>
    <x v="216"/>
    <s v="Sunday"/>
    <x v="216"/>
    <x v="204"/>
    <s v="Graham Ave &amp; Conselyea St"/>
    <s v="Bedford Ave &amp; Nassau Ave"/>
    <s v="Graham Ave &amp; Conselyea St to Bedford Ave &amp; Nassau Ave"/>
    <s v="Subscriber"/>
    <x v="0"/>
    <n v="1985"/>
    <n v="37"/>
    <n v="37"/>
    <x v="0"/>
    <x v="0"/>
  </r>
  <r>
    <n v="1460540"/>
    <x v="217"/>
    <s v="Monday"/>
    <x v="217"/>
    <x v="205"/>
    <s v="W 43 St &amp; 10 Ave"/>
    <s v="8 Ave &amp; W 52 St"/>
    <s v="W 43 St &amp; 10 Ave to 8 Ave &amp; W 52 St"/>
    <s v="Subscriber"/>
    <x v="1"/>
    <n v="1985"/>
    <n v="37"/>
    <n v="37"/>
    <x v="0"/>
    <x v="0"/>
  </r>
  <r>
    <n v="4347329"/>
    <x v="218"/>
    <s v="Wednesday"/>
    <x v="218"/>
    <x v="206"/>
    <s v="2 Ave &amp; E 96 St"/>
    <s v="Madison Ave &amp; E 99 St"/>
    <s v="2 Ave &amp; E 96 St to Madison Ave &amp; E 99 St"/>
    <s v="Subscriber"/>
    <x v="0"/>
    <n v="1985"/>
    <n v="37"/>
    <n v="37"/>
    <x v="0"/>
    <x v="0"/>
  </r>
  <r>
    <n v="2315732"/>
    <x v="219"/>
    <s v="Monday"/>
    <x v="219"/>
    <x v="207"/>
    <s v="Avenue D &amp; E 12 St"/>
    <s v="E 20 St &amp; FDR Drive"/>
    <s v="Avenue D &amp; E 12 St to E 20 St &amp; FDR Drive"/>
    <s v="Subscriber"/>
    <x v="0"/>
    <n v="1985"/>
    <n v="37"/>
    <n v="37"/>
    <x v="0"/>
    <x v="0"/>
  </r>
  <r>
    <n v="154707"/>
    <x v="220"/>
    <s v="Tuesday"/>
    <x v="220"/>
    <x v="208"/>
    <s v="DeKalb Ave &amp; S Portland Ave"/>
    <s v="Fulton St &amp; Rockwell Pl"/>
    <s v="DeKalb Ave &amp; S Portland Ave to Fulton St &amp; Rockwell Pl"/>
    <s v="Subscriber"/>
    <x v="0"/>
    <n v="1985"/>
    <n v="37"/>
    <n v="37"/>
    <x v="0"/>
    <x v="0"/>
  </r>
  <r>
    <n v="1898321"/>
    <x v="221"/>
    <s v="Sunday"/>
    <x v="221"/>
    <x v="209"/>
    <s v="Central Park S &amp; 6 Ave"/>
    <s v="W 70 St &amp; Amsterdam Ave"/>
    <s v="Central Park S &amp; 6 Ave to W 70 St &amp; Amsterdam Ave"/>
    <s v="Subscriber"/>
    <x v="0"/>
    <n v="1985"/>
    <n v="37"/>
    <n v="37"/>
    <x v="0"/>
    <x v="0"/>
  </r>
  <r>
    <n v="3854712"/>
    <x v="222"/>
    <s v="Saturday"/>
    <x v="222"/>
    <x v="210"/>
    <s v="Greenwich Ave &amp; 8 Ave"/>
    <s v="W 13 St &amp; Hudson St"/>
    <s v="Greenwich Ave &amp; 8 Ave to W 13 St &amp; Hudson St"/>
    <s v="Subscriber"/>
    <x v="0"/>
    <n v="1985"/>
    <n v="37"/>
    <n v="37"/>
    <x v="0"/>
    <x v="0"/>
  </r>
  <r>
    <n v="2466078"/>
    <x v="223"/>
    <s v="Friday"/>
    <x v="223"/>
    <x v="192"/>
    <s v="Bank St &amp; Hudson St"/>
    <s v="Division St &amp; Bowery"/>
    <s v="Bank St &amp; Hudson St to Division St &amp; Bowery"/>
    <s v="Subscriber"/>
    <x v="1"/>
    <n v="1985"/>
    <n v="37"/>
    <n v="37"/>
    <x v="0"/>
    <x v="0"/>
  </r>
  <r>
    <n v="5057014"/>
    <x v="224"/>
    <s v="Wednesday"/>
    <x v="224"/>
    <x v="211"/>
    <s v="W 20 St &amp; 8 Ave"/>
    <s v="W 26 St &amp; 8 Ave"/>
    <s v="W 20 St &amp; 8 Ave to W 26 St &amp; 8 Ave"/>
    <s v="Subscriber"/>
    <x v="1"/>
    <n v="1985"/>
    <n v="37"/>
    <n v="37"/>
    <x v="0"/>
    <x v="0"/>
  </r>
  <r>
    <n v="3691640"/>
    <x v="225"/>
    <s v="Wednesday"/>
    <x v="225"/>
    <x v="212"/>
    <s v="Bushwick Ave &amp; Powers St"/>
    <s v="York St &amp; Jay St"/>
    <s v="Bushwick Ave &amp; Powers St to York St &amp; Jay St"/>
    <s v="Subscriber"/>
    <x v="1"/>
    <n v="1985"/>
    <n v="37"/>
    <n v="37"/>
    <x v="0"/>
    <x v="0"/>
  </r>
  <r>
    <n v="648040"/>
    <x v="226"/>
    <s v="Saturday"/>
    <x v="226"/>
    <x v="213"/>
    <s v="Spruce St &amp; Nassau St"/>
    <s v="E 11 St &amp; 1 Ave"/>
    <s v="Spruce St &amp; Nassau St to E 11 St &amp; 1 Ave"/>
    <s v="Subscriber"/>
    <x v="0"/>
    <n v="1985"/>
    <n v="37"/>
    <n v="37"/>
    <x v="0"/>
    <x v="0"/>
  </r>
  <r>
    <n v="4386654"/>
    <x v="227"/>
    <s v="Wednesday"/>
    <x v="227"/>
    <x v="102"/>
    <s v="E 9 St &amp; Avenue C"/>
    <s v="Cooper Square &amp; E 7 St"/>
    <s v="E 9 St &amp; Avenue C to Cooper Square &amp; E 7 St"/>
    <s v="Subscriber"/>
    <x v="0"/>
    <n v="1985"/>
    <n v="37"/>
    <n v="37"/>
    <x v="0"/>
    <x v="0"/>
  </r>
  <r>
    <n v="6355814"/>
    <x v="228"/>
    <s v="Friday"/>
    <x v="228"/>
    <x v="214"/>
    <s v="11 Ave &amp; W 27 St"/>
    <s v="E 16 St &amp; 5 Ave"/>
    <s v="11 Ave &amp; W 27 St to E 16 St &amp; 5 Ave"/>
    <s v="Subscriber"/>
    <x v="0"/>
    <n v="1985"/>
    <n v="37"/>
    <n v="37"/>
    <x v="0"/>
    <x v="0"/>
  </r>
  <r>
    <n v="6116823"/>
    <x v="229"/>
    <s v="Monday"/>
    <x v="229"/>
    <x v="215"/>
    <s v="W 49 St &amp; 8 Ave"/>
    <s v="W 22 St &amp; 10 Ave"/>
    <s v="W 49 St &amp; 8 Ave to W 22 St &amp; 10 Ave"/>
    <s v="Subscriber"/>
    <x v="0"/>
    <n v="1985"/>
    <n v="37"/>
    <n v="37"/>
    <x v="0"/>
    <x v="0"/>
  </r>
  <r>
    <n v="1692245"/>
    <x v="230"/>
    <s v="Tuesday"/>
    <x v="230"/>
    <x v="216"/>
    <s v="E 89 St &amp; York Ave"/>
    <s v="Broadway &amp; Battery Pl"/>
    <s v="E 89 St &amp; York Ave to Broadway &amp; Battery Pl"/>
    <s v="Subscriber"/>
    <x v="0"/>
    <n v="1984"/>
    <n v="38"/>
    <n v="38"/>
    <x v="0"/>
    <x v="0"/>
  </r>
  <r>
    <n v="2004051"/>
    <x v="231"/>
    <s v="Thursday"/>
    <x v="231"/>
    <x v="217"/>
    <s v="1 Ave &amp; E 16 St"/>
    <s v="E 16 St &amp; 5 Ave"/>
    <s v="1 Ave &amp; E 16 St to E 16 St &amp; 5 Ave"/>
    <s v="Subscriber"/>
    <x v="0"/>
    <n v="1984"/>
    <n v="38"/>
    <n v="38"/>
    <x v="0"/>
    <x v="0"/>
  </r>
  <r>
    <n v="6738778"/>
    <x v="232"/>
    <s v="Thursday"/>
    <x v="232"/>
    <x v="218"/>
    <s v="E 16 St &amp; 5 Ave"/>
    <s v="Greenwich Ave &amp; 8 Ave"/>
    <s v="E 16 St &amp; 5 Ave to Greenwich Ave &amp; 8 Ave"/>
    <s v="Subscriber"/>
    <x v="0"/>
    <n v="1984"/>
    <n v="38"/>
    <n v="38"/>
    <x v="0"/>
    <x v="0"/>
  </r>
  <r>
    <n v="3005402"/>
    <x v="233"/>
    <s v="Tuesday"/>
    <x v="233"/>
    <x v="219"/>
    <s v="W 45 St &amp; 8 Ave"/>
    <s v="W 44 St &amp; 5 Ave"/>
    <s v="W 45 St &amp; 8 Ave to W 44 St &amp; 5 Ave"/>
    <s v="Subscriber"/>
    <x v="0"/>
    <n v="1984"/>
    <n v="38"/>
    <n v="38"/>
    <x v="0"/>
    <x v="0"/>
  </r>
  <r>
    <n v="4212374"/>
    <x v="234"/>
    <s v="Sunday"/>
    <x v="234"/>
    <x v="220"/>
    <s v="Bond St &amp; Bergen St"/>
    <s v="Dean St &amp; 4 Ave"/>
    <s v="Bond St &amp; Bergen St to Dean St &amp; 4 Ave"/>
    <s v="Subscriber"/>
    <x v="0"/>
    <n v="1984"/>
    <n v="38"/>
    <n v="38"/>
    <x v="0"/>
    <x v="0"/>
  </r>
  <r>
    <n v="2535354"/>
    <x v="235"/>
    <s v="Sunday"/>
    <x v="235"/>
    <x v="221"/>
    <s v="Lafayette St &amp; E 8 St"/>
    <s v="South St &amp; Gouverneur Ln"/>
    <s v="Lafayette St &amp; E 8 St to South St &amp; Gouverneur Ln"/>
    <s v="Subscriber"/>
    <x v="0"/>
    <n v="1984"/>
    <n v="38"/>
    <n v="38"/>
    <x v="0"/>
    <x v="0"/>
  </r>
  <r>
    <n v="5370049"/>
    <x v="236"/>
    <s v="Monday"/>
    <x v="236"/>
    <x v="222"/>
    <s v="Broadway &amp; Berry St"/>
    <s v="Lafayette Ave &amp; Fort Greene Pl"/>
    <s v="Broadway &amp; Berry St to Lafayette Ave &amp; Fort Greene Pl"/>
    <s v="Subscriber"/>
    <x v="0"/>
    <n v="1984"/>
    <n v="38"/>
    <n v="38"/>
    <x v="0"/>
    <x v="0"/>
  </r>
  <r>
    <n v="2006709"/>
    <x v="237"/>
    <s v="Thursday"/>
    <x v="237"/>
    <x v="223"/>
    <s v="31 St &amp; Thomson Ave"/>
    <s v="1 Ave &amp; E 78 St"/>
    <s v="31 St &amp; Thomson Ave to 1 Ave &amp; E 78 St"/>
    <s v="Subscriber"/>
    <x v="0"/>
    <n v="1984"/>
    <n v="38"/>
    <n v="38"/>
    <x v="0"/>
    <x v="0"/>
  </r>
  <r>
    <n v="4792831"/>
    <x v="238"/>
    <s v="Thursday"/>
    <x v="238"/>
    <x v="162"/>
    <s v="E 25 St &amp; 2 Ave"/>
    <s v="E 15 St &amp; 3 Ave"/>
    <s v="E 25 St &amp; 2 Ave to E 15 St &amp; 3 Ave"/>
    <s v="Subscriber"/>
    <x v="2"/>
    <n v="1984"/>
    <n v="38"/>
    <n v="38"/>
    <x v="0"/>
    <x v="0"/>
  </r>
  <r>
    <n v="6645191"/>
    <x v="239"/>
    <s v="Wednesday"/>
    <x v="239"/>
    <x v="224"/>
    <s v="Greenwich Ave &amp; 8 Ave"/>
    <s v="W 38 St &amp; 8 Ave"/>
    <s v="Greenwich Ave &amp; 8 Ave to W 38 St &amp; 8 Ave"/>
    <s v="Subscriber"/>
    <x v="1"/>
    <n v="1984"/>
    <n v="38"/>
    <n v="38"/>
    <x v="0"/>
    <x v="0"/>
  </r>
  <r>
    <n v="1512596"/>
    <x v="240"/>
    <s v="Tuesday"/>
    <x v="240"/>
    <x v="225"/>
    <s v="N 11 St &amp; Wythe Ave"/>
    <s v="Bushwick Ave &amp; Powers St"/>
    <s v="N 11 St &amp; Wythe Ave to Bushwick Ave &amp; Powers St"/>
    <s v="Subscriber"/>
    <x v="0"/>
    <n v="1983"/>
    <n v="39"/>
    <n v="39"/>
    <x v="0"/>
    <x v="0"/>
  </r>
  <r>
    <n v="1132766"/>
    <x v="241"/>
    <s v="Saturday"/>
    <x v="241"/>
    <x v="226"/>
    <s v="E 71 St &amp; 1 Ave"/>
    <s v="1 Ave &amp; E 68 St"/>
    <s v="E 71 St &amp; 1 Ave to 1 Ave &amp; E 68 St"/>
    <s v="Subscriber"/>
    <x v="0"/>
    <n v="1983"/>
    <n v="39"/>
    <n v="39"/>
    <x v="0"/>
    <x v="0"/>
  </r>
  <r>
    <n v="2905932"/>
    <x v="242"/>
    <s v="Sunday"/>
    <x v="242"/>
    <x v="227"/>
    <s v="Allen St &amp; Stanton St"/>
    <s v="Mott St &amp; Prince St"/>
    <s v="Allen St &amp; Stanton St to Mott St &amp; Prince St"/>
    <s v="Subscriber"/>
    <x v="0"/>
    <n v="1983"/>
    <n v="39"/>
    <n v="39"/>
    <x v="0"/>
    <x v="0"/>
  </r>
  <r>
    <n v="445709"/>
    <x v="243"/>
    <s v="Friday"/>
    <x v="243"/>
    <x v="228"/>
    <s v="Stanton St &amp; Chrystie St"/>
    <s v="MacDougal St &amp; Prince St"/>
    <s v="Stanton St &amp; Chrystie St to MacDougal St &amp; Prince St"/>
    <s v="Subscriber"/>
    <x v="0"/>
    <n v="1983"/>
    <n v="39"/>
    <n v="39"/>
    <x v="0"/>
    <x v="0"/>
  </r>
  <r>
    <n v="1578361"/>
    <x v="244"/>
    <s v="Thursday"/>
    <x v="244"/>
    <x v="229"/>
    <s v="Sands St &amp; Navy St"/>
    <s v="York St &amp; Jay St"/>
    <s v="Sands St &amp; Navy St to York St &amp; Jay St"/>
    <s v="Subscriber"/>
    <x v="0"/>
    <n v="1983"/>
    <n v="39"/>
    <n v="39"/>
    <x v="0"/>
    <x v="0"/>
  </r>
  <r>
    <n v="5887645"/>
    <x v="245"/>
    <s v="Wednesday"/>
    <x v="245"/>
    <x v="230"/>
    <s v="Maiden Ln &amp; Pearl St"/>
    <s v="E 23 St &amp; 1 Ave"/>
    <s v="Maiden Ln &amp; Pearl St to E 23 St &amp; 1 Ave"/>
    <s v="Subscriber"/>
    <x v="1"/>
    <n v="1983"/>
    <n v="39"/>
    <n v="39"/>
    <x v="0"/>
    <x v="0"/>
  </r>
  <r>
    <n v="2485026"/>
    <x v="246"/>
    <s v="Saturday"/>
    <x v="246"/>
    <x v="231"/>
    <s v="Centre St &amp; Chambers St"/>
    <s v="E 7 St &amp; Avenue A"/>
    <s v="Centre St &amp; Chambers St to E 7 St &amp; Avenue A"/>
    <s v="Subscriber"/>
    <x v="0"/>
    <n v="1983"/>
    <n v="39"/>
    <n v="39"/>
    <x v="0"/>
    <x v="0"/>
  </r>
  <r>
    <n v="6047053"/>
    <x v="247"/>
    <s v="Saturday"/>
    <x v="247"/>
    <x v="19"/>
    <s v="E 12 St &amp; 3 Ave"/>
    <s v="Allen St &amp; Rivington St"/>
    <s v="E 12 St &amp; 3 Ave to Allen St &amp; Rivington St"/>
    <s v="Subscriber"/>
    <x v="0"/>
    <n v="1983"/>
    <n v="39"/>
    <n v="39"/>
    <x v="0"/>
    <x v="0"/>
  </r>
  <r>
    <n v="1677874"/>
    <x v="248"/>
    <s v="Monday"/>
    <x v="248"/>
    <x v="232"/>
    <s v="Greenwich St &amp; Hubert St"/>
    <s v="Reade St &amp; Broadway"/>
    <s v="Greenwich St &amp; Hubert St to Reade St &amp; Broadway"/>
    <s v="Subscriber"/>
    <x v="0"/>
    <n v="1983"/>
    <n v="39"/>
    <n v="39"/>
    <x v="0"/>
    <x v="0"/>
  </r>
  <r>
    <n v="1800756"/>
    <x v="249"/>
    <s v="Thursday"/>
    <x v="249"/>
    <x v="35"/>
    <s v="2 Ave &amp; E 31 St"/>
    <s v="6 Ave &amp; W 33 St"/>
    <s v="2 Ave &amp; E 31 St to 6 Ave &amp; W 33 St"/>
    <s v="Subscriber"/>
    <x v="0"/>
    <n v="1983"/>
    <n v="39"/>
    <n v="39"/>
    <x v="0"/>
    <x v="0"/>
  </r>
  <r>
    <n v="3679761"/>
    <x v="250"/>
    <s v="Wednesday"/>
    <x v="250"/>
    <x v="218"/>
    <s v="W 42 St &amp; 8 Ave"/>
    <s v="W 53 St &amp; 10 Ave"/>
    <s v="W 42 St &amp; 8 Ave to W 53 St &amp; 10 Ave"/>
    <s v="Subscriber"/>
    <x v="0"/>
    <n v="1983"/>
    <n v="39"/>
    <n v="39"/>
    <x v="0"/>
    <x v="0"/>
  </r>
  <r>
    <n v="2797272"/>
    <x v="251"/>
    <s v="Friday"/>
    <x v="251"/>
    <x v="233"/>
    <s v="Bond St &amp; Schermerhorn St"/>
    <s v="Concord St &amp; Bridge St"/>
    <s v="Bond St &amp; Schermerhorn St to Concord St &amp; Bridge St"/>
    <s v="Subscriber"/>
    <x v="0"/>
    <n v="1983"/>
    <n v="39"/>
    <n v="39"/>
    <x v="0"/>
    <x v="0"/>
  </r>
  <r>
    <n v="5910105"/>
    <x v="252"/>
    <s v="Thursday"/>
    <x v="252"/>
    <x v="234"/>
    <s v="Lafayette St &amp; E 8 St"/>
    <s v="W 37 St &amp; Broadway"/>
    <s v="Lafayette St &amp; E 8 St to W 37 St &amp; Broadway"/>
    <s v="Subscriber"/>
    <x v="0"/>
    <n v="1983"/>
    <n v="39"/>
    <n v="39"/>
    <x v="0"/>
    <x v="0"/>
  </r>
  <r>
    <n v="5912605"/>
    <x v="253"/>
    <s v="Thursday"/>
    <x v="253"/>
    <x v="32"/>
    <s v="E 25 St &amp; 2 Ave"/>
    <s v="5 Ave &amp; E 29 St"/>
    <s v="E 25 St &amp; 2 Ave to 5 Ave &amp; E 29 St"/>
    <s v="Subscriber"/>
    <x v="0"/>
    <n v="1983"/>
    <n v="39"/>
    <n v="39"/>
    <x v="0"/>
    <x v="0"/>
  </r>
  <r>
    <n v="1277230"/>
    <x v="254"/>
    <s v="Wednesday"/>
    <x v="254"/>
    <x v="235"/>
    <s v="E 5 St &amp; Avenue C"/>
    <s v="Washington Pl &amp; 6 Ave"/>
    <s v="E 5 St &amp; Avenue C to Washington Pl &amp; 6 Ave"/>
    <s v="Subscriber"/>
    <x v="0"/>
    <n v="1983"/>
    <n v="39"/>
    <n v="39"/>
    <x v="0"/>
    <x v="0"/>
  </r>
  <r>
    <n v="4756004"/>
    <x v="255"/>
    <s v="Wednesday"/>
    <x v="255"/>
    <x v="236"/>
    <s v="Broadway &amp; W 58 St"/>
    <s v="Greenwich Ave &amp; 8 Ave"/>
    <s v="Broadway &amp; W 58 St to Greenwich Ave &amp; 8 Ave"/>
    <s v="Subscriber"/>
    <x v="1"/>
    <n v="1983"/>
    <n v="39"/>
    <n v="39"/>
    <x v="0"/>
    <x v="0"/>
  </r>
  <r>
    <n v="3908912"/>
    <x v="256"/>
    <s v="Monday"/>
    <x v="256"/>
    <x v="237"/>
    <s v="Pershing Square South"/>
    <s v="Norfolk St &amp; Broome St"/>
    <s v="Pershing Square South to Norfolk St &amp; Broome St"/>
    <s v="Subscriber"/>
    <x v="0"/>
    <n v="1983"/>
    <n v="39"/>
    <n v="39"/>
    <x v="0"/>
    <x v="0"/>
  </r>
  <r>
    <n v="1896633"/>
    <x v="257"/>
    <s v="Sunday"/>
    <x v="257"/>
    <x v="176"/>
    <s v="Avenue D &amp; E 8 St"/>
    <s v="Washington Pl &amp; Broadway"/>
    <s v="Avenue D &amp; E 8 St to Washington Pl &amp; Broadway"/>
    <s v="Subscriber"/>
    <x v="0"/>
    <n v="1983"/>
    <n v="39"/>
    <n v="39"/>
    <x v="0"/>
    <x v="0"/>
  </r>
  <r>
    <n v="1588764"/>
    <x v="258"/>
    <s v="Thursday"/>
    <x v="258"/>
    <x v="238"/>
    <s v="W 16 St &amp; The High Line"/>
    <s v="W 13 St &amp; Hudson St"/>
    <s v="W 16 St &amp; The High Line to W 13 St &amp; Hudson St"/>
    <s v="Subscriber"/>
    <x v="0"/>
    <n v="1983"/>
    <n v="39"/>
    <n v="39"/>
    <x v="0"/>
    <x v="0"/>
  </r>
  <r>
    <n v="411823"/>
    <x v="259"/>
    <s v="Thursday"/>
    <x v="259"/>
    <x v="239"/>
    <s v="E 47 St &amp; 2 Ave"/>
    <s v="Broadway &amp; W 39 St"/>
    <s v="E 47 St &amp; 2 Ave to Broadway &amp; W 39 St"/>
    <s v="Subscriber"/>
    <x v="0"/>
    <n v="1983"/>
    <n v="39"/>
    <n v="39"/>
    <x v="0"/>
    <x v="0"/>
  </r>
  <r>
    <n v="6102262"/>
    <x v="260"/>
    <s v="Monday"/>
    <x v="260"/>
    <x v="240"/>
    <s v="W 43 St &amp; 10 Ave"/>
    <s v="Pershing Square North"/>
    <s v="W 43 St &amp; 10 Ave to Pershing Square North"/>
    <s v="Subscriber"/>
    <x v="0"/>
    <n v="1983"/>
    <n v="39"/>
    <n v="39"/>
    <x v="0"/>
    <x v="0"/>
  </r>
  <r>
    <n v="6248195"/>
    <x v="261"/>
    <s v="Wednesday"/>
    <x v="261"/>
    <x v="241"/>
    <s v="N 8 St &amp; Driggs Ave"/>
    <s v="Franklin St &amp; Dupont St"/>
    <s v="N 8 St &amp; Driggs Ave to Franklin St &amp; Dupont St"/>
    <s v="Subscriber"/>
    <x v="0"/>
    <n v="1983"/>
    <n v="39"/>
    <n v="39"/>
    <x v="0"/>
    <x v="0"/>
  </r>
  <r>
    <n v="3795615"/>
    <x v="262"/>
    <s v="Friday"/>
    <x v="262"/>
    <x v="13"/>
    <s v="Richardson St &amp; N Henry St"/>
    <s v="Putnam Ave &amp; Nostrand Ave"/>
    <s v="Richardson St &amp; N Henry St to Putnam Ave &amp; Nostrand Ave"/>
    <s v="Subscriber"/>
    <x v="1"/>
    <n v="1983"/>
    <n v="39"/>
    <n v="39"/>
    <x v="0"/>
    <x v="0"/>
  </r>
  <r>
    <n v="1675753"/>
    <x v="263"/>
    <s v="Monday"/>
    <x v="263"/>
    <x v="242"/>
    <s v="Front St &amp; Gold St"/>
    <s v="Lafayette Ave &amp; Fort Greene Pl"/>
    <s v="Front St &amp; Gold St to Lafayette Ave &amp; Fort Greene Pl"/>
    <s v="Subscriber"/>
    <x v="0"/>
    <n v="1982"/>
    <n v="40"/>
    <n v="40"/>
    <x v="0"/>
    <x v="0"/>
  </r>
  <r>
    <n v="2195658"/>
    <x v="264"/>
    <s v="Wednesday"/>
    <x v="264"/>
    <x v="218"/>
    <s v="State St &amp; Smith St"/>
    <s v="Johnson St &amp; Gold St"/>
    <s v="State St &amp; Smith St to Johnson St &amp; Gold St"/>
    <s v="Subscriber"/>
    <x v="0"/>
    <n v="1982"/>
    <n v="40"/>
    <n v="40"/>
    <x v="0"/>
    <x v="0"/>
  </r>
  <r>
    <n v="4831904"/>
    <x v="265"/>
    <s v="Friday"/>
    <x v="265"/>
    <x v="243"/>
    <s v="Washington St &amp; Gansevoort St"/>
    <s v="Clinton St &amp; Grand St"/>
    <s v="Washington St &amp; Gansevoort St to Clinton St &amp; Grand St"/>
    <s v="Subscriber"/>
    <x v="0"/>
    <n v="1982"/>
    <n v="40"/>
    <n v="40"/>
    <x v="0"/>
    <x v="0"/>
  </r>
  <r>
    <n v="5868762"/>
    <x v="266"/>
    <s v="Wednesday"/>
    <x v="266"/>
    <x v="244"/>
    <s v="Henry St &amp; Grand St"/>
    <s v="E 76 St &amp; 3 Ave"/>
    <s v="Henry St &amp; Grand St to E 76 St &amp; 3 Ave"/>
    <s v="Subscriber"/>
    <x v="1"/>
    <n v="1982"/>
    <n v="40"/>
    <n v="40"/>
    <x v="0"/>
    <x v="0"/>
  </r>
  <r>
    <n v="3670576"/>
    <x v="267"/>
    <s v="Tuesday"/>
    <x v="267"/>
    <x v="245"/>
    <s v="W 41 St &amp; 8 Ave"/>
    <s v="Broadway &amp; W 53 St"/>
    <s v="W 41 St &amp; 8 Ave to Broadway &amp; W 53 St"/>
    <s v="Subscriber"/>
    <x v="0"/>
    <n v="1982"/>
    <n v="40"/>
    <n v="40"/>
    <x v="0"/>
    <x v="0"/>
  </r>
  <r>
    <n v="6094716"/>
    <x v="268"/>
    <s v="Sunday"/>
    <x v="268"/>
    <x v="246"/>
    <s v="DeKalb Ave &amp; Hudson Ave"/>
    <s v="Emerson Pl &amp; Myrtle Ave"/>
    <s v="DeKalb Ave &amp; Hudson Ave to Emerson Pl &amp; Myrtle Ave"/>
    <s v="Subscriber"/>
    <x v="1"/>
    <n v="1982"/>
    <n v="40"/>
    <n v="40"/>
    <x v="0"/>
    <x v="0"/>
  </r>
  <r>
    <n v="6424275"/>
    <x v="269"/>
    <s v="Saturday"/>
    <x v="269"/>
    <x v="247"/>
    <s v="W 92 St &amp; Broadway"/>
    <s v="Broadway &amp; W 60 St"/>
    <s v="W 92 St &amp; Broadway to Broadway &amp; W 60 St"/>
    <s v="Subscriber"/>
    <x v="0"/>
    <n v="1982"/>
    <n v="40"/>
    <n v="40"/>
    <x v="0"/>
    <x v="0"/>
  </r>
  <r>
    <n v="5570249"/>
    <x v="270"/>
    <s v="Friday"/>
    <x v="270"/>
    <x v="248"/>
    <s v="Boerum St &amp; Broadway"/>
    <s v="Hope St &amp; Union Ave"/>
    <s v="Boerum St &amp; Broadway to Hope St &amp; Union Ave"/>
    <s v="Subscriber"/>
    <x v="0"/>
    <n v="1982"/>
    <n v="40"/>
    <n v="40"/>
    <x v="0"/>
    <x v="0"/>
  </r>
  <r>
    <n v="2554297"/>
    <x v="271"/>
    <s v="Sunday"/>
    <x v="271"/>
    <x v="249"/>
    <s v="E 11 St &amp; Broadway"/>
    <s v="E 10 St &amp; Avenue A"/>
    <s v="E 11 St &amp; Broadway to E 10 St &amp; Avenue A"/>
    <s v="Subscriber"/>
    <x v="1"/>
    <n v="1982"/>
    <n v="40"/>
    <n v="40"/>
    <x v="0"/>
    <x v="0"/>
  </r>
  <r>
    <n v="6376222"/>
    <x v="272"/>
    <s v="Friday"/>
    <x v="272"/>
    <x v="250"/>
    <s v="Meserole Ave &amp; Manhattan Ave"/>
    <s v="Berry St &amp; N 8 St"/>
    <s v="Meserole Ave &amp; Manhattan Ave to Berry St &amp; N 8 St"/>
    <s v="Subscriber"/>
    <x v="0"/>
    <n v="1982"/>
    <n v="40"/>
    <n v="40"/>
    <x v="0"/>
    <x v="0"/>
  </r>
  <r>
    <n v="629185"/>
    <x v="273"/>
    <s v="Saturday"/>
    <x v="273"/>
    <x v="251"/>
    <s v="2 Ave &amp; E 31 St"/>
    <s v="E 31 St &amp; 3 Ave"/>
    <s v="2 Ave &amp; E 31 St to E 31 St &amp; 3 Ave"/>
    <s v="Subscriber"/>
    <x v="1"/>
    <n v="1982"/>
    <n v="40"/>
    <n v="40"/>
    <x v="0"/>
    <x v="0"/>
  </r>
  <r>
    <n v="818106"/>
    <x v="274"/>
    <s v="Friday"/>
    <x v="274"/>
    <x v="252"/>
    <s v="2 Ave &amp; E 31 St"/>
    <s v="1 Ave &amp; E 68 St"/>
    <s v="2 Ave &amp; E 31 St to 1 Ave &amp; E 68 St"/>
    <s v="Subscriber"/>
    <x v="0"/>
    <n v="1982"/>
    <n v="40"/>
    <n v="40"/>
    <x v="0"/>
    <x v="0"/>
  </r>
  <r>
    <n v="3064456"/>
    <x v="275"/>
    <s v="Wednesday"/>
    <x v="275"/>
    <x v="253"/>
    <s v="E 2 St &amp; Avenue B"/>
    <s v="E 7 St &amp; Avenue A"/>
    <s v="E 2 St &amp; Avenue B to E 7 St &amp; Avenue A"/>
    <s v="Subscriber"/>
    <x v="1"/>
    <n v="1982"/>
    <n v="40"/>
    <n v="40"/>
    <x v="0"/>
    <x v="0"/>
  </r>
  <r>
    <n v="1847360"/>
    <x v="276"/>
    <s v="Sunday"/>
    <x v="276"/>
    <x v="254"/>
    <s v="E 7 St &amp; Avenue A"/>
    <s v="E 5 St &amp; Avenue C"/>
    <s v="E 7 St &amp; Avenue A to E 5 St &amp; Avenue C"/>
    <s v="Subscriber"/>
    <x v="0"/>
    <n v="1982"/>
    <n v="40"/>
    <n v="40"/>
    <x v="0"/>
    <x v="0"/>
  </r>
  <r>
    <n v="6592160"/>
    <x v="277"/>
    <s v="Tuesday"/>
    <x v="277"/>
    <x v="255"/>
    <s v="E 23 St &amp; 1 Ave"/>
    <s v="Broadway &amp; E 22 St"/>
    <s v="E 23 St &amp; 1 Ave to Broadway &amp; E 22 St"/>
    <s v="Subscriber"/>
    <x v="0"/>
    <n v="1982"/>
    <n v="40"/>
    <n v="40"/>
    <x v="0"/>
    <x v="0"/>
  </r>
  <r>
    <n v="5001163"/>
    <x v="278"/>
    <s v="Tuesday"/>
    <x v="278"/>
    <x v="256"/>
    <s v="1 Ave &amp; E 16 St"/>
    <s v="1 Ave &amp; E 68 St"/>
    <s v="1 Ave &amp; E 16 St to 1 Ave &amp; E 68 St"/>
    <s v="Subscriber"/>
    <x v="0"/>
    <n v="1982"/>
    <n v="40"/>
    <n v="40"/>
    <x v="0"/>
    <x v="0"/>
  </r>
  <r>
    <n v="2460556"/>
    <x v="279"/>
    <s v="Friday"/>
    <x v="279"/>
    <x v="257"/>
    <s v="W 82 St &amp; Central Park West"/>
    <s v="W 88 St &amp; West End Ave"/>
    <s v="W 82 St &amp; Central Park West to W 88 St &amp; West End Ave"/>
    <s v="Subscriber"/>
    <x v="0"/>
    <n v="1982"/>
    <n v="40"/>
    <n v="40"/>
    <x v="0"/>
    <x v="0"/>
  </r>
  <r>
    <n v="4096714"/>
    <x v="280"/>
    <s v="Thursday"/>
    <x v="280"/>
    <x v="258"/>
    <s v="Lexington Ave &amp; E 63 St"/>
    <s v="1 Ave &amp; E 78 St"/>
    <s v="Lexington Ave &amp; E 63 St to 1 Ave &amp; E 78 St"/>
    <s v="Subscriber"/>
    <x v="0"/>
    <n v="1981"/>
    <n v="41"/>
    <n v="41"/>
    <x v="0"/>
    <x v="0"/>
  </r>
  <r>
    <n v="4586817"/>
    <x v="281"/>
    <s v="Sunday"/>
    <x v="281"/>
    <x v="259"/>
    <s v="Avenue D &amp; E 12 St"/>
    <s v="E 15 St &amp; 3 Ave"/>
    <s v="Avenue D &amp; E 12 St to E 15 St &amp; 3 Ave"/>
    <s v="Subscriber"/>
    <x v="0"/>
    <n v="1981"/>
    <n v="41"/>
    <n v="41"/>
    <x v="0"/>
    <x v="0"/>
  </r>
  <r>
    <n v="2759514"/>
    <x v="282"/>
    <s v="Thursday"/>
    <x v="282"/>
    <x v="260"/>
    <s v="Broadway &amp; W 58 St"/>
    <s v="8 Ave &amp; W 52 St"/>
    <s v="Broadway &amp; W 58 St to 8 Ave &amp; W 52 St"/>
    <s v="Subscriber"/>
    <x v="0"/>
    <n v="1981"/>
    <n v="41"/>
    <n v="41"/>
    <x v="0"/>
    <x v="0"/>
  </r>
  <r>
    <n v="5664204"/>
    <x v="283"/>
    <s v="Sunday"/>
    <x v="283"/>
    <x v="159"/>
    <s v="Henry St &amp; Grand St"/>
    <s v="Broadway &amp; W 24 St"/>
    <s v="Henry St &amp; Grand St to Broadway &amp; W 24 St"/>
    <s v="Subscriber"/>
    <x v="0"/>
    <n v="1981"/>
    <n v="41"/>
    <n v="41"/>
    <x v="0"/>
    <x v="0"/>
  </r>
  <r>
    <n v="1297870"/>
    <x v="284"/>
    <s v="Thursday"/>
    <x v="284"/>
    <x v="261"/>
    <s v="W 49 St &amp; 8 Ave"/>
    <s v="E 59 St &amp; Madison Ave"/>
    <s v="W 49 St &amp; 8 Ave to E 59 St &amp; Madison Ave"/>
    <s v="Subscriber"/>
    <x v="0"/>
    <n v="1981"/>
    <n v="41"/>
    <n v="41"/>
    <x v="0"/>
    <x v="0"/>
  </r>
  <r>
    <n v="233335"/>
    <x v="285"/>
    <s v="Thursday"/>
    <x v="285"/>
    <x v="262"/>
    <s v="W 42 St &amp; 8 Ave"/>
    <s v="Central Park West &amp; W 102 St"/>
    <s v="W 42 St &amp; 8 Ave to Central Park West &amp; W 102 St"/>
    <s v="Subscriber"/>
    <x v="0"/>
    <n v="1981"/>
    <n v="41"/>
    <n v="41"/>
    <x v="0"/>
    <x v="0"/>
  </r>
  <r>
    <n v="1345999"/>
    <x v="286"/>
    <s v="Friday"/>
    <x v="286"/>
    <x v="263"/>
    <s v="E 32 St &amp; Park Ave"/>
    <s v="Cleveland Pl &amp; Spring St"/>
    <s v="E 32 St &amp; Park Ave to Cleveland Pl &amp; Spring St"/>
    <s v="Subscriber"/>
    <x v="0"/>
    <n v="1981"/>
    <n v="41"/>
    <n v="41"/>
    <x v="0"/>
    <x v="0"/>
  </r>
  <r>
    <n v="6145337"/>
    <x v="287"/>
    <s v="Tuesday"/>
    <x v="287"/>
    <x v="264"/>
    <s v="E 13 St &amp; Avenue A"/>
    <s v="E 40 St &amp; 5 Ave"/>
    <s v="E 13 St &amp; Avenue A to E 40 St &amp; 5 Ave"/>
    <s v="Subscriber"/>
    <x v="0"/>
    <n v="1981"/>
    <n v="41"/>
    <n v="41"/>
    <x v="0"/>
    <x v="0"/>
  </r>
  <r>
    <n v="5610896"/>
    <x v="288"/>
    <s v="Saturday"/>
    <x v="288"/>
    <x v="260"/>
    <s v="Henry St &amp; Poplar St"/>
    <s v="Hicks St &amp; Montague St"/>
    <s v="Henry St &amp; Poplar St to Hicks St &amp; Montague St"/>
    <s v="Subscriber"/>
    <x v="0"/>
    <n v="1981"/>
    <n v="41"/>
    <n v="41"/>
    <x v="0"/>
    <x v="0"/>
  </r>
  <r>
    <n v="5519049"/>
    <x v="289"/>
    <s v="Thursday"/>
    <x v="289"/>
    <x v="265"/>
    <s v="W 52 St &amp; 6 Ave"/>
    <s v="1 Ave &amp; E 62 St"/>
    <s v="W 52 St &amp; 6 Ave to 1 Ave &amp; E 62 St"/>
    <s v="Subscriber"/>
    <x v="0"/>
    <n v="1981"/>
    <n v="41"/>
    <n v="41"/>
    <x v="0"/>
    <x v="0"/>
  </r>
  <r>
    <n v="3311490"/>
    <x v="290"/>
    <s v="Wednesday"/>
    <x v="290"/>
    <x v="266"/>
    <s v="Driggs Ave &amp; N Henry St"/>
    <s v="Graham Ave &amp; Conselyea St"/>
    <s v="Driggs Ave &amp; N Henry St to Graham Ave &amp; Conselyea St"/>
    <s v="Subscriber"/>
    <x v="1"/>
    <n v="1981"/>
    <n v="41"/>
    <n v="41"/>
    <x v="0"/>
    <x v="0"/>
  </r>
  <r>
    <n v="6202918"/>
    <x v="291"/>
    <s v="Wednesday"/>
    <x v="291"/>
    <x v="242"/>
    <s v="Graham Ave &amp; Withers St"/>
    <s v="Leonard St &amp; Boerum St"/>
    <s v="Graham Ave &amp; Withers St to Leonard St &amp; Boerum St"/>
    <s v="Subscriber"/>
    <x v="0"/>
    <n v="1981"/>
    <n v="41"/>
    <n v="41"/>
    <x v="0"/>
    <x v="0"/>
  </r>
  <r>
    <n v="5032247"/>
    <x v="292"/>
    <s v="Wednesday"/>
    <x v="292"/>
    <x v="267"/>
    <s v="E 5 St &amp; Avenue C"/>
    <s v="South End Ave &amp; Liberty St"/>
    <s v="E 5 St &amp; Avenue C to South End Ave &amp; Liberty St"/>
    <s v="Subscriber"/>
    <x v="1"/>
    <n v="1981"/>
    <n v="41"/>
    <n v="41"/>
    <x v="0"/>
    <x v="0"/>
  </r>
  <r>
    <n v="4245289"/>
    <x v="293"/>
    <s v="Monday"/>
    <x v="293"/>
    <x v="268"/>
    <s v="Court St &amp; State St"/>
    <s v="Henry St &amp; Degraw St"/>
    <s v="Court St &amp; State St to Henry St &amp; Degraw St"/>
    <s v="Subscriber"/>
    <x v="0"/>
    <n v="1981"/>
    <n v="41"/>
    <n v="41"/>
    <x v="0"/>
    <x v="0"/>
  </r>
  <r>
    <n v="6437691"/>
    <x v="294"/>
    <s v="Saturday"/>
    <x v="294"/>
    <x v="269"/>
    <s v="West St &amp; Chambers St"/>
    <s v="Greenwich Ave &amp; 8 Ave"/>
    <s v="West St &amp; Chambers St to Greenwich Ave &amp; 8 Ave"/>
    <s v="Subscriber"/>
    <x v="0"/>
    <n v="1981"/>
    <n v="41"/>
    <n v="41"/>
    <x v="0"/>
    <x v="0"/>
  </r>
  <r>
    <n v="588189"/>
    <x v="295"/>
    <s v="Thursday"/>
    <x v="295"/>
    <x v="270"/>
    <s v="Hanson Pl &amp; Ashland Pl"/>
    <s v="Washington Park"/>
    <s v="Hanson Pl &amp; Ashland Pl to Washington Park"/>
    <s v="Subscriber"/>
    <x v="0"/>
    <n v="1981"/>
    <n v="41"/>
    <n v="41"/>
    <x v="0"/>
    <x v="0"/>
  </r>
  <r>
    <n v="6373271"/>
    <x v="296"/>
    <s v="Friday"/>
    <x v="296"/>
    <x v="271"/>
    <s v="Broadway &amp; W 60 St"/>
    <s v="E 20 St &amp; Park Ave"/>
    <s v="Broadway &amp; W 60 St to E 20 St &amp; Park Ave"/>
    <s v="Subscriber"/>
    <x v="0"/>
    <n v="1981"/>
    <n v="41"/>
    <n v="41"/>
    <x v="0"/>
    <x v="0"/>
  </r>
  <r>
    <n v="6395164"/>
    <x v="297"/>
    <s v="Saturday"/>
    <x v="297"/>
    <x v="272"/>
    <s v="Bushwick Ave &amp; Powers St"/>
    <s v="Norman Ave &amp; Leonard St - 2"/>
    <s v="Bushwick Ave &amp; Powers St to Norman Ave &amp; Leonard St - 2"/>
    <s v="Subscriber"/>
    <x v="1"/>
    <n v="1981"/>
    <n v="41"/>
    <n v="41"/>
    <x v="0"/>
    <x v="0"/>
  </r>
  <r>
    <n v="5545571"/>
    <x v="298"/>
    <s v="Friday"/>
    <x v="298"/>
    <x v="273"/>
    <s v="Adelphi St &amp; Myrtle Ave"/>
    <s v="Fulton St &amp; Rockwell Pl"/>
    <s v="Adelphi St &amp; Myrtle Ave to Fulton St &amp; Rockwell Pl"/>
    <s v="Subscriber"/>
    <x v="0"/>
    <n v="1981"/>
    <n v="41"/>
    <n v="41"/>
    <x v="0"/>
    <x v="0"/>
  </r>
  <r>
    <n v="5882643"/>
    <x v="299"/>
    <s v="Wednesday"/>
    <x v="299"/>
    <x v="274"/>
    <s v="E 81 St &amp; York Ave"/>
    <s v="Amsterdam Ave &amp; W 73 St"/>
    <s v="E 81 St &amp; York Ave to Amsterdam Ave &amp; W 73 St"/>
    <s v="Subscriber"/>
    <x v="0"/>
    <n v="1981"/>
    <n v="41"/>
    <n v="41"/>
    <x v="0"/>
    <x v="0"/>
  </r>
  <r>
    <n v="1745464"/>
    <x v="300"/>
    <s v="Wednesday"/>
    <x v="300"/>
    <x v="275"/>
    <s v="E 55 St &amp; Lexington Ave"/>
    <s v="E 39 St &amp; 2 Ave"/>
    <s v="E 55 St &amp; Lexington Ave to E 39 St &amp; 2 Ave"/>
    <s v="Subscriber"/>
    <x v="0"/>
    <n v="1981"/>
    <n v="41"/>
    <n v="41"/>
    <x v="0"/>
    <x v="0"/>
  </r>
  <r>
    <n v="485112"/>
    <x v="301"/>
    <s v="Sunday"/>
    <x v="301"/>
    <x v="253"/>
    <s v="Graham Ave &amp; Grand St"/>
    <s v="Metropolitan Ave &amp; Meeker Ave"/>
    <s v="Graham Ave &amp; Grand St to Metropolitan Ave &amp; Meeker Ave"/>
    <s v="Subscriber"/>
    <x v="1"/>
    <n v="1981"/>
    <n v="41"/>
    <n v="41"/>
    <x v="0"/>
    <x v="0"/>
  </r>
  <r>
    <n v="6054536"/>
    <x v="302"/>
    <s v="Sunday"/>
    <x v="302"/>
    <x v="276"/>
    <s v="Rivington St &amp; Chrystie St"/>
    <s v="Mott St &amp; Prince St"/>
    <s v="Rivington St &amp; Chrystie St to Mott St &amp; Prince St"/>
    <s v="Subscriber"/>
    <x v="0"/>
    <n v="1981"/>
    <n v="41"/>
    <n v="41"/>
    <x v="0"/>
    <x v="0"/>
  </r>
  <r>
    <n v="4264483"/>
    <x v="303"/>
    <s v="Monday"/>
    <x v="303"/>
    <x v="277"/>
    <s v="Tompkins Ave &amp; Hopkins St"/>
    <s v="Nassau Ave &amp; Newell St"/>
    <s v="Tompkins Ave &amp; Hopkins St to Nassau Ave &amp; Newell St"/>
    <s v="Subscriber"/>
    <x v="0"/>
    <n v="1981"/>
    <n v="41"/>
    <n v="41"/>
    <x v="0"/>
    <x v="0"/>
  </r>
  <r>
    <n v="6092448"/>
    <x v="304"/>
    <s v="Sunday"/>
    <x v="304"/>
    <x v="278"/>
    <s v="Vernon Blvd &amp; 50 Ave"/>
    <s v="Center Blvd &amp; Borden Ave"/>
    <s v="Vernon Blvd &amp; 50 Ave to Center Blvd &amp; Borden Ave"/>
    <s v="Subscriber"/>
    <x v="0"/>
    <n v="1981"/>
    <n v="41"/>
    <n v="41"/>
    <x v="0"/>
    <x v="0"/>
  </r>
  <r>
    <n v="1830220"/>
    <x v="305"/>
    <s v="Saturday"/>
    <x v="305"/>
    <x v="174"/>
    <s v="Catherine St &amp; Monroe St"/>
    <s v="South St &amp; Gouverneur Ln"/>
    <s v="Catherine St &amp; Monroe St to South St &amp; Gouverneur Ln"/>
    <s v="Subscriber"/>
    <x v="0"/>
    <n v="1981"/>
    <n v="41"/>
    <n v="41"/>
    <x v="0"/>
    <x v="0"/>
  </r>
  <r>
    <n v="1818265"/>
    <x v="306"/>
    <s v="Friday"/>
    <x v="306"/>
    <x v="279"/>
    <s v="2 Ave &amp; E 31 St"/>
    <s v="E 20 St &amp; FDR Drive"/>
    <s v="2 Ave &amp; E 31 St to E 20 St &amp; FDR Drive"/>
    <s v="Subscriber"/>
    <x v="0"/>
    <n v="1981"/>
    <n v="41"/>
    <n v="41"/>
    <x v="0"/>
    <x v="0"/>
  </r>
  <r>
    <n v="5729780"/>
    <x v="307"/>
    <s v="Monday"/>
    <x v="307"/>
    <x v="280"/>
    <s v="E 14 St &amp; Avenue B"/>
    <s v="6 Ave &amp; Canal St"/>
    <s v="E 14 St &amp; Avenue B to 6 Ave &amp; Canal St"/>
    <s v="Subscriber"/>
    <x v="1"/>
    <n v="1981"/>
    <n v="41"/>
    <n v="41"/>
    <x v="0"/>
    <x v="0"/>
  </r>
  <r>
    <n v="3303809"/>
    <x v="308"/>
    <s v="Tuesday"/>
    <x v="308"/>
    <x v="281"/>
    <s v="Greenwich St &amp; W Houston St"/>
    <s v="9 Ave &amp; W 28 St"/>
    <s v="Greenwich St &amp; W Houston St to 9 Ave &amp; W 28 St"/>
    <s v="Subscriber"/>
    <x v="1"/>
    <n v="1980"/>
    <n v="42"/>
    <n v="42"/>
    <x v="0"/>
    <x v="0"/>
  </r>
  <r>
    <n v="5931878"/>
    <x v="309"/>
    <s v="Thursday"/>
    <x v="309"/>
    <x v="282"/>
    <s v="Front St &amp; Washington St"/>
    <s v="Clark St &amp; Henry St"/>
    <s v="Front St &amp; Washington St to Clark St &amp; Henry St"/>
    <s v="Subscriber"/>
    <x v="0"/>
    <n v="1980"/>
    <n v="42"/>
    <n v="42"/>
    <x v="0"/>
    <x v="0"/>
  </r>
  <r>
    <n v="3479649"/>
    <x v="310"/>
    <s v="Saturday"/>
    <x v="310"/>
    <x v="178"/>
    <s v="Barclay St &amp; Church St"/>
    <s v="South End Ave &amp; Liberty St"/>
    <s v="Barclay St &amp; Church St to South End Ave &amp; Liberty St"/>
    <s v="Subscriber"/>
    <x v="0"/>
    <n v="1980"/>
    <n v="42"/>
    <n v="42"/>
    <x v="0"/>
    <x v="0"/>
  </r>
  <r>
    <n v="3028133"/>
    <x v="311"/>
    <s v="Wednesday"/>
    <x v="311"/>
    <x v="283"/>
    <s v="West St &amp; Chambers St"/>
    <s v="Centre St &amp; Chambers St"/>
    <s v="West St &amp; Chambers St to Centre St &amp; Chambers St"/>
    <s v="Subscriber"/>
    <x v="0"/>
    <n v="1980"/>
    <n v="42"/>
    <n v="42"/>
    <x v="0"/>
    <x v="0"/>
  </r>
  <r>
    <n v="3018843"/>
    <x v="312"/>
    <s v="Tuesday"/>
    <x v="312"/>
    <x v="284"/>
    <s v="8 Ave &amp; W 52 St"/>
    <s v="6 Ave &amp; Canal St"/>
    <s v="8 Ave &amp; W 52 St to 6 Ave &amp; Canal St"/>
    <s v="Subscriber"/>
    <x v="1"/>
    <n v="1980"/>
    <n v="42"/>
    <n v="42"/>
    <x v="0"/>
    <x v="0"/>
  </r>
  <r>
    <n v="6351515"/>
    <x v="313"/>
    <s v="Friday"/>
    <x v="313"/>
    <x v="285"/>
    <s v="N 6 St &amp; Bedford Ave"/>
    <s v="Clinton Ave &amp; Flushing Ave"/>
    <s v="N 6 St &amp; Bedford Ave to Clinton Ave &amp; Flushing Ave"/>
    <s v="Subscriber"/>
    <x v="0"/>
    <n v="1980"/>
    <n v="42"/>
    <n v="42"/>
    <x v="0"/>
    <x v="0"/>
  </r>
  <r>
    <n v="4108411"/>
    <x v="314"/>
    <s v="Thursday"/>
    <x v="314"/>
    <x v="286"/>
    <s v="E 58 St &amp; Madison Ave"/>
    <s v="Pershing Square North"/>
    <s v="E 58 St &amp; Madison Ave to Pershing Square North"/>
    <s v="Subscriber"/>
    <x v="0"/>
    <n v="1980"/>
    <n v="42"/>
    <n v="42"/>
    <x v="0"/>
    <x v="0"/>
  </r>
  <r>
    <n v="432007"/>
    <x v="315"/>
    <s v="Friday"/>
    <x v="315"/>
    <x v="164"/>
    <s v="W 39 St &amp; 9 Ave"/>
    <s v="Pershing Square South"/>
    <s v="W 39 St &amp; 9 Ave to Pershing Square South"/>
    <s v="Subscriber"/>
    <x v="0"/>
    <n v="1980"/>
    <n v="42"/>
    <n v="42"/>
    <x v="0"/>
    <x v="0"/>
  </r>
  <r>
    <n v="2773160"/>
    <x v="316"/>
    <s v="Thursday"/>
    <x v="316"/>
    <x v="2"/>
    <s v="Bayard St &amp; Baxter St"/>
    <s v="Peck Slip &amp; Front St"/>
    <s v="Bayard St &amp; Baxter St to Peck Slip &amp; Front St"/>
    <s v="Subscriber"/>
    <x v="0"/>
    <n v="1980"/>
    <n v="42"/>
    <n v="42"/>
    <x v="0"/>
    <x v="0"/>
  </r>
  <r>
    <n v="508616"/>
    <x v="317"/>
    <s v="Monday"/>
    <x v="317"/>
    <x v="287"/>
    <s v="E 17 St &amp; Broadway"/>
    <s v="W 4 St &amp; 7 Ave S"/>
    <s v="E 17 St &amp; Broadway to W 4 St &amp; 7 Ave S"/>
    <s v="Subscriber"/>
    <x v="0"/>
    <n v="1980"/>
    <n v="42"/>
    <n v="42"/>
    <x v="0"/>
    <x v="0"/>
  </r>
  <r>
    <n v="3899420"/>
    <x v="318"/>
    <s v="Sunday"/>
    <x v="318"/>
    <x v="121"/>
    <s v="Jay St &amp; Tech Pl"/>
    <s v="Henry St &amp; Degraw St"/>
    <s v="Jay St &amp; Tech Pl to Henry St &amp; Degraw St"/>
    <s v="Subscriber"/>
    <x v="0"/>
    <n v="1980"/>
    <n v="42"/>
    <n v="42"/>
    <x v="0"/>
    <x v="0"/>
  </r>
  <r>
    <n v="6330204"/>
    <x v="319"/>
    <s v="Thursday"/>
    <x v="319"/>
    <x v="288"/>
    <s v="FDR Drive &amp; E 35 St"/>
    <s v="E 11 St &amp; 2 Ave"/>
    <s v="FDR Drive &amp; E 35 St to E 11 St &amp; 2 Ave"/>
    <s v="Subscriber"/>
    <x v="0"/>
    <n v="1980"/>
    <n v="42"/>
    <n v="42"/>
    <x v="0"/>
    <x v="0"/>
  </r>
  <r>
    <n v="5476047"/>
    <x v="320"/>
    <s v="Wednesday"/>
    <x v="320"/>
    <x v="190"/>
    <s v="Maiden Ln &amp; Pearl St"/>
    <s v="W 52 St &amp; 6 Ave"/>
    <s v="Maiden Ln &amp; Pearl St to W 52 St &amp; 6 Ave"/>
    <s v="Subscriber"/>
    <x v="0"/>
    <n v="1980"/>
    <n v="42"/>
    <n v="42"/>
    <x v="0"/>
    <x v="0"/>
  </r>
  <r>
    <n v="6012712"/>
    <x v="321"/>
    <s v="Friday"/>
    <x v="321"/>
    <x v="289"/>
    <s v="11 Ave &amp; W 41 St"/>
    <s v="Broadway &amp; W 36 St"/>
    <s v="11 Ave &amp; W 41 St to Broadway &amp; W 36 St"/>
    <s v="Subscriber"/>
    <x v="0"/>
    <n v="1980"/>
    <n v="42"/>
    <n v="42"/>
    <x v="0"/>
    <x v="0"/>
  </r>
  <r>
    <n v="4733837"/>
    <x v="322"/>
    <s v="Wednesday"/>
    <x v="322"/>
    <x v="239"/>
    <s v="Central Park West &amp; W 76 St"/>
    <s v="E 72 St &amp; York Ave"/>
    <s v="Central Park West &amp; W 76 St to E 72 St &amp; York Ave"/>
    <s v="Subscriber"/>
    <x v="0"/>
    <n v="1979"/>
    <n v="43"/>
    <n v="43"/>
    <x v="0"/>
    <x v="0"/>
  </r>
  <r>
    <n v="4485367"/>
    <x v="323"/>
    <s v="Friday"/>
    <x v="323"/>
    <x v="197"/>
    <s v="Broadway &amp; W 56 St"/>
    <s v="E 47 St &amp; Park Ave"/>
    <s v="Broadway &amp; W 56 St to E 47 St &amp; Park Ave"/>
    <s v="Subscriber"/>
    <x v="0"/>
    <n v="1979"/>
    <n v="43"/>
    <n v="43"/>
    <x v="0"/>
    <x v="0"/>
  </r>
  <r>
    <n v="389272"/>
    <x v="324"/>
    <s v="Thursday"/>
    <x v="324"/>
    <x v="55"/>
    <s v="Broadway &amp; W 36 St"/>
    <s v="W 52 St &amp; 6 Ave"/>
    <s v="Broadway &amp; W 36 St to W 52 St &amp; 6 Ave"/>
    <s v="Subscriber"/>
    <x v="0"/>
    <n v="1979"/>
    <n v="43"/>
    <n v="43"/>
    <x v="0"/>
    <x v="0"/>
  </r>
  <r>
    <n v="6437349"/>
    <x v="325"/>
    <s v="Saturday"/>
    <x v="325"/>
    <x v="290"/>
    <s v="Clinton St &amp; Grand St"/>
    <s v="Forsyth St &amp; Broome St"/>
    <s v="Clinton St &amp; Grand St to Forsyth St &amp; Broome St"/>
    <s v="Subscriber"/>
    <x v="0"/>
    <n v="1979"/>
    <n v="43"/>
    <n v="43"/>
    <x v="0"/>
    <x v="0"/>
  </r>
  <r>
    <n v="2767253"/>
    <x v="326"/>
    <s v="Thursday"/>
    <x v="326"/>
    <x v="119"/>
    <s v="Duane St &amp; Greenwich St"/>
    <s v="W 22 St &amp; 10 Ave"/>
    <s v="Duane St &amp; Greenwich St to W 22 St &amp; 10 Ave"/>
    <s v="Subscriber"/>
    <x v="0"/>
    <n v="1979"/>
    <n v="43"/>
    <n v="43"/>
    <x v="0"/>
    <x v="0"/>
  </r>
  <r>
    <n v="2316085"/>
    <x v="327"/>
    <s v="Monday"/>
    <x v="327"/>
    <x v="291"/>
    <s v="W 38 St &amp; 8 Ave"/>
    <s v="E 23 St &amp; 1 Ave"/>
    <s v="W 38 St &amp; 8 Ave to E 23 St &amp; 1 Ave"/>
    <s v="Subscriber"/>
    <x v="0"/>
    <n v="1979"/>
    <n v="43"/>
    <n v="43"/>
    <x v="0"/>
    <x v="0"/>
  </r>
  <r>
    <n v="6041709"/>
    <x v="328"/>
    <s v="Saturday"/>
    <x v="328"/>
    <x v="135"/>
    <s v="Lexington Ave &amp; E 63 St"/>
    <s v="W 55 St &amp; 6 Ave"/>
    <s v="Lexington Ave &amp; E 63 St to W 55 St &amp; 6 Ave"/>
    <s v="Subscriber"/>
    <x v="1"/>
    <n v="1979"/>
    <n v="43"/>
    <n v="43"/>
    <x v="0"/>
    <x v="0"/>
  </r>
  <r>
    <n v="650105"/>
    <x v="329"/>
    <s v="Sunday"/>
    <x v="329"/>
    <x v="71"/>
    <s v="Allen St &amp; Stanton St"/>
    <s v="Pike St &amp; E Broadway"/>
    <s v="Allen St &amp; Stanton St to Pike St &amp; E Broadway"/>
    <s v="Subscriber"/>
    <x v="1"/>
    <n v="1979"/>
    <n v="43"/>
    <n v="43"/>
    <x v="0"/>
    <x v="0"/>
  </r>
  <r>
    <n v="4070651"/>
    <x v="330"/>
    <s v="Thursday"/>
    <x v="330"/>
    <x v="233"/>
    <s v="Commerce St &amp; Van Brunt St"/>
    <s v="Atlantic Ave &amp; Furman St"/>
    <s v="Commerce St &amp; Van Brunt St to Atlantic Ave &amp; Furman St"/>
    <s v="Subscriber"/>
    <x v="1"/>
    <n v="1979"/>
    <n v="43"/>
    <n v="43"/>
    <x v="0"/>
    <x v="0"/>
  </r>
  <r>
    <n v="252422"/>
    <x v="331"/>
    <s v="Friday"/>
    <x v="331"/>
    <x v="292"/>
    <s v="Carmine St &amp; 6 Ave"/>
    <s v="Broadway &amp; E 22 St"/>
    <s v="Carmine St &amp; 6 Ave to Broadway &amp; E 22 St"/>
    <s v="Subscriber"/>
    <x v="0"/>
    <n v="1979"/>
    <n v="43"/>
    <n v="43"/>
    <x v="0"/>
    <x v="0"/>
  </r>
  <r>
    <n v="1992476"/>
    <x v="332"/>
    <s v="Wednesday"/>
    <x v="332"/>
    <x v="73"/>
    <s v="Suffolk St &amp; Stanton St"/>
    <s v="Henry St &amp; Grand St"/>
    <s v="Suffolk St &amp; Stanton St to Henry St &amp; Grand St"/>
    <s v="Subscriber"/>
    <x v="1"/>
    <n v="1979"/>
    <n v="43"/>
    <n v="43"/>
    <x v="0"/>
    <x v="0"/>
  </r>
  <r>
    <n v="120263"/>
    <x v="333"/>
    <s v="Friday"/>
    <x v="333"/>
    <x v="293"/>
    <s v="W 38 St &amp; 8 Ave"/>
    <s v="W 20 St &amp; 11 Ave"/>
    <s v="W 38 St &amp; 8 Ave to W 20 St &amp; 11 Ave"/>
    <s v="Subscriber"/>
    <x v="0"/>
    <n v="1979"/>
    <n v="43"/>
    <n v="43"/>
    <x v="0"/>
    <x v="0"/>
  </r>
  <r>
    <n v="4577767"/>
    <x v="334"/>
    <s v="Saturday"/>
    <x v="334"/>
    <x v="121"/>
    <s v="E 16 St &amp; 5 Ave"/>
    <s v="Perry St &amp; Bleecker St"/>
    <s v="E 16 St &amp; 5 Ave to Perry St &amp; Bleecker St"/>
    <s v="Subscriber"/>
    <x v="0"/>
    <n v="1979"/>
    <n v="43"/>
    <n v="43"/>
    <x v="0"/>
    <x v="0"/>
  </r>
  <r>
    <n v="1778858"/>
    <x v="335"/>
    <s v="Thursday"/>
    <x v="335"/>
    <x v="294"/>
    <s v="E 25 St &amp; 2 Ave"/>
    <s v="Suffolk St &amp; Stanton St"/>
    <s v="E 25 St &amp; 2 Ave to Suffolk St &amp; Stanton St"/>
    <s v="Subscriber"/>
    <x v="1"/>
    <n v="1978"/>
    <n v="44"/>
    <n v="44"/>
    <x v="1"/>
    <x v="1"/>
  </r>
  <r>
    <n v="836946"/>
    <x v="336"/>
    <s v="Saturday"/>
    <x v="336"/>
    <x v="200"/>
    <s v="Berkeley Pl &amp; 7 Ave"/>
    <s v="Bergen St &amp; Smith St"/>
    <s v="Berkeley Pl &amp; 7 Ave to Bergen St &amp; Smith St"/>
    <s v="Subscriber"/>
    <x v="0"/>
    <n v="1978"/>
    <n v="44"/>
    <n v="44"/>
    <x v="1"/>
    <x v="1"/>
  </r>
  <r>
    <n v="6225518"/>
    <x v="337"/>
    <s v="Wednesday"/>
    <x v="337"/>
    <x v="295"/>
    <s v="E 4 St &amp; 2 Ave"/>
    <s v="E 10 St &amp; Avenue A"/>
    <s v="E 4 St &amp; 2 Ave to E 10 St &amp; Avenue A"/>
    <s v="Subscriber"/>
    <x v="1"/>
    <n v="1978"/>
    <n v="44"/>
    <n v="44"/>
    <x v="1"/>
    <x v="1"/>
  </r>
  <r>
    <n v="3284666"/>
    <x v="338"/>
    <s v="Monday"/>
    <x v="338"/>
    <x v="296"/>
    <s v="6 Ave &amp; W 33 St"/>
    <s v="E 16 St &amp; 5 Ave"/>
    <s v="6 Ave &amp; W 33 St to E 16 St &amp; 5 Ave"/>
    <s v="Subscriber"/>
    <x v="0"/>
    <n v="1978"/>
    <n v="44"/>
    <n v="44"/>
    <x v="1"/>
    <x v="1"/>
  </r>
  <r>
    <n v="74339"/>
    <x v="339"/>
    <s v="Thursday"/>
    <x v="339"/>
    <x v="297"/>
    <s v="8 Ave &amp; W 31 St"/>
    <s v="Greenwich Ave &amp; 8 Ave"/>
    <s v="8 Ave &amp; W 31 St to Greenwich Ave &amp; 8 Ave"/>
    <s v="Subscriber"/>
    <x v="0"/>
    <n v="1978"/>
    <n v="44"/>
    <n v="44"/>
    <x v="1"/>
    <x v="1"/>
  </r>
  <r>
    <n v="481343"/>
    <x v="340"/>
    <s v="Sunday"/>
    <x v="340"/>
    <x v="298"/>
    <s v="W 13 St &amp; 5 Ave"/>
    <s v="Washington Pl &amp; 6 Ave"/>
    <s v="W 13 St &amp; 5 Ave to Washington Pl &amp; 6 Ave"/>
    <s v="Subscriber"/>
    <x v="0"/>
    <n v="1978"/>
    <n v="44"/>
    <n v="44"/>
    <x v="1"/>
    <x v="1"/>
  </r>
  <r>
    <n v="6014149"/>
    <x v="341"/>
    <s v="Friday"/>
    <x v="341"/>
    <x v="229"/>
    <s v="E 4 St &amp; 2 Ave"/>
    <s v="E 7 St &amp; Avenue A"/>
    <s v="E 4 St &amp; 2 Ave to E 7 St &amp; Avenue A"/>
    <s v="Subscriber"/>
    <x v="0"/>
    <n v="1978"/>
    <n v="44"/>
    <n v="44"/>
    <x v="1"/>
    <x v="1"/>
  </r>
  <r>
    <n v="6124133"/>
    <x v="342"/>
    <s v="Monday"/>
    <x v="342"/>
    <x v="299"/>
    <s v="Mercer St &amp; Bleecker St"/>
    <s v="E 2 St &amp; Avenue C"/>
    <s v="Mercer St &amp; Bleecker St to E 2 St &amp; Avenue C"/>
    <s v="Subscriber"/>
    <x v="1"/>
    <n v="1978"/>
    <n v="44"/>
    <n v="44"/>
    <x v="1"/>
    <x v="1"/>
  </r>
  <r>
    <n v="799092"/>
    <x v="343"/>
    <s v="Friday"/>
    <x v="343"/>
    <x v="300"/>
    <s v="W 11 St &amp; 6 Ave"/>
    <s v="1 Ave &amp; E 68 St"/>
    <s v="W 11 St &amp; 6 Ave to 1 Ave &amp; E 68 St"/>
    <s v="Subscriber"/>
    <x v="1"/>
    <n v="1978"/>
    <n v="44"/>
    <n v="44"/>
    <x v="1"/>
    <x v="1"/>
  </r>
  <r>
    <n v="4589251"/>
    <x v="344"/>
    <s v="Sunday"/>
    <x v="344"/>
    <x v="301"/>
    <s v="Barclay St &amp; Church St"/>
    <s v="Barclay St &amp; Church St"/>
    <s v="Barclay St &amp; Church St to Barclay St &amp; Church St"/>
    <s v="Subscriber"/>
    <x v="1"/>
    <n v="1978"/>
    <n v="44"/>
    <n v="44"/>
    <x v="1"/>
    <x v="1"/>
  </r>
  <r>
    <n v="3723871"/>
    <x v="345"/>
    <s v="Wednesday"/>
    <x v="345"/>
    <x v="63"/>
    <s v="E 47 St &amp; Park Ave"/>
    <s v="Broadway &amp; W 32 St"/>
    <s v="E 47 St &amp; Park Ave to Broadway &amp; W 32 St"/>
    <s v="Subscriber"/>
    <x v="0"/>
    <n v="1978"/>
    <n v="44"/>
    <n v="44"/>
    <x v="1"/>
    <x v="1"/>
  </r>
  <r>
    <n v="5797505"/>
    <x v="346"/>
    <s v="Tuesday"/>
    <x v="346"/>
    <x v="55"/>
    <s v="Pershing Square South"/>
    <s v="Broadway &amp; W 36 St"/>
    <s v="Pershing Square South to Broadway &amp; W 36 St"/>
    <s v="Subscriber"/>
    <x v="0"/>
    <n v="1978"/>
    <n v="44"/>
    <n v="44"/>
    <x v="1"/>
    <x v="1"/>
  </r>
  <r>
    <n v="2010334"/>
    <x v="347"/>
    <s v="Thursday"/>
    <x v="347"/>
    <x v="302"/>
    <s v="W 104 St &amp; Amsterdam Ave"/>
    <s v="Amsterdam Ave &amp; W 73 St"/>
    <s v="W 104 St &amp; Amsterdam Ave to Amsterdam Ave &amp; W 73 St"/>
    <s v="Subscriber"/>
    <x v="0"/>
    <n v="1978"/>
    <n v="44"/>
    <n v="44"/>
    <x v="1"/>
    <x v="1"/>
  </r>
  <r>
    <n v="4263930"/>
    <x v="348"/>
    <s v="Monday"/>
    <x v="348"/>
    <x v="303"/>
    <s v="Duane St &amp; Greenwich St"/>
    <s v="W 16 St &amp; The High Line"/>
    <s v="Duane St &amp; Greenwich St to W 16 St &amp; The High Line"/>
    <s v="Subscriber"/>
    <x v="1"/>
    <n v="1977"/>
    <n v="45"/>
    <n v="45"/>
    <x v="1"/>
    <x v="1"/>
  </r>
  <r>
    <n v="6407126"/>
    <x v="349"/>
    <s v="Saturday"/>
    <x v="349"/>
    <x v="304"/>
    <s v="Bergen St &amp; Smith St"/>
    <s v="Bedford Ave &amp; Nassau Ave"/>
    <s v="Bergen St &amp; Smith St to Bedford Ave &amp; Nassau Ave"/>
    <s v="Subscriber"/>
    <x v="0"/>
    <n v="1977"/>
    <n v="45"/>
    <n v="45"/>
    <x v="1"/>
    <x v="1"/>
  </r>
  <r>
    <n v="1873353"/>
    <x v="350"/>
    <s v="Monday"/>
    <x v="350"/>
    <x v="305"/>
    <s v="W Broadway &amp; Spring St"/>
    <s v="11 Ave &amp; W 27 St"/>
    <s v="W Broadway &amp; Spring St to 11 Ave &amp; W 27 St"/>
    <s v="Subscriber"/>
    <x v="0"/>
    <n v="1977"/>
    <n v="45"/>
    <n v="45"/>
    <x v="1"/>
    <x v="1"/>
  </r>
  <r>
    <n v="6171939"/>
    <x v="351"/>
    <s v="Tuesday"/>
    <x v="351"/>
    <x v="306"/>
    <s v="FDR Drive &amp; E 35 St"/>
    <s v="31 St &amp; Thomson Ave"/>
    <s v="FDR Drive &amp; E 35 St to 31 St &amp; Thomson Ave"/>
    <s v="Subscriber"/>
    <x v="1"/>
    <n v="1977"/>
    <n v="45"/>
    <n v="45"/>
    <x v="1"/>
    <x v="1"/>
  </r>
  <r>
    <n v="6730027"/>
    <x v="352"/>
    <s v="Thursday"/>
    <x v="352"/>
    <x v="307"/>
    <s v="Grand Army Plaza &amp; Central Park S"/>
    <s v="E 48 St &amp; 5 Ave"/>
    <s v="Grand Army Plaza &amp; Central Park S to E 48 St &amp; 5 Ave"/>
    <s v="Subscriber"/>
    <x v="0"/>
    <n v="1977"/>
    <n v="45"/>
    <n v="45"/>
    <x v="1"/>
    <x v="1"/>
  </r>
  <r>
    <n v="1826417"/>
    <x v="353"/>
    <s v="Friday"/>
    <x v="353"/>
    <x v="308"/>
    <s v="Central Park S &amp; 6 Ave"/>
    <s v="Columbus Ave &amp; W 95 St"/>
    <s v="Central Park S &amp; 6 Ave to Columbus Ave &amp; W 95 St"/>
    <s v="Subscriber"/>
    <x v="2"/>
    <n v="1977"/>
    <n v="45"/>
    <n v="45"/>
    <x v="1"/>
    <x v="1"/>
  </r>
  <r>
    <n v="84306"/>
    <x v="354"/>
    <s v="Thursday"/>
    <x v="354"/>
    <x v="309"/>
    <s v="E 32 St &amp; Park Ave"/>
    <s v="E 45 St &amp; 3 Ave"/>
    <s v="E 32 St &amp; Park Ave to E 45 St &amp; 3 Ave"/>
    <s v="Subscriber"/>
    <x v="0"/>
    <n v="1977"/>
    <n v="45"/>
    <n v="45"/>
    <x v="1"/>
    <x v="1"/>
  </r>
  <r>
    <n v="4647018"/>
    <x v="355"/>
    <s v="Monday"/>
    <x v="355"/>
    <x v="310"/>
    <s v="Hudson St &amp; Reade St"/>
    <s v="Cleveland Pl &amp; Spring St"/>
    <s v="Hudson St &amp; Reade St to Cleveland Pl &amp; Spring St"/>
    <s v="Subscriber"/>
    <x v="0"/>
    <n v="1977"/>
    <n v="45"/>
    <n v="45"/>
    <x v="1"/>
    <x v="1"/>
  </r>
  <r>
    <n v="4859668"/>
    <x v="356"/>
    <s v="Saturday"/>
    <x v="356"/>
    <x v="311"/>
    <s v="9 Ave &amp; W 22 St"/>
    <s v="W 20 St &amp; 11 Ave"/>
    <s v="9 Ave &amp; W 22 St to W 20 St &amp; 11 Ave"/>
    <s v="Subscriber"/>
    <x v="0"/>
    <n v="1977"/>
    <n v="45"/>
    <n v="45"/>
    <x v="1"/>
    <x v="1"/>
  </r>
  <r>
    <n v="1988318"/>
    <x v="357"/>
    <s v="Wednesday"/>
    <x v="357"/>
    <x v="312"/>
    <s v="E 16 St &amp; 5 Ave"/>
    <s v="W 33 St &amp; 7 Ave"/>
    <s v="E 16 St &amp; 5 Ave to W 33 St &amp; 7 Ave"/>
    <s v="Subscriber"/>
    <x v="0"/>
    <n v="1977"/>
    <n v="45"/>
    <n v="45"/>
    <x v="1"/>
    <x v="1"/>
  </r>
  <r>
    <n v="1531863"/>
    <x v="358"/>
    <s v="Wednesday"/>
    <x v="358"/>
    <x v="313"/>
    <s v="York St &amp; Jay St"/>
    <s v="Old Fulton St"/>
    <s v="York St &amp; Jay St to Old Fulton St"/>
    <s v="Subscriber"/>
    <x v="0"/>
    <n v="1977"/>
    <n v="45"/>
    <n v="45"/>
    <x v="1"/>
    <x v="1"/>
  </r>
  <r>
    <n v="2336276"/>
    <x v="359"/>
    <s v="Monday"/>
    <x v="359"/>
    <x v="314"/>
    <s v="Front St &amp; Maiden Ln"/>
    <s v="Leonard St &amp; Church St"/>
    <s v="Front St &amp; Maiden Ln to Leonard St &amp; Church St"/>
    <s v="Subscriber"/>
    <x v="0"/>
    <n v="1977"/>
    <n v="45"/>
    <n v="45"/>
    <x v="1"/>
    <x v="1"/>
  </r>
  <r>
    <n v="1240459"/>
    <x v="360"/>
    <s v="Tuesday"/>
    <x v="360"/>
    <x v="260"/>
    <s v="W 84 St &amp; Columbus Ave"/>
    <s v="W 74 St &amp; Columbus Ave"/>
    <s v="W 84 St &amp; Columbus Ave to W 74 St &amp; Columbus Ave"/>
    <s v="Subscriber"/>
    <x v="0"/>
    <n v="1977"/>
    <n v="45"/>
    <n v="45"/>
    <x v="1"/>
    <x v="1"/>
  </r>
  <r>
    <n v="2469770"/>
    <x v="361"/>
    <s v="Friday"/>
    <x v="361"/>
    <x v="315"/>
    <s v="Smith St &amp; 9 St"/>
    <s v="Fulton St &amp; Clermont Ave"/>
    <s v="Smith St &amp; 9 St to Fulton St &amp; Clermont Ave"/>
    <s v="Subscriber"/>
    <x v="1"/>
    <n v="1977"/>
    <n v="45"/>
    <n v="45"/>
    <x v="1"/>
    <x v="1"/>
  </r>
  <r>
    <n v="6398149"/>
    <x v="362"/>
    <s v="Saturday"/>
    <x v="362"/>
    <x v="316"/>
    <s v="University Pl &amp; E 14 St"/>
    <s v="W 13 St &amp; Hudson St"/>
    <s v="University Pl &amp; E 14 St to W 13 St &amp; Hudson St"/>
    <s v="Subscriber"/>
    <x v="0"/>
    <n v="1976"/>
    <n v="46"/>
    <n v="46"/>
    <x v="1"/>
    <x v="1"/>
  </r>
  <r>
    <n v="5644756"/>
    <x v="363"/>
    <s v="Saturday"/>
    <x v="363"/>
    <x v="317"/>
    <s v="Broadway &amp; W 24 St"/>
    <s v="Canal St &amp; Rutgers St"/>
    <s v="Broadway &amp; W 24 St to Canal St &amp; Rutgers St"/>
    <s v="Subscriber"/>
    <x v="0"/>
    <n v="1976"/>
    <n v="46"/>
    <n v="46"/>
    <x v="1"/>
    <x v="1"/>
  </r>
  <r>
    <n v="6164224"/>
    <x v="364"/>
    <s v="Tuesday"/>
    <x v="364"/>
    <x v="318"/>
    <s v="E 30 St &amp; Park Ave S"/>
    <s v="E 23 St &amp; 1 Ave"/>
    <s v="E 30 St &amp; Park Ave S to E 23 St &amp; 1 Ave"/>
    <s v="Subscriber"/>
    <x v="1"/>
    <n v="1976"/>
    <n v="46"/>
    <n v="46"/>
    <x v="1"/>
    <x v="1"/>
  </r>
  <r>
    <n v="2321677"/>
    <x v="365"/>
    <s v="Monday"/>
    <x v="365"/>
    <x v="319"/>
    <s v="Fulton St &amp; Rockwell Pl"/>
    <s v="W 13 St &amp; 5 Ave"/>
    <s v="Fulton St &amp; Rockwell Pl to W 13 St &amp; 5 Ave"/>
    <s v="Subscriber"/>
    <x v="0"/>
    <n v="1976"/>
    <n v="46"/>
    <n v="46"/>
    <x v="1"/>
    <x v="1"/>
  </r>
  <r>
    <n v="2222971"/>
    <x v="366"/>
    <s v="Thursday"/>
    <x v="366"/>
    <x v="320"/>
    <s v="Cadman Plaza West &amp; Montague St"/>
    <s v="Willoughby Ave &amp; Hall St"/>
    <s v="Cadman Plaza West &amp; Montague St to Willoughby Ave &amp; Hall St"/>
    <s v="Subscriber"/>
    <x v="1"/>
    <n v="1976"/>
    <n v="46"/>
    <n v="46"/>
    <x v="1"/>
    <x v="1"/>
  </r>
  <r>
    <n v="1603846"/>
    <x v="367"/>
    <s v="Friday"/>
    <x v="367"/>
    <x v="321"/>
    <s v="Front St &amp; Washington St"/>
    <s v="Cadman Plaza E &amp; Red Cross Pl"/>
    <s v="Front St &amp; Washington St to Cadman Plaza E &amp; Red Cross Pl"/>
    <s v="Subscriber"/>
    <x v="0"/>
    <n v="1976"/>
    <n v="46"/>
    <n v="46"/>
    <x v="1"/>
    <x v="1"/>
  </r>
  <r>
    <n v="25470"/>
    <x v="368"/>
    <s v="Tuesday"/>
    <x v="368"/>
    <x v="322"/>
    <s v="8 Ave &amp; W 33 St"/>
    <s v="W 52 St &amp; 5 Ave"/>
    <s v="8 Ave &amp; W 33 St to W 52 St &amp; 5 Ave"/>
    <s v="Subscriber"/>
    <x v="0"/>
    <n v="1976"/>
    <n v="46"/>
    <n v="46"/>
    <x v="1"/>
    <x v="1"/>
  </r>
  <r>
    <n v="6579097"/>
    <x v="369"/>
    <s v="Tuesday"/>
    <x v="369"/>
    <x v="323"/>
    <s v="Metropolitan Ave &amp; Bedford Ave"/>
    <s v="E 7 St &amp; Avenue A"/>
    <s v="Metropolitan Ave &amp; Bedford Ave to E 7 St &amp; Avenue A"/>
    <s v="Subscriber"/>
    <x v="0"/>
    <n v="1976"/>
    <n v="46"/>
    <n v="46"/>
    <x v="1"/>
    <x v="1"/>
  </r>
  <r>
    <n v="2959550"/>
    <x v="370"/>
    <s v="Monday"/>
    <x v="370"/>
    <x v="324"/>
    <s v="NYCBS Depot - SSP"/>
    <s v="Columbia St &amp; Degraw St"/>
    <s v="NYCBS Depot - SSP to Columbia St &amp; Degraw St"/>
    <s v="Subscriber"/>
    <x v="0"/>
    <n v="1975"/>
    <n v="47"/>
    <n v="47"/>
    <x v="1"/>
    <x v="1"/>
  </r>
  <r>
    <n v="936709"/>
    <x v="371"/>
    <s v="Wednesday"/>
    <x v="371"/>
    <x v="325"/>
    <s v="8 Ave &amp; W 52 St"/>
    <s v="W 54 St &amp; 9 Ave"/>
    <s v="8 Ave &amp; W 52 St to W 54 St &amp; 9 Ave"/>
    <s v="Subscriber"/>
    <x v="0"/>
    <n v="1975"/>
    <n v="47"/>
    <n v="47"/>
    <x v="1"/>
    <x v="1"/>
  </r>
  <r>
    <n v="1414549"/>
    <x v="372"/>
    <s v="Saturday"/>
    <x v="372"/>
    <x v="326"/>
    <s v="Broadway &amp; Roebling St"/>
    <s v="1 Ave &amp; E 18 St"/>
    <s v="Broadway &amp; Roebling St to 1 Ave &amp; E 18 St"/>
    <s v="Subscriber"/>
    <x v="1"/>
    <n v="1975"/>
    <n v="47"/>
    <n v="47"/>
    <x v="1"/>
    <x v="1"/>
  </r>
  <r>
    <n v="2674970"/>
    <x v="373"/>
    <s v="Wednesday"/>
    <x v="373"/>
    <x v="298"/>
    <s v="Hudson St &amp; Reade St"/>
    <s v="Centre St &amp; Chambers St"/>
    <s v="Hudson St &amp; Reade St to Centre St &amp; Chambers St"/>
    <s v="Subscriber"/>
    <x v="0"/>
    <n v="1975"/>
    <n v="47"/>
    <n v="47"/>
    <x v="1"/>
    <x v="1"/>
  </r>
  <r>
    <n v="1855578"/>
    <x v="374"/>
    <s v="Monday"/>
    <x v="374"/>
    <x v="327"/>
    <s v="W 31 St &amp; 7 Ave"/>
    <s v="E 15 St &amp; 3 Ave"/>
    <s v="W 31 St &amp; 7 Ave to E 15 St &amp; 3 Ave"/>
    <s v="Subscriber"/>
    <x v="0"/>
    <n v="1975"/>
    <n v="47"/>
    <n v="47"/>
    <x v="1"/>
    <x v="1"/>
  </r>
  <r>
    <n v="1650797"/>
    <x v="375"/>
    <s v="Sunday"/>
    <x v="375"/>
    <x v="328"/>
    <s v="8 Ave &amp; W 52 St"/>
    <s v="E 59 St &amp; Madison Ave"/>
    <s v="8 Ave &amp; W 52 St to E 59 St &amp; Madison Ave"/>
    <s v="Subscriber"/>
    <x v="0"/>
    <n v="1975"/>
    <n v="47"/>
    <n v="47"/>
    <x v="1"/>
    <x v="1"/>
  </r>
  <r>
    <n v="3429349"/>
    <x v="376"/>
    <s v="Friday"/>
    <x v="376"/>
    <x v="329"/>
    <s v="West St &amp; Chambers St"/>
    <s v="Warren St &amp; Church St"/>
    <s v="West St &amp; Chambers St to Warren St &amp; Church St"/>
    <s v="Subscriber"/>
    <x v="0"/>
    <n v="1975"/>
    <n v="47"/>
    <n v="47"/>
    <x v="1"/>
    <x v="1"/>
  </r>
  <r>
    <n v="2567163"/>
    <x v="377"/>
    <s v="Monday"/>
    <x v="377"/>
    <x v="330"/>
    <s v="Pershing Square North"/>
    <s v="2 Ave &amp; E 31 St"/>
    <s v="Pershing Square North to 2 Ave &amp; E 31 St"/>
    <s v="Subscriber"/>
    <x v="0"/>
    <n v="1975"/>
    <n v="47"/>
    <n v="47"/>
    <x v="1"/>
    <x v="1"/>
  </r>
  <r>
    <n v="5126608"/>
    <x v="378"/>
    <s v="Thursday"/>
    <x v="378"/>
    <x v="331"/>
    <s v="W 44 St &amp; 5 Ave"/>
    <s v="W 38 St &amp; 8 Ave"/>
    <s v="W 44 St &amp; 5 Ave to W 38 St &amp; 8 Ave"/>
    <s v="Subscriber"/>
    <x v="0"/>
    <n v="1975"/>
    <n v="47"/>
    <n v="47"/>
    <x v="1"/>
    <x v="1"/>
  </r>
  <r>
    <n v="2320669"/>
    <x v="379"/>
    <s v="Monday"/>
    <x v="379"/>
    <x v="332"/>
    <s v="W 13 St &amp; Hudson St"/>
    <s v="W 20 St &amp; 7 Ave"/>
    <s v="W 13 St &amp; Hudson St to W 20 St &amp; 7 Ave"/>
    <s v="Subscriber"/>
    <x v="0"/>
    <n v="1975"/>
    <n v="47"/>
    <n v="47"/>
    <x v="1"/>
    <x v="1"/>
  </r>
  <r>
    <n v="2647378"/>
    <x v="380"/>
    <s v="Tuesday"/>
    <x v="380"/>
    <x v="333"/>
    <s v="9 Ave &amp; W 45 St"/>
    <s v="W 53 St &amp; 10 Ave"/>
    <s v="9 Ave &amp; W 45 St to W 53 St &amp; 10 Ave"/>
    <s v="Subscriber"/>
    <x v="0"/>
    <n v="1975"/>
    <n v="47"/>
    <n v="47"/>
    <x v="1"/>
    <x v="1"/>
  </r>
  <r>
    <n v="2628269"/>
    <x v="381"/>
    <s v="Tuesday"/>
    <x v="381"/>
    <x v="334"/>
    <s v="Central Park West &amp; W 68 St"/>
    <s v="9 Ave &amp; W 18 St"/>
    <s v="Central Park West &amp; W 68 St to 9 Ave &amp; W 18 St"/>
    <s v="Subscriber"/>
    <x v="0"/>
    <n v="1975"/>
    <n v="47"/>
    <n v="47"/>
    <x v="1"/>
    <x v="1"/>
  </r>
  <r>
    <n v="3624425"/>
    <x v="382"/>
    <s v="Tuesday"/>
    <x v="382"/>
    <x v="197"/>
    <s v="W 43 St &amp; 6 Ave"/>
    <s v="Grand Army Plaza &amp; Central Park S"/>
    <s v="W 43 St &amp; 6 Ave to Grand Army Plaza &amp; Central Park S"/>
    <s v="Subscriber"/>
    <x v="0"/>
    <n v="1975"/>
    <n v="47"/>
    <n v="47"/>
    <x v="1"/>
    <x v="1"/>
  </r>
  <r>
    <n v="128154"/>
    <x v="383"/>
    <s v="Saturday"/>
    <x v="383"/>
    <x v="34"/>
    <s v="E 6 St &amp; Avenue D"/>
    <s v="E 7 St &amp; Avenue A"/>
    <s v="E 6 St &amp; Avenue D to E 7 St &amp; Avenue A"/>
    <s v="Subscriber"/>
    <x v="0"/>
    <n v="1975"/>
    <n v="47"/>
    <n v="47"/>
    <x v="1"/>
    <x v="1"/>
  </r>
  <r>
    <n v="1966663"/>
    <x v="384"/>
    <s v="Tuesday"/>
    <x v="384"/>
    <x v="335"/>
    <s v="Canal St &amp; Rutgers St"/>
    <s v="Cherry St"/>
    <s v="Canal St &amp; Rutgers St to Cherry St"/>
    <s v="Subscriber"/>
    <x v="0"/>
    <n v="1975"/>
    <n v="47"/>
    <n v="47"/>
    <x v="1"/>
    <x v="1"/>
  </r>
  <r>
    <n v="4786384"/>
    <x v="385"/>
    <s v="Thursday"/>
    <x v="385"/>
    <x v="105"/>
    <s v="E 20 St &amp; Park Ave"/>
    <s v="Greenwich Ave &amp; 8 Ave"/>
    <s v="E 20 St &amp; Park Ave to Greenwich Ave &amp; 8 Ave"/>
    <s v="Subscriber"/>
    <x v="0"/>
    <n v="1975"/>
    <n v="47"/>
    <n v="47"/>
    <x v="1"/>
    <x v="1"/>
  </r>
  <r>
    <n v="3293818"/>
    <x v="386"/>
    <s v="Tuesday"/>
    <x v="386"/>
    <x v="336"/>
    <s v="South St &amp; Gouverneur Ln"/>
    <s v="South St &amp; Whitehall St"/>
    <s v="South St &amp; Gouverneur Ln to South St &amp; Whitehall St"/>
    <s v="Subscriber"/>
    <x v="1"/>
    <n v="1975"/>
    <n v="47"/>
    <n v="47"/>
    <x v="1"/>
    <x v="1"/>
  </r>
  <r>
    <n v="5000284"/>
    <x v="387"/>
    <s v="Tuesday"/>
    <x v="387"/>
    <x v="337"/>
    <s v="Central Park S &amp; 6 Ave"/>
    <s v="Canal St &amp; Rutgers St"/>
    <s v="Central Park S &amp; 6 Ave to Canal St &amp; Rutgers St"/>
    <s v="Subscriber"/>
    <x v="0"/>
    <n v="1975"/>
    <n v="47"/>
    <n v="47"/>
    <x v="1"/>
    <x v="1"/>
  </r>
  <r>
    <n v="350707"/>
    <x v="388"/>
    <s v="Tuesday"/>
    <x v="388"/>
    <x v="268"/>
    <s v="5 Ave &amp; E 63 St"/>
    <s v="E 53 St &amp; Madison Ave"/>
    <s v="5 Ave &amp; E 63 St to E 53 St &amp; Madison Ave"/>
    <s v="Subscriber"/>
    <x v="1"/>
    <n v="1975"/>
    <n v="47"/>
    <n v="47"/>
    <x v="1"/>
    <x v="1"/>
  </r>
  <r>
    <n v="642530"/>
    <x v="389"/>
    <s v="Saturday"/>
    <x v="389"/>
    <x v="338"/>
    <s v="Cathedral Pkwy &amp; Broadway"/>
    <s v="Central Park S &amp; 6 Ave"/>
    <s v="Cathedral Pkwy &amp; Broadway to Central Park S &amp; 6 Ave"/>
    <s v="Subscriber"/>
    <x v="0"/>
    <n v="1974"/>
    <n v="48"/>
    <n v="48"/>
    <x v="1"/>
    <x v="1"/>
  </r>
  <r>
    <n v="2567503"/>
    <x v="390"/>
    <s v="Monday"/>
    <x v="390"/>
    <x v="339"/>
    <s v="Broadway &amp; E 22 St"/>
    <s v="Pershing Square South"/>
    <s v="Broadway &amp; E 22 St to Pershing Square South"/>
    <s v="Subscriber"/>
    <x v="0"/>
    <n v="1974"/>
    <n v="48"/>
    <n v="48"/>
    <x v="1"/>
    <x v="1"/>
  </r>
  <r>
    <n v="5515649"/>
    <x v="391"/>
    <s v="Thursday"/>
    <x v="391"/>
    <x v="340"/>
    <s v="E 39 St &amp; 2 Ave"/>
    <s v="E 20 St &amp; FDR Drive"/>
    <s v="E 39 St &amp; 2 Ave to E 20 St &amp; FDR Drive"/>
    <s v="Subscriber"/>
    <x v="1"/>
    <n v="1974"/>
    <n v="48"/>
    <n v="48"/>
    <x v="1"/>
    <x v="1"/>
  </r>
  <r>
    <n v="6392474"/>
    <x v="392"/>
    <s v="Saturday"/>
    <x v="392"/>
    <x v="296"/>
    <s v="11 Ave &amp; W 41 St"/>
    <s v="8 Ave &amp; W 33 St"/>
    <s v="11 Ave &amp; W 41 St to 8 Ave &amp; W 33 St"/>
    <s v="Subscriber"/>
    <x v="0"/>
    <n v="1974"/>
    <n v="48"/>
    <n v="48"/>
    <x v="1"/>
    <x v="1"/>
  </r>
  <r>
    <n v="2697880"/>
    <x v="393"/>
    <s v="Wednesday"/>
    <x v="393"/>
    <x v="341"/>
    <s v="Mott St &amp; Prince St"/>
    <s v="E 51 St &amp; 1 Ave"/>
    <s v="Mott St &amp; Prince St to E 51 St &amp; 1 Ave"/>
    <s v="Subscriber"/>
    <x v="1"/>
    <n v="1974"/>
    <n v="48"/>
    <n v="48"/>
    <x v="1"/>
    <x v="1"/>
  </r>
  <r>
    <n v="842093"/>
    <x v="394"/>
    <s v="Saturday"/>
    <x v="394"/>
    <x v="342"/>
    <s v="W 56 St &amp; 10 Ave"/>
    <s v="Broadway &amp; W 49 St"/>
    <s v="W 56 St &amp; 10 Ave to Broadway &amp; W 49 St"/>
    <s v="Subscriber"/>
    <x v="0"/>
    <n v="1974"/>
    <n v="48"/>
    <n v="48"/>
    <x v="1"/>
    <x v="1"/>
  </r>
  <r>
    <n v="4193308"/>
    <x v="395"/>
    <s v="Sunday"/>
    <x v="395"/>
    <x v="200"/>
    <s v="1 Ave &amp; E 62 St"/>
    <s v="E 47 St &amp; 1 Ave"/>
    <s v="1 Ave &amp; E 62 St to E 47 St &amp; 1 Ave"/>
    <s v="Subscriber"/>
    <x v="0"/>
    <n v="1974"/>
    <n v="48"/>
    <n v="48"/>
    <x v="1"/>
    <x v="1"/>
  </r>
  <r>
    <n v="228565"/>
    <x v="396"/>
    <s v="Thursday"/>
    <x v="396"/>
    <x v="343"/>
    <s v="W 52 St &amp; 9 Ave"/>
    <s v="Broadway &amp; W 55 St"/>
    <s v="W 52 St &amp; 9 Ave to Broadway &amp; W 55 St"/>
    <s v="Subscriber"/>
    <x v="0"/>
    <n v="1974"/>
    <n v="48"/>
    <n v="48"/>
    <x v="1"/>
    <x v="1"/>
  </r>
  <r>
    <n v="2722449"/>
    <x v="397"/>
    <s v="Wednesday"/>
    <x v="397"/>
    <x v="344"/>
    <s v="Bond St &amp; Schermerhorn St"/>
    <s v="Bond St &amp; Bergen St"/>
    <s v="Bond St &amp; Schermerhorn St to Bond St &amp; Bergen St"/>
    <s v="Subscriber"/>
    <x v="0"/>
    <n v="1974"/>
    <n v="48"/>
    <n v="48"/>
    <x v="1"/>
    <x v="1"/>
  </r>
  <r>
    <n v="2783819"/>
    <x v="398"/>
    <s v="Friday"/>
    <x v="398"/>
    <x v="345"/>
    <s v="Columbus Ave &amp; W 72 St"/>
    <s v="W 63 St &amp; Broadway"/>
    <s v="Columbus Ave &amp; W 72 St to W 63 St &amp; Broadway"/>
    <s v="Subscriber"/>
    <x v="0"/>
    <n v="1974"/>
    <n v="48"/>
    <n v="48"/>
    <x v="1"/>
    <x v="1"/>
  </r>
  <r>
    <n v="2161137"/>
    <x v="399"/>
    <s v="Wednesday"/>
    <x v="399"/>
    <x v="120"/>
    <s v="Carroll St &amp; Smith St"/>
    <s v="Carroll St &amp; Columbia St"/>
    <s v="Carroll St &amp; Smith St to Carroll St &amp; Columbia St"/>
    <s v="Subscriber"/>
    <x v="1"/>
    <n v="1974"/>
    <n v="48"/>
    <n v="48"/>
    <x v="1"/>
    <x v="1"/>
  </r>
  <r>
    <n v="1858796"/>
    <x v="400"/>
    <s v="Monday"/>
    <x v="400"/>
    <x v="346"/>
    <s v="West Thames St"/>
    <s v="Water - Whitehall Plaza"/>
    <s v="West Thames St to Water - Whitehall Plaza"/>
    <s v="Subscriber"/>
    <x v="1"/>
    <n v="1974"/>
    <n v="48"/>
    <n v="48"/>
    <x v="1"/>
    <x v="1"/>
  </r>
  <r>
    <n v="1260121"/>
    <x v="401"/>
    <s v="Wednesday"/>
    <x v="401"/>
    <x v="347"/>
    <s v="E 47 St &amp; Park Ave"/>
    <s v="Broadway &amp; W 58 St"/>
    <s v="E 47 St &amp; Park Ave to Broadway &amp; W 58 St"/>
    <s v="Subscriber"/>
    <x v="0"/>
    <n v="1974"/>
    <n v="48"/>
    <n v="48"/>
    <x v="1"/>
    <x v="1"/>
  </r>
  <r>
    <n v="1614911"/>
    <x v="402"/>
    <s v="Friday"/>
    <x v="402"/>
    <x v="348"/>
    <s v="1 Ave &amp; E 16 St"/>
    <s v="E 55 St &amp; 2 Ave"/>
    <s v="1 Ave &amp; E 16 St to E 55 St &amp; 2 Ave"/>
    <s v="Subscriber"/>
    <x v="0"/>
    <n v="1974"/>
    <n v="48"/>
    <n v="48"/>
    <x v="1"/>
    <x v="1"/>
  </r>
  <r>
    <n v="146803"/>
    <x v="403"/>
    <s v="Monday"/>
    <x v="403"/>
    <x v="69"/>
    <s v="E 33 St &amp; 2 Ave"/>
    <s v="W 33 St &amp; 7 Ave"/>
    <s v="E 33 St &amp; 2 Ave to W 33 St &amp; 7 Ave"/>
    <s v="Subscriber"/>
    <x v="0"/>
    <n v="1974"/>
    <n v="48"/>
    <n v="48"/>
    <x v="1"/>
    <x v="1"/>
  </r>
  <r>
    <n v="4025507"/>
    <x v="404"/>
    <s v="Wednesday"/>
    <x v="404"/>
    <x v="349"/>
    <s v="E 85 St &amp; 3 Ave"/>
    <s v="Spruce St &amp; Nassau St"/>
    <s v="E 85 St &amp; 3 Ave to Spruce St &amp; Nassau St"/>
    <s v="Subscriber"/>
    <x v="0"/>
    <n v="1973"/>
    <n v="49"/>
    <n v="49"/>
    <x v="1"/>
    <x v="1"/>
  </r>
  <r>
    <n v="4327895"/>
    <x v="405"/>
    <s v="Tuesday"/>
    <x v="405"/>
    <x v="350"/>
    <s v="Leonard St &amp; Maujer St"/>
    <s v="Myrtle Ave &amp; Lewis Ave"/>
    <s v="Leonard St &amp; Maujer St to Myrtle Ave &amp; Lewis Ave"/>
    <s v="Subscriber"/>
    <x v="0"/>
    <n v="1973"/>
    <n v="49"/>
    <n v="49"/>
    <x v="1"/>
    <x v="1"/>
  </r>
  <r>
    <n v="1811390"/>
    <x v="406"/>
    <s v="Friday"/>
    <x v="406"/>
    <x v="351"/>
    <s v="E 24 St &amp; Park Ave S"/>
    <s v="Broadway &amp; E 14 St"/>
    <s v="E 24 St &amp; Park Ave S to Broadway &amp; E 14 St"/>
    <s v="Subscriber"/>
    <x v="0"/>
    <n v="1973"/>
    <n v="49"/>
    <n v="49"/>
    <x v="1"/>
    <x v="1"/>
  </r>
  <r>
    <n v="3744138"/>
    <x v="407"/>
    <s v="Thursday"/>
    <x v="407"/>
    <x v="352"/>
    <s v="President St &amp; Henry St"/>
    <s v="Schermerhorn St &amp; Court St"/>
    <s v="President St &amp; Henry St to Schermerhorn St &amp; Court St"/>
    <s v="Subscriber"/>
    <x v="0"/>
    <n v="1973"/>
    <n v="49"/>
    <n v="49"/>
    <x v="1"/>
    <x v="1"/>
  </r>
  <r>
    <n v="968783"/>
    <x v="408"/>
    <s v="Saturday"/>
    <x v="408"/>
    <x v="353"/>
    <s v="Washington Pl &amp; 6 Ave"/>
    <s v="Rivington St &amp; Chrystie St"/>
    <s v="Washington Pl &amp; 6 Ave to Rivington St &amp; Chrystie St"/>
    <s v="Subscriber"/>
    <x v="0"/>
    <n v="1973"/>
    <n v="49"/>
    <n v="49"/>
    <x v="1"/>
    <x v="1"/>
  </r>
  <r>
    <n v="6398130"/>
    <x v="409"/>
    <s v="Saturday"/>
    <x v="409"/>
    <x v="354"/>
    <s v="Barclay St &amp; Church St"/>
    <s v="Fulton St &amp; Broadway"/>
    <s v="Barclay St &amp; Church St to Fulton St &amp; Broadway"/>
    <s v="Subscriber"/>
    <x v="0"/>
    <n v="1973"/>
    <n v="49"/>
    <n v="49"/>
    <x v="1"/>
    <x v="1"/>
  </r>
  <r>
    <n v="6158510"/>
    <x v="410"/>
    <s v="Tuesday"/>
    <x v="410"/>
    <x v="355"/>
    <s v="Lafayette St &amp; E 8 St"/>
    <s v="Division St &amp; Bowery"/>
    <s v="Lafayette St &amp; E 8 St to Division St &amp; Bowery"/>
    <s v="Subscriber"/>
    <x v="0"/>
    <n v="1973"/>
    <n v="49"/>
    <n v="49"/>
    <x v="1"/>
    <x v="1"/>
  </r>
  <r>
    <n v="2444049"/>
    <x v="411"/>
    <s v="Thursday"/>
    <x v="411"/>
    <x v="98"/>
    <s v="E 15 St &amp; 3 Ave"/>
    <s v="E 25 St &amp; 2 Ave"/>
    <s v="E 15 St &amp; 3 Ave to E 25 St &amp; 2 Ave"/>
    <s v="Subscriber"/>
    <x v="1"/>
    <n v="1973"/>
    <n v="49"/>
    <n v="49"/>
    <x v="1"/>
    <x v="1"/>
  </r>
  <r>
    <n v="1544609"/>
    <x v="412"/>
    <s v="Wednesday"/>
    <x v="412"/>
    <x v="356"/>
    <s v="E 16 St &amp; 5 Ave"/>
    <s v="St Marks Pl &amp; 2 Ave"/>
    <s v="E 16 St &amp; 5 Ave to St Marks Pl &amp; 2 Ave"/>
    <s v="Subscriber"/>
    <x v="0"/>
    <n v="1973"/>
    <n v="49"/>
    <n v="49"/>
    <x v="1"/>
    <x v="1"/>
  </r>
  <r>
    <n v="6157470"/>
    <x v="413"/>
    <s v="Tuesday"/>
    <x v="413"/>
    <x v="357"/>
    <s v="E 55 St &amp; 2 Ave"/>
    <s v="E 81 St &amp; 3 Ave"/>
    <s v="E 55 St &amp; 2 Ave to E 81 St &amp; 3 Ave"/>
    <s v="Subscriber"/>
    <x v="1"/>
    <n v="1973"/>
    <n v="49"/>
    <n v="49"/>
    <x v="1"/>
    <x v="1"/>
  </r>
  <r>
    <n v="1656022"/>
    <x v="414"/>
    <s v="Sunday"/>
    <x v="414"/>
    <x v="358"/>
    <s v="Barrow St &amp; Hudson St"/>
    <s v="Greenwich St &amp; Hubert St"/>
    <s v="Barrow St &amp; Hudson St to Greenwich St &amp; Hubert St"/>
    <s v="Subscriber"/>
    <x v="1"/>
    <n v="1973"/>
    <n v="49"/>
    <n v="49"/>
    <x v="1"/>
    <x v="1"/>
  </r>
  <r>
    <n v="4793031"/>
    <x v="415"/>
    <s v="Thursday"/>
    <x v="415"/>
    <x v="123"/>
    <s v="Greenwich St &amp; W Houston St"/>
    <s v="W 38 St &amp; 8 Ave"/>
    <s v="Greenwich St &amp; W Houston St to W 38 St &amp; 8 Ave"/>
    <s v="Subscriber"/>
    <x v="0"/>
    <n v="1973"/>
    <n v="49"/>
    <n v="49"/>
    <x v="1"/>
    <x v="1"/>
  </r>
  <r>
    <n v="4370534"/>
    <x v="416"/>
    <s v="Wednesday"/>
    <x v="416"/>
    <x v="359"/>
    <s v="Cadman Plaza E &amp; Tillary St"/>
    <s v="Hicks St &amp; Montague St"/>
    <s v="Cadman Plaza E &amp; Tillary St to Hicks St &amp; Montague St"/>
    <s v="Subscriber"/>
    <x v="0"/>
    <n v="1973"/>
    <n v="49"/>
    <n v="49"/>
    <x v="1"/>
    <x v="1"/>
  </r>
  <r>
    <n v="6754379"/>
    <x v="417"/>
    <s v="Thursday"/>
    <x v="417"/>
    <x v="360"/>
    <s v="5 Ave &amp; E 78 St"/>
    <s v="E 78 St &amp; 2 Ave"/>
    <s v="5 Ave &amp; E 78 St to E 78 St &amp; 2 Ave"/>
    <s v="Subscriber"/>
    <x v="0"/>
    <n v="1973"/>
    <n v="49"/>
    <n v="49"/>
    <x v="1"/>
    <x v="1"/>
  </r>
  <r>
    <n v="5329838"/>
    <x v="418"/>
    <s v="Monday"/>
    <x v="418"/>
    <x v="361"/>
    <s v="Pike St &amp; Monroe St"/>
    <s v="Pike St &amp; Monroe St"/>
    <s v="Pike St &amp; Monroe St to Pike St &amp; Monroe St"/>
    <s v="Subscriber"/>
    <x v="0"/>
    <n v="1973"/>
    <n v="49"/>
    <n v="49"/>
    <x v="1"/>
    <x v="1"/>
  </r>
  <r>
    <n v="5856833"/>
    <x v="419"/>
    <s v="Wednesday"/>
    <x v="419"/>
    <x v="362"/>
    <s v="Wythe Ave &amp; Metropolitan Ave"/>
    <s v="Cleveland Pl &amp; Spring St"/>
    <s v="Wythe Ave &amp; Metropolitan Ave to Cleveland Pl &amp; Spring St"/>
    <s v="Subscriber"/>
    <x v="0"/>
    <n v="1973"/>
    <n v="49"/>
    <n v="49"/>
    <x v="1"/>
    <x v="1"/>
  </r>
  <r>
    <n v="187466"/>
    <x v="420"/>
    <s v="Wednesday"/>
    <x v="420"/>
    <x v="58"/>
    <s v="E 17 St &amp; Broadway"/>
    <s v="W 17 St &amp; 8 Ave"/>
    <s v="E 17 St &amp; Broadway to W 17 St &amp; 8 Ave"/>
    <s v="Subscriber"/>
    <x v="0"/>
    <n v="1972"/>
    <n v="50"/>
    <n v="50"/>
    <x v="1"/>
    <x v="1"/>
  </r>
  <r>
    <n v="3582305"/>
    <x v="421"/>
    <s v="Monday"/>
    <x v="421"/>
    <x v="363"/>
    <s v="E 45 St &amp; 3 Ave"/>
    <s v="W 34 St &amp; 11 Ave"/>
    <s v="E 45 St &amp; 3 Ave to W 34 St &amp; 11 Ave"/>
    <s v="Subscriber"/>
    <x v="0"/>
    <n v="1972"/>
    <n v="50"/>
    <n v="50"/>
    <x v="1"/>
    <x v="1"/>
  </r>
  <r>
    <n v="2710778"/>
    <x v="422"/>
    <s v="Wednesday"/>
    <x v="422"/>
    <x v="162"/>
    <s v="Clinton St &amp; Joralemon St"/>
    <s v="Kane St &amp; Clinton St"/>
    <s v="Clinton St &amp; Joralemon St to Kane St &amp; Clinton St"/>
    <s v="Subscriber"/>
    <x v="0"/>
    <n v="1972"/>
    <n v="50"/>
    <n v="50"/>
    <x v="1"/>
    <x v="1"/>
  </r>
  <r>
    <n v="3273104"/>
    <x v="423"/>
    <s v="Monday"/>
    <x v="423"/>
    <x v="364"/>
    <s v="E 47 St &amp; Park Ave"/>
    <s v="E 39 St &amp; 2 Ave"/>
    <s v="E 47 St &amp; Park Ave to E 39 St &amp; 2 Ave"/>
    <s v="Subscriber"/>
    <x v="0"/>
    <n v="1972"/>
    <n v="50"/>
    <n v="50"/>
    <x v="1"/>
    <x v="1"/>
  </r>
  <r>
    <n v="1339852"/>
    <x v="424"/>
    <s v="Friday"/>
    <x v="424"/>
    <x v="365"/>
    <s v="Columbus Ave &amp; W 72 St"/>
    <s v="E 17 St &amp; Broadway"/>
    <s v="Columbus Ave &amp; W 72 St to E 17 St &amp; Broadway"/>
    <s v="Subscriber"/>
    <x v="0"/>
    <n v="1972"/>
    <n v="50"/>
    <n v="50"/>
    <x v="1"/>
    <x v="1"/>
  </r>
  <r>
    <n v="5212058"/>
    <x v="425"/>
    <s v="Friday"/>
    <x v="425"/>
    <x v="165"/>
    <s v="W 67 St &amp; Broadway"/>
    <s v="W 54 St &amp; 9 Ave"/>
    <s v="W 67 St &amp; Broadway to W 54 St &amp; 9 Ave"/>
    <s v="Subscriber"/>
    <x v="1"/>
    <n v="1972"/>
    <n v="50"/>
    <n v="50"/>
    <x v="1"/>
    <x v="1"/>
  </r>
  <r>
    <n v="273552"/>
    <x v="426"/>
    <s v="Friday"/>
    <x v="426"/>
    <x v="366"/>
    <s v="Broadway &amp; W 60 St"/>
    <s v="Columbus Ave &amp; W 72 St"/>
    <s v="Broadway &amp; W 60 St to Columbus Ave &amp; W 72 St"/>
    <s v="Subscriber"/>
    <x v="0"/>
    <n v="1972"/>
    <n v="50"/>
    <n v="50"/>
    <x v="1"/>
    <x v="1"/>
  </r>
  <r>
    <n v="797851"/>
    <x v="427"/>
    <s v="Friday"/>
    <x v="427"/>
    <x v="68"/>
    <s v="5 Ave &amp; 3 St"/>
    <s v="Dean St &amp; 4 Ave"/>
    <s v="5 Ave &amp; 3 St to Dean St &amp; 4 Ave"/>
    <s v="Subscriber"/>
    <x v="0"/>
    <n v="1972"/>
    <n v="50"/>
    <n v="50"/>
    <x v="1"/>
    <x v="1"/>
  </r>
  <r>
    <n v="1730516"/>
    <x v="428"/>
    <s v="Wednesday"/>
    <x v="428"/>
    <x v="346"/>
    <s v="W 37 St &amp; 5 Ave"/>
    <s v="W 41 St &amp; 8 Ave"/>
    <s v="W 37 St &amp; 5 Ave to W 41 St &amp; 8 Ave"/>
    <s v="Subscriber"/>
    <x v="0"/>
    <n v="1972"/>
    <n v="50"/>
    <n v="50"/>
    <x v="1"/>
    <x v="1"/>
  </r>
  <r>
    <n v="4520344"/>
    <x v="429"/>
    <s v="Friday"/>
    <x v="429"/>
    <x v="367"/>
    <s v="Carroll St &amp; Smith St"/>
    <s v="Bergen St &amp; Smith St"/>
    <s v="Carroll St &amp; Smith St to Bergen St &amp; Smith St"/>
    <s v="Subscriber"/>
    <x v="0"/>
    <n v="1972"/>
    <n v="50"/>
    <n v="50"/>
    <x v="1"/>
    <x v="1"/>
  </r>
  <r>
    <n v="6322215"/>
    <x v="430"/>
    <s v="Thursday"/>
    <x v="430"/>
    <x v="278"/>
    <s v="11 Ave &amp; W 27 St"/>
    <s v="8 Ave &amp; W 31 St"/>
    <s v="11 Ave &amp; W 27 St to 8 Ave &amp; W 31 St"/>
    <s v="Subscriber"/>
    <x v="1"/>
    <n v="1972"/>
    <n v="50"/>
    <n v="50"/>
    <x v="1"/>
    <x v="1"/>
  </r>
  <r>
    <n v="5007909"/>
    <x v="431"/>
    <s v="Tuesday"/>
    <x v="431"/>
    <x v="368"/>
    <s v="8 Ave &amp; W 33 St"/>
    <s v="1 Ave &amp; E 16 St"/>
    <s v="8 Ave &amp; W 33 St to 1 Ave &amp; E 16 St"/>
    <s v="Subscriber"/>
    <x v="0"/>
    <n v="1972"/>
    <n v="50"/>
    <n v="50"/>
    <x v="1"/>
    <x v="1"/>
  </r>
  <r>
    <n v="511331"/>
    <x v="432"/>
    <s v="Monday"/>
    <x v="432"/>
    <x v="369"/>
    <s v="W 38 St &amp; 8 Ave"/>
    <s v="W 27 St &amp; 7 Ave"/>
    <s v="W 38 St &amp; 8 Ave to W 27 St &amp; 7 Ave"/>
    <s v="Subscriber"/>
    <x v="0"/>
    <n v="1972"/>
    <n v="50"/>
    <n v="50"/>
    <x v="1"/>
    <x v="1"/>
  </r>
  <r>
    <n v="3398180"/>
    <x v="433"/>
    <s v="Thursday"/>
    <x v="433"/>
    <x v="370"/>
    <s v="E 10 St &amp; 5 Ave"/>
    <s v="Columbus Ave &amp; W 72 St"/>
    <s v="E 10 St &amp; 5 Ave to Columbus Ave &amp; W 72 St"/>
    <s v="Subscriber"/>
    <x v="0"/>
    <n v="1971"/>
    <n v="51"/>
    <n v="51"/>
    <x v="1"/>
    <x v="1"/>
  </r>
  <r>
    <n v="6722387"/>
    <x v="434"/>
    <s v="Thursday"/>
    <x v="434"/>
    <x v="371"/>
    <s v="W 78 St &amp; Broadway"/>
    <s v="W 63 St &amp; Broadway"/>
    <s v="W 78 St &amp; Broadway to W 63 St &amp; Broadway"/>
    <s v="Subscriber"/>
    <x v="1"/>
    <n v="1971"/>
    <n v="51"/>
    <n v="51"/>
    <x v="1"/>
    <x v="1"/>
  </r>
  <r>
    <n v="4287006"/>
    <x v="435"/>
    <s v="Tuesday"/>
    <x v="435"/>
    <x v="372"/>
    <s v="Clinton St &amp; Joralemon St"/>
    <s v="E 47 St &amp; 2 Ave"/>
    <s v="Clinton St &amp; Joralemon St to E 47 St &amp; 2 Ave"/>
    <s v="Subscriber"/>
    <x v="0"/>
    <n v="1971"/>
    <n v="51"/>
    <n v="51"/>
    <x v="1"/>
    <x v="1"/>
  </r>
  <r>
    <n v="3134620"/>
    <x v="436"/>
    <s v="Friday"/>
    <x v="436"/>
    <x v="96"/>
    <s v="Lafayette St &amp; E 8 St"/>
    <s v="E 7 St &amp; Avenue A"/>
    <s v="Lafayette St &amp; E 8 St to E 7 St &amp; Avenue A"/>
    <s v="Subscriber"/>
    <x v="0"/>
    <n v="1971"/>
    <n v="51"/>
    <n v="51"/>
    <x v="1"/>
    <x v="1"/>
  </r>
  <r>
    <n v="5514258"/>
    <x v="437"/>
    <s v="Thursday"/>
    <x v="437"/>
    <x v="363"/>
    <s v="Greenwich St &amp; W Houston St"/>
    <s v="11 Ave &amp; W 27 St"/>
    <s v="Greenwich St &amp; W Houston St to 11 Ave &amp; W 27 St"/>
    <s v="Subscriber"/>
    <x v="0"/>
    <n v="1971"/>
    <n v="51"/>
    <n v="51"/>
    <x v="1"/>
    <x v="1"/>
  </r>
  <r>
    <n v="2160966"/>
    <x v="438"/>
    <s v="Wednesday"/>
    <x v="438"/>
    <x v="373"/>
    <s v="Central Park West &amp; W 85 St"/>
    <s v="Central Park S &amp; 6 Ave"/>
    <s v="Central Park West &amp; W 85 St to Central Park S &amp; 6 Ave"/>
    <s v="Subscriber"/>
    <x v="0"/>
    <n v="1971"/>
    <n v="51"/>
    <n v="51"/>
    <x v="1"/>
    <x v="1"/>
  </r>
  <r>
    <n v="1650900"/>
    <x v="439"/>
    <s v="Sunday"/>
    <x v="439"/>
    <x v="374"/>
    <s v="11 Ave &amp; W 41 St"/>
    <s v="Broadway &amp; W 49 St"/>
    <s v="11 Ave &amp; W 41 St to Broadway &amp; W 49 St"/>
    <s v="Subscriber"/>
    <x v="0"/>
    <n v="1971"/>
    <n v="51"/>
    <n v="51"/>
    <x v="1"/>
    <x v="1"/>
  </r>
  <r>
    <n v="565683"/>
    <x v="440"/>
    <s v="Thursday"/>
    <x v="440"/>
    <x v="375"/>
    <s v="E 2 St &amp; Avenue C"/>
    <s v="Great Jones St"/>
    <s v="E 2 St &amp; Avenue C to Great Jones St"/>
    <s v="Subscriber"/>
    <x v="0"/>
    <n v="1971"/>
    <n v="51"/>
    <n v="51"/>
    <x v="1"/>
    <x v="1"/>
  </r>
  <r>
    <n v="4729862"/>
    <x v="441"/>
    <s v="Wednesday"/>
    <x v="441"/>
    <x v="47"/>
    <s v="E 25 St &amp; 1 Ave"/>
    <s v="E 24 St &amp; Park Ave S"/>
    <s v="E 25 St &amp; 1 Ave to E 24 St &amp; Park Ave S"/>
    <s v="Subscriber"/>
    <x v="0"/>
    <n v="1971"/>
    <n v="51"/>
    <n v="51"/>
    <x v="1"/>
    <x v="1"/>
  </r>
  <r>
    <n v="3836835"/>
    <x v="442"/>
    <s v="Saturday"/>
    <x v="442"/>
    <x v="376"/>
    <s v="E 10 St &amp; Avenue A"/>
    <s v="W 45 St &amp; 8 Ave"/>
    <s v="E 10 St &amp; Avenue A to W 45 St &amp; 8 Ave"/>
    <s v="Subscriber"/>
    <x v="0"/>
    <n v="1971"/>
    <n v="51"/>
    <n v="51"/>
    <x v="1"/>
    <x v="1"/>
  </r>
  <r>
    <n v="525383"/>
    <x v="443"/>
    <s v="Tuesday"/>
    <x v="443"/>
    <x v="377"/>
    <s v="W 100 St &amp; Manhattan Ave"/>
    <s v="W 100 St &amp; Manhattan Ave"/>
    <s v="W 100 St &amp; Manhattan Ave to W 100 St &amp; Manhattan Ave"/>
    <s v="Subscriber"/>
    <x v="1"/>
    <n v="1971"/>
    <n v="51"/>
    <n v="51"/>
    <x v="1"/>
    <x v="1"/>
  </r>
  <r>
    <n v="5990561"/>
    <x v="444"/>
    <s v="Friday"/>
    <x v="444"/>
    <x v="301"/>
    <s v="Broadway &amp; W 49 St"/>
    <s v="Murray St &amp; West St"/>
    <s v="Broadway &amp; W 49 St to Murray St &amp; West St"/>
    <s v="Subscriber"/>
    <x v="0"/>
    <n v="1971"/>
    <n v="51"/>
    <n v="51"/>
    <x v="1"/>
    <x v="1"/>
  </r>
  <r>
    <n v="4605460"/>
    <x v="445"/>
    <s v="Sunday"/>
    <x v="445"/>
    <x v="378"/>
    <s v="Allen St &amp; Rivington St"/>
    <s v="E 23 St &amp; 1 Ave"/>
    <s v="Allen St &amp; Rivington St to E 23 St &amp; 1 Ave"/>
    <s v="Subscriber"/>
    <x v="0"/>
    <n v="1971"/>
    <n v="51"/>
    <n v="51"/>
    <x v="1"/>
    <x v="1"/>
  </r>
  <r>
    <n v="6471975"/>
    <x v="446"/>
    <s v="Sunday"/>
    <x v="446"/>
    <x v="379"/>
    <s v="LaGuardia Pl &amp; W 3 St"/>
    <s v="Suffolk St &amp; Stanton St"/>
    <s v="LaGuardia Pl &amp; W 3 St to Suffolk St &amp; Stanton St"/>
    <s v="Subscriber"/>
    <x v="1"/>
    <n v="1971"/>
    <n v="51"/>
    <n v="51"/>
    <x v="1"/>
    <x v="1"/>
  </r>
  <r>
    <n v="246721"/>
    <x v="447"/>
    <s v="Thursday"/>
    <x v="447"/>
    <x v="380"/>
    <s v="Pike St &amp; E Broadway"/>
    <s v="Peck Slip &amp; Front St"/>
    <s v="Pike St &amp; E Broadway to Peck Slip &amp; Front St"/>
    <s v="Subscriber"/>
    <x v="0"/>
    <n v="1971"/>
    <n v="51"/>
    <n v="51"/>
    <x v="1"/>
    <x v="1"/>
  </r>
  <r>
    <n v="6297900"/>
    <x v="448"/>
    <s v="Thursday"/>
    <x v="448"/>
    <x v="381"/>
    <s v="York St &amp; Jay St"/>
    <s v="Barclay St &amp; Church St"/>
    <s v="York St &amp; Jay St to Barclay St &amp; Church St"/>
    <s v="Subscriber"/>
    <x v="0"/>
    <n v="1971"/>
    <n v="51"/>
    <n v="51"/>
    <x v="1"/>
    <x v="1"/>
  </r>
  <r>
    <n v="780521"/>
    <x v="449"/>
    <s v="Thursday"/>
    <x v="449"/>
    <x v="176"/>
    <s v="Montague St &amp; Clinton St"/>
    <s v="DeKalb Ave &amp; S Portland Ave"/>
    <s v="Montague St &amp; Clinton St to DeKalb Ave &amp; S Portland Ave"/>
    <s v="Subscriber"/>
    <x v="1"/>
    <n v="1971"/>
    <n v="51"/>
    <n v="51"/>
    <x v="1"/>
    <x v="1"/>
  </r>
  <r>
    <n v="6358884"/>
    <x v="450"/>
    <s v="Friday"/>
    <x v="450"/>
    <x v="382"/>
    <s v="Greenwich Ave &amp; 8 Ave"/>
    <s v="W 26 St &amp; 10 Ave"/>
    <s v="Greenwich Ave &amp; 8 Ave to W 26 St &amp; 10 Ave"/>
    <s v="Subscriber"/>
    <x v="0"/>
    <n v="1971"/>
    <n v="51"/>
    <n v="51"/>
    <x v="1"/>
    <x v="1"/>
  </r>
  <r>
    <n v="1703383"/>
    <x v="451"/>
    <s v="Tuesday"/>
    <x v="451"/>
    <x v="383"/>
    <s v="Pershing Square North"/>
    <s v="W 33 St &amp; 7 Ave"/>
    <s v="Pershing Square North to W 33 St &amp; 7 Ave"/>
    <s v="Subscriber"/>
    <x v="0"/>
    <n v="1970"/>
    <n v="52"/>
    <n v="52"/>
    <x v="1"/>
    <x v="1"/>
  </r>
  <r>
    <n v="1852067"/>
    <x v="452"/>
    <s v="Sunday"/>
    <x v="452"/>
    <x v="384"/>
    <s v="8 Ave &amp; W 16 St"/>
    <s v="W 20 St &amp; 11 Ave"/>
    <s v="8 Ave &amp; W 16 St to W 20 St &amp; 11 Ave"/>
    <s v="Subscriber"/>
    <x v="0"/>
    <n v="1970"/>
    <n v="52"/>
    <n v="52"/>
    <x v="1"/>
    <x v="1"/>
  </r>
  <r>
    <n v="5400568"/>
    <x v="453"/>
    <s v="Tuesday"/>
    <x v="453"/>
    <x v="385"/>
    <s v="W 20 St &amp; 11 Ave"/>
    <s v="W 4 St &amp; 7 Ave S"/>
    <s v="W 20 St &amp; 11 Ave to W 4 St &amp; 7 Ave S"/>
    <s v="Subscriber"/>
    <x v="1"/>
    <n v="1970"/>
    <n v="52"/>
    <n v="52"/>
    <x v="1"/>
    <x v="1"/>
  </r>
  <r>
    <n v="4064209"/>
    <x v="454"/>
    <s v="Wednesday"/>
    <x v="454"/>
    <x v="386"/>
    <s v="W 41 St &amp; 8 Ave"/>
    <s v="W 37 St &amp; 5 Ave"/>
    <s v="W 41 St &amp; 8 Ave to W 37 St &amp; 5 Ave"/>
    <s v="Subscriber"/>
    <x v="1"/>
    <n v="1970"/>
    <n v="52"/>
    <n v="52"/>
    <x v="1"/>
    <x v="1"/>
  </r>
  <r>
    <n v="6020712"/>
    <x v="455"/>
    <s v="Saturday"/>
    <x v="455"/>
    <x v="196"/>
    <s v="3 Ave &amp; E 62 St"/>
    <s v="E 72 St &amp; York Ave"/>
    <s v="3 Ave &amp; E 62 St to E 72 St &amp; York Ave"/>
    <s v="Subscriber"/>
    <x v="0"/>
    <n v="1970"/>
    <n v="52"/>
    <n v="52"/>
    <x v="1"/>
    <x v="1"/>
  </r>
  <r>
    <n v="2479281"/>
    <x v="456"/>
    <s v="Friday"/>
    <x v="456"/>
    <x v="387"/>
    <s v="E 23 St &amp; 1 Ave"/>
    <s v="6 Ave &amp; W 33 St"/>
    <s v="E 23 St &amp; 1 Ave to 6 Ave &amp; W 33 St"/>
    <s v="Subscriber"/>
    <x v="0"/>
    <n v="1970"/>
    <n v="52"/>
    <n v="52"/>
    <x v="1"/>
    <x v="1"/>
  </r>
  <r>
    <n v="389640"/>
    <x v="457"/>
    <s v="Thursday"/>
    <x v="457"/>
    <x v="388"/>
    <s v="E 10 St &amp; Avenue A"/>
    <s v="E 32 St &amp; Park Ave"/>
    <s v="E 10 St &amp; Avenue A to E 32 St &amp; Park Ave"/>
    <s v="Subscriber"/>
    <x v="0"/>
    <n v="1970"/>
    <n v="52"/>
    <n v="52"/>
    <x v="1"/>
    <x v="1"/>
  </r>
  <r>
    <n v="5321258"/>
    <x v="458"/>
    <s v="Monday"/>
    <x v="458"/>
    <x v="389"/>
    <s v="Murray St &amp; West St"/>
    <s v="W 42 St &amp; 8 Ave"/>
    <s v="Murray St &amp; West St to W 42 St &amp; 8 Ave"/>
    <s v="Subscriber"/>
    <x v="0"/>
    <n v="1969"/>
    <n v="53"/>
    <n v="53"/>
    <x v="1"/>
    <x v="1"/>
  </r>
  <r>
    <n v="1793345"/>
    <x v="459"/>
    <s v="Thursday"/>
    <x v="459"/>
    <x v="191"/>
    <s v="Pershing Square North"/>
    <s v="W 33 St &amp; 7 Ave"/>
    <s v="Pershing Square North to W 33 St &amp; 7 Ave"/>
    <s v="Subscriber"/>
    <x v="0"/>
    <n v="1969"/>
    <n v="53"/>
    <n v="53"/>
    <x v="1"/>
    <x v="1"/>
  </r>
  <r>
    <n v="1226634"/>
    <x v="460"/>
    <s v="Tuesday"/>
    <x v="460"/>
    <x v="390"/>
    <s v="Pershing Square North"/>
    <s v="E 17 St &amp; Broadway"/>
    <s v="Pershing Square North to E 17 St &amp; Broadway"/>
    <s v="Subscriber"/>
    <x v="0"/>
    <n v="1969"/>
    <n v="53"/>
    <n v="53"/>
    <x v="1"/>
    <x v="1"/>
  </r>
  <r>
    <n v="4838030"/>
    <x v="461"/>
    <s v="Friday"/>
    <x v="461"/>
    <x v="391"/>
    <s v="Greenwich Ave &amp; 8 Ave"/>
    <s v="Amsterdam Ave &amp; W 82 St"/>
    <s v="Greenwich Ave &amp; 8 Ave to Amsterdam Ave &amp; W 82 St"/>
    <s v="Subscriber"/>
    <x v="0"/>
    <n v="1969"/>
    <n v="53"/>
    <n v="53"/>
    <x v="1"/>
    <x v="1"/>
  </r>
  <r>
    <n v="3994748"/>
    <x v="462"/>
    <s v="Tuesday"/>
    <x v="462"/>
    <x v="392"/>
    <s v="Vernon Blvd &amp; 50 Ave"/>
    <s v="Norman Ave &amp; Leonard St - 2"/>
    <s v="Vernon Blvd &amp; 50 Ave to Norman Ave &amp; Leonard St - 2"/>
    <s v="Subscriber"/>
    <x v="0"/>
    <n v="1969"/>
    <n v="53"/>
    <n v="53"/>
    <x v="1"/>
    <x v="1"/>
  </r>
  <r>
    <n v="2417677"/>
    <x v="463"/>
    <s v="Wednesday"/>
    <x v="463"/>
    <x v="393"/>
    <s v="W 26 St &amp; 10 Ave"/>
    <s v="9 Ave &amp; W 45 St"/>
    <s v="W 26 St &amp; 10 Ave to 9 Ave &amp; W 45 St"/>
    <s v="Subscriber"/>
    <x v="0"/>
    <n v="1969"/>
    <n v="53"/>
    <n v="53"/>
    <x v="1"/>
    <x v="1"/>
  </r>
  <r>
    <n v="3212131"/>
    <x v="464"/>
    <s v="Sunday"/>
    <x v="464"/>
    <x v="254"/>
    <s v="E 2 St &amp; Avenue B"/>
    <s v="E 9 St &amp; Avenue C"/>
    <s v="E 2 St &amp; Avenue B to E 9 St &amp; Avenue C"/>
    <s v="Subscriber"/>
    <x v="1"/>
    <n v="1969"/>
    <n v="53"/>
    <n v="53"/>
    <x v="1"/>
    <x v="1"/>
  </r>
  <r>
    <n v="4341667"/>
    <x v="465"/>
    <s v="Tuesday"/>
    <x v="465"/>
    <x v="394"/>
    <s v="W 31 St &amp; 7 Ave"/>
    <s v="8 Ave &amp; W 31 St"/>
    <s v="W 31 St &amp; 7 Ave to 8 Ave &amp; W 31 St"/>
    <s v="Subscriber"/>
    <x v="0"/>
    <n v="1969"/>
    <n v="53"/>
    <n v="53"/>
    <x v="1"/>
    <x v="1"/>
  </r>
  <r>
    <n v="1909858"/>
    <x v="466"/>
    <s v="Monday"/>
    <x v="466"/>
    <x v="395"/>
    <s v="Fulton St &amp; Clermont Ave"/>
    <s v="Hanson Pl &amp; Ashland Pl"/>
    <s v="Fulton St &amp; Clermont Ave to Hanson Pl &amp; Ashland Pl"/>
    <s v="Subscriber"/>
    <x v="0"/>
    <n v="1968"/>
    <n v="54"/>
    <n v="54"/>
    <x v="1"/>
    <x v="1"/>
  </r>
  <r>
    <n v="5448406"/>
    <x v="467"/>
    <s v="Wednesday"/>
    <x v="467"/>
    <x v="396"/>
    <s v="E 39 St &amp; 3 Ave"/>
    <s v="Central Park North &amp; Adam Clayton Powell Blvd"/>
    <s v="E 39 St &amp; 3 Ave to Central Park North &amp; Adam Clayton Powell Blvd"/>
    <s v="Subscriber"/>
    <x v="0"/>
    <n v="1968"/>
    <n v="54"/>
    <n v="54"/>
    <x v="1"/>
    <x v="1"/>
  </r>
  <r>
    <n v="6170127"/>
    <x v="468"/>
    <s v="Tuesday"/>
    <x v="468"/>
    <x v="397"/>
    <s v="Carroll St &amp; Smith St"/>
    <s v="Centre St &amp; Chambers St"/>
    <s v="Carroll St &amp; Smith St to Centre St &amp; Chambers St"/>
    <s v="Subscriber"/>
    <x v="0"/>
    <n v="1968"/>
    <n v="54"/>
    <n v="54"/>
    <x v="1"/>
    <x v="1"/>
  </r>
  <r>
    <n v="6353718"/>
    <x v="469"/>
    <s v="Friday"/>
    <x v="469"/>
    <x v="358"/>
    <s v="Clinton St &amp; Joralemon St"/>
    <s v="Cadman Plaza E &amp; Red Cross Pl"/>
    <s v="Clinton St &amp; Joralemon St to Cadman Plaza E &amp; Red Cross Pl"/>
    <s v="Subscriber"/>
    <x v="1"/>
    <n v="1968"/>
    <n v="54"/>
    <n v="54"/>
    <x v="1"/>
    <x v="1"/>
  </r>
  <r>
    <n v="4106970"/>
    <x v="470"/>
    <s v="Thursday"/>
    <x v="470"/>
    <x v="398"/>
    <s v="W 31 St &amp; 7 Ave"/>
    <s v="E 11 St &amp; 2 Ave"/>
    <s v="W 31 St &amp; 7 Ave to E 11 St &amp; 2 Ave"/>
    <s v="Subscriber"/>
    <x v="1"/>
    <n v="1968"/>
    <n v="54"/>
    <n v="54"/>
    <x v="1"/>
    <x v="1"/>
  </r>
  <r>
    <n v="261652"/>
    <x v="471"/>
    <s v="Friday"/>
    <x v="471"/>
    <x v="399"/>
    <s v="York St &amp; Jay St"/>
    <s v="Rivington St &amp; Chrystie St"/>
    <s v="York St &amp; Jay St to Rivington St &amp; Chrystie St"/>
    <s v="Subscriber"/>
    <x v="0"/>
    <n v="1968"/>
    <n v="54"/>
    <n v="54"/>
    <x v="1"/>
    <x v="1"/>
  </r>
  <r>
    <n v="638046"/>
    <x v="472"/>
    <s v="Saturday"/>
    <x v="472"/>
    <x v="400"/>
    <s v="9 Ave &amp; W 22 St"/>
    <s v="W 20 St &amp; 7 Ave"/>
    <s v="9 Ave &amp; W 22 St to W 20 St &amp; 7 Ave"/>
    <s v="Subscriber"/>
    <x v="1"/>
    <n v="1968"/>
    <n v="54"/>
    <n v="54"/>
    <x v="1"/>
    <x v="1"/>
  </r>
  <r>
    <n v="4744323"/>
    <x v="473"/>
    <s v="Wednesday"/>
    <x v="473"/>
    <x v="401"/>
    <s v="8 Ave &amp; W 33 St"/>
    <s v="W 34 St &amp; 11 Ave"/>
    <s v="8 Ave &amp; W 33 St to W 34 St &amp; 11 Ave"/>
    <s v="Subscriber"/>
    <x v="0"/>
    <n v="1968"/>
    <n v="54"/>
    <n v="54"/>
    <x v="1"/>
    <x v="1"/>
  </r>
  <r>
    <n v="5836197"/>
    <x v="474"/>
    <s v="Wednesday"/>
    <x v="474"/>
    <x v="402"/>
    <s v="Broadway &amp; W 51 St"/>
    <s v="E 51 St &amp; Lexington Ave"/>
    <s v="Broadway &amp; W 51 St to E 51 St &amp; Lexington Ave"/>
    <s v="Subscriber"/>
    <x v="0"/>
    <n v="1968"/>
    <n v="54"/>
    <n v="54"/>
    <x v="1"/>
    <x v="1"/>
  </r>
  <r>
    <n v="2083467"/>
    <x v="475"/>
    <s v="Saturday"/>
    <x v="475"/>
    <x v="403"/>
    <s v="Pier 40 - Hudson River Park"/>
    <s v="Hudson St &amp; Reade St"/>
    <s v="Pier 40 - Hudson River Park to Hudson St &amp; Reade St"/>
    <s v="Subscriber"/>
    <x v="0"/>
    <n v="1968"/>
    <n v="54"/>
    <n v="54"/>
    <x v="1"/>
    <x v="1"/>
  </r>
  <r>
    <n v="6281515"/>
    <x v="476"/>
    <s v="Thursday"/>
    <x v="476"/>
    <x v="384"/>
    <s v="Smith St &amp; 9 St"/>
    <s v="Reed St &amp; Van Brunt St"/>
    <s v="Smith St &amp; 9 St to Reed St &amp; Van Brunt St"/>
    <s v="Subscriber"/>
    <x v="0"/>
    <n v="1968"/>
    <n v="54"/>
    <n v="54"/>
    <x v="1"/>
    <x v="1"/>
  </r>
  <r>
    <n v="3184895"/>
    <x v="477"/>
    <s v="Saturday"/>
    <x v="477"/>
    <x v="404"/>
    <s v="Watts St &amp; Greenwich St"/>
    <s v="Murray St &amp; West St"/>
    <s v="Watts St &amp; Greenwich St to Murray St &amp; West St"/>
    <s v="Subscriber"/>
    <x v="0"/>
    <n v="1968"/>
    <n v="54"/>
    <n v="54"/>
    <x v="1"/>
    <x v="1"/>
  </r>
  <r>
    <n v="5619352"/>
    <x v="478"/>
    <s v="Saturday"/>
    <x v="478"/>
    <x v="405"/>
    <s v="West St &amp; Chambers St"/>
    <s v="Washington St &amp; Gansevoort St"/>
    <s v="West St &amp; Chambers St to Washington St &amp; Gansevoort St"/>
    <s v="Subscriber"/>
    <x v="1"/>
    <n v="1968"/>
    <n v="54"/>
    <n v="54"/>
    <x v="1"/>
    <x v="1"/>
  </r>
  <r>
    <n v="4742346"/>
    <x v="479"/>
    <s v="Wednesday"/>
    <x v="479"/>
    <x v="406"/>
    <s v="1 Ave &amp; E 68 St"/>
    <s v="2 Ave &amp; E 96 St"/>
    <s v="1 Ave &amp; E 68 St to 2 Ave &amp; E 96 St"/>
    <s v="Subscriber"/>
    <x v="0"/>
    <n v="1967"/>
    <n v="55"/>
    <n v="55"/>
    <x v="1"/>
    <x v="1"/>
  </r>
  <r>
    <n v="4837234"/>
    <x v="480"/>
    <s v="Friday"/>
    <x v="480"/>
    <x v="305"/>
    <s v="Washington St &amp; Gansevoort St"/>
    <s v="Little West St &amp; 1 Pl"/>
    <s v="Washington St &amp; Gansevoort St to Little West St &amp; 1 Pl"/>
    <s v="Subscriber"/>
    <x v="0"/>
    <n v="1967"/>
    <n v="55"/>
    <n v="55"/>
    <x v="1"/>
    <x v="1"/>
  </r>
  <r>
    <n v="5298343"/>
    <x v="481"/>
    <s v="Sunday"/>
    <x v="481"/>
    <x v="42"/>
    <s v="E 89 St &amp; York Ave"/>
    <s v="E 102 St &amp; 1 Ave"/>
    <s v="E 89 St &amp; York Ave to E 102 St &amp; 1 Ave"/>
    <s v="Subscriber"/>
    <x v="1"/>
    <n v="1967"/>
    <n v="55"/>
    <n v="55"/>
    <x v="1"/>
    <x v="1"/>
  </r>
  <r>
    <n v="2765315"/>
    <x v="482"/>
    <s v="Thursday"/>
    <x v="482"/>
    <x v="407"/>
    <s v="Duane St &amp; Greenwich St"/>
    <s v="Cathedral Pkwy &amp; Broadway"/>
    <s v="Duane St &amp; Greenwich St to Cathedral Pkwy &amp; Broadway"/>
    <s v="Subscriber"/>
    <x v="0"/>
    <n v="1967"/>
    <n v="55"/>
    <n v="55"/>
    <x v="1"/>
    <x v="1"/>
  </r>
  <r>
    <n v="3244281"/>
    <x v="483"/>
    <s v="Monday"/>
    <x v="483"/>
    <x v="408"/>
    <s v="Cleveland Pl &amp; Spring St"/>
    <s v="E 17 St &amp; Broadway"/>
    <s v="Cleveland Pl &amp; Spring St to E 17 St &amp; Broadway"/>
    <s v="Subscriber"/>
    <x v="0"/>
    <n v="1967"/>
    <n v="55"/>
    <n v="55"/>
    <x v="1"/>
    <x v="1"/>
  </r>
  <r>
    <n v="13019"/>
    <x v="484"/>
    <s v="Sunday"/>
    <x v="484"/>
    <x v="409"/>
    <s v="W 43 St &amp; 10 Ave"/>
    <s v="W 24 St &amp; 7 Ave"/>
    <s v="W 43 St &amp; 10 Ave to W 24 St &amp; 7 Ave"/>
    <s v="Subscriber"/>
    <x v="0"/>
    <n v="1967"/>
    <n v="55"/>
    <n v="55"/>
    <x v="1"/>
    <x v="1"/>
  </r>
  <r>
    <n v="2708797"/>
    <x v="485"/>
    <s v="Wednesday"/>
    <x v="485"/>
    <x v="309"/>
    <s v="Willoughby St &amp; Fleet St"/>
    <s v="Clinton Ave &amp; Myrtle Ave"/>
    <s v="Willoughby St &amp; Fleet St to Clinton Ave &amp; Myrtle Ave"/>
    <s v="Subscriber"/>
    <x v="0"/>
    <n v="1967"/>
    <n v="55"/>
    <n v="55"/>
    <x v="1"/>
    <x v="1"/>
  </r>
  <r>
    <n v="90239"/>
    <x v="486"/>
    <s v="Thursday"/>
    <x v="486"/>
    <x v="410"/>
    <s v="Stanton St &amp; Chrystie St"/>
    <s v="Bialystoker Pl &amp; Delancey St"/>
    <s v="Stanton St &amp; Chrystie St to Bialystoker Pl &amp; Delancey St"/>
    <s v="Subscriber"/>
    <x v="0"/>
    <n v="1967"/>
    <n v="55"/>
    <n v="55"/>
    <x v="1"/>
    <x v="1"/>
  </r>
  <r>
    <n v="4089351"/>
    <x v="487"/>
    <s v="Thursday"/>
    <x v="487"/>
    <x v="411"/>
    <s v="E 6 St &amp; Avenue D"/>
    <s v="Forsyth St &amp; Broome St"/>
    <s v="E 6 St &amp; Avenue D to Forsyth St &amp; Broome St"/>
    <s v="Subscriber"/>
    <x v="0"/>
    <n v="1967"/>
    <n v="55"/>
    <n v="55"/>
    <x v="1"/>
    <x v="1"/>
  </r>
  <r>
    <n v="192292"/>
    <x v="488"/>
    <s v="Wednesday"/>
    <x v="488"/>
    <x v="412"/>
    <s v="W 34 St &amp; 11 Ave"/>
    <s v="W 33 St &amp; 7 Ave"/>
    <s v="W 34 St &amp; 11 Ave to W 33 St &amp; 7 Ave"/>
    <s v="Subscriber"/>
    <x v="0"/>
    <n v="1967"/>
    <n v="55"/>
    <n v="55"/>
    <x v="1"/>
    <x v="1"/>
  </r>
  <r>
    <n v="5904884"/>
    <x v="489"/>
    <s v="Thursday"/>
    <x v="489"/>
    <x v="413"/>
    <s v="Murray St &amp; West St"/>
    <s v="South End Ave &amp; Liberty St"/>
    <s v="Murray St &amp; West St to South End Ave &amp; Liberty St"/>
    <s v="Subscriber"/>
    <x v="0"/>
    <n v="1967"/>
    <n v="55"/>
    <n v="55"/>
    <x v="1"/>
    <x v="1"/>
  </r>
  <r>
    <n v="4731489"/>
    <x v="490"/>
    <s v="Wednesday"/>
    <x v="490"/>
    <x v="86"/>
    <s v="Central Park S &amp; 6 Ave"/>
    <s v="Central Park S &amp; 6 Ave"/>
    <s v="Central Park S &amp; 6 Ave to Central Park S &amp; 6 Ave"/>
    <s v="Subscriber"/>
    <x v="0"/>
    <n v="1966"/>
    <n v="56"/>
    <n v="56"/>
    <x v="1"/>
    <x v="1"/>
  </r>
  <r>
    <n v="6417471"/>
    <x v="491"/>
    <s v="Saturday"/>
    <x v="491"/>
    <x v="414"/>
    <s v="Cherry St"/>
    <s v="Allen St &amp; Hester St"/>
    <s v="Cherry St to Allen St &amp; Hester St"/>
    <s v="Subscriber"/>
    <x v="1"/>
    <n v="1966"/>
    <n v="56"/>
    <n v="56"/>
    <x v="1"/>
    <x v="1"/>
  </r>
  <r>
    <n v="5681294"/>
    <x v="492"/>
    <s v="Sunday"/>
    <x v="492"/>
    <x v="48"/>
    <s v="Mercer St &amp; Bleecker St"/>
    <s v="E 12 St &amp; 3 Ave"/>
    <s v="Mercer St &amp; Bleecker St to E 12 St &amp; 3 Ave"/>
    <s v="Subscriber"/>
    <x v="0"/>
    <n v="1966"/>
    <n v="56"/>
    <n v="56"/>
    <x v="1"/>
    <x v="1"/>
  </r>
  <r>
    <n v="5121541"/>
    <x v="493"/>
    <s v="Thursday"/>
    <x v="493"/>
    <x v="63"/>
    <s v="John St &amp; William St"/>
    <s v="Bayard St &amp; Baxter St"/>
    <s v="John St &amp; William St to Bayard St &amp; Baxter St"/>
    <s v="Subscriber"/>
    <x v="0"/>
    <n v="1966"/>
    <n v="56"/>
    <n v="56"/>
    <x v="1"/>
    <x v="1"/>
  </r>
  <r>
    <n v="5612834"/>
    <x v="494"/>
    <s v="Saturday"/>
    <x v="494"/>
    <x v="415"/>
    <s v="Liberty St &amp; Broadway"/>
    <s v="West St &amp; Chambers St"/>
    <s v="Liberty St &amp; Broadway to West St &amp; Chambers St"/>
    <s v="Subscriber"/>
    <x v="1"/>
    <n v="1966"/>
    <n v="56"/>
    <n v="56"/>
    <x v="1"/>
    <x v="1"/>
  </r>
  <r>
    <n v="945491"/>
    <x v="495"/>
    <s v="Wednesday"/>
    <x v="495"/>
    <x v="90"/>
    <s v="South End Ave &amp; Liberty St"/>
    <s v="Bus Slip &amp; State St"/>
    <s v="South End Ave &amp; Liberty St to Bus Slip &amp; State St"/>
    <s v="Subscriber"/>
    <x v="1"/>
    <n v="1966"/>
    <n v="56"/>
    <n v="56"/>
    <x v="1"/>
    <x v="1"/>
  </r>
  <r>
    <n v="5575264"/>
    <x v="496"/>
    <s v="Friday"/>
    <x v="496"/>
    <x v="412"/>
    <s v="E 16 St &amp; 5 Ave"/>
    <s v="6 Ave &amp; W 33 St"/>
    <s v="E 16 St &amp; 5 Ave to 6 Ave &amp; W 33 St"/>
    <s v="Subscriber"/>
    <x v="0"/>
    <n v="1966"/>
    <n v="56"/>
    <n v="56"/>
    <x v="1"/>
    <x v="1"/>
  </r>
  <r>
    <n v="937987"/>
    <x v="497"/>
    <s v="Wednesday"/>
    <x v="497"/>
    <x v="416"/>
    <s v="Great Jones St"/>
    <s v="MacDougal St &amp; Prince St"/>
    <s v="Great Jones St to MacDougal St &amp; Prince St"/>
    <s v="Subscriber"/>
    <x v="1"/>
    <n v="1966"/>
    <n v="56"/>
    <n v="56"/>
    <x v="1"/>
    <x v="1"/>
  </r>
  <r>
    <n v="2854090"/>
    <x v="498"/>
    <s v="Saturday"/>
    <x v="498"/>
    <x v="11"/>
    <s v="E 66 St &amp; Madison Ave"/>
    <s v="W 52 St &amp; 5 Ave"/>
    <s v="E 66 St &amp; Madison Ave to W 52 St &amp; 5 Ave"/>
    <s v="Subscriber"/>
    <x v="0"/>
    <n v="1966"/>
    <n v="56"/>
    <n v="56"/>
    <x v="1"/>
    <x v="1"/>
  </r>
  <r>
    <n v="3123311"/>
    <x v="499"/>
    <s v="Friday"/>
    <x v="499"/>
    <x v="164"/>
    <s v="Lexington Ave &amp; E 63 St"/>
    <s v="1 Ave &amp; E 68 St"/>
    <s v="Lexington Ave &amp; E 63 St to 1 Ave &amp; E 68 St"/>
    <s v="Subscriber"/>
    <x v="1"/>
    <n v="1965"/>
    <n v="57"/>
    <n v="57"/>
    <x v="1"/>
    <x v="1"/>
  </r>
  <r>
    <n v="4276054"/>
    <x v="500"/>
    <s v="Monday"/>
    <x v="500"/>
    <x v="417"/>
    <s v="University Pl &amp; E 8 St"/>
    <s v="E 11 St &amp; 2 Ave"/>
    <s v="University Pl &amp; E 8 St to E 11 St &amp; 2 Ave"/>
    <s v="Subscriber"/>
    <x v="1"/>
    <n v="1965"/>
    <n v="57"/>
    <n v="57"/>
    <x v="1"/>
    <x v="1"/>
  </r>
  <r>
    <n v="4306194"/>
    <x v="501"/>
    <s v="Tuesday"/>
    <x v="501"/>
    <x v="359"/>
    <s v="E 23 St &amp; 1 Ave"/>
    <s v="Cooper Square &amp; E 7 St"/>
    <s v="E 23 St &amp; 1 Ave to Cooper Square &amp; E 7 St"/>
    <s v="Subscriber"/>
    <x v="0"/>
    <n v="1965"/>
    <n v="57"/>
    <n v="57"/>
    <x v="1"/>
    <x v="1"/>
  </r>
  <r>
    <n v="2976840"/>
    <x v="502"/>
    <s v="Tuesday"/>
    <x v="502"/>
    <x v="418"/>
    <s v="MacDougal St &amp; Prince St"/>
    <s v="Broad St &amp; Bridge St"/>
    <s v="MacDougal St &amp; Prince St to Broad St &amp; Bridge St"/>
    <s v="Subscriber"/>
    <x v="0"/>
    <n v="1965"/>
    <n v="57"/>
    <n v="57"/>
    <x v="1"/>
    <x v="1"/>
  </r>
  <r>
    <n v="6727845"/>
    <x v="503"/>
    <s v="Thursday"/>
    <x v="503"/>
    <x v="419"/>
    <s v="E 33 St &amp; 5 Ave"/>
    <s v="W 22 St &amp; 8 Ave"/>
    <s v="E 33 St &amp; 5 Ave to W 22 St &amp; 8 Ave"/>
    <s v="Subscriber"/>
    <x v="0"/>
    <n v="1965"/>
    <n v="57"/>
    <n v="57"/>
    <x v="1"/>
    <x v="1"/>
  </r>
  <r>
    <n v="1432757"/>
    <x v="504"/>
    <s v="Sunday"/>
    <x v="504"/>
    <x v="47"/>
    <s v="MacDougal St &amp; Washington Sq"/>
    <s v="W 18 St &amp; 6 Ave"/>
    <s v="MacDougal St &amp; Washington Sq to W 18 St &amp; 6 Ave"/>
    <s v="Subscriber"/>
    <x v="0"/>
    <n v="1965"/>
    <n v="57"/>
    <n v="57"/>
    <x v="1"/>
    <x v="1"/>
  </r>
  <r>
    <n v="4774471"/>
    <x v="505"/>
    <s v="Wednesday"/>
    <x v="505"/>
    <x v="420"/>
    <s v="W 27 St &amp; 7 Ave"/>
    <s v="W 95 St &amp; Broadway"/>
    <s v="W 27 St &amp; 7 Ave to W 95 St &amp; Broadway"/>
    <s v="Subscriber"/>
    <x v="0"/>
    <n v="1965"/>
    <n v="57"/>
    <n v="57"/>
    <x v="1"/>
    <x v="1"/>
  </r>
  <r>
    <n v="3702899"/>
    <x v="506"/>
    <s v="Wednesday"/>
    <x v="506"/>
    <x v="59"/>
    <s v="Greenwich St &amp; Hubert St"/>
    <s v="Lispenard St &amp; Broadway"/>
    <s v="Greenwich St &amp; Hubert St to Lispenard St &amp; Broadway"/>
    <s v="Subscriber"/>
    <x v="0"/>
    <n v="1965"/>
    <n v="57"/>
    <n v="57"/>
    <x v="1"/>
    <x v="1"/>
  </r>
  <r>
    <n v="3229794"/>
    <x v="507"/>
    <s v="Sunday"/>
    <x v="507"/>
    <x v="421"/>
    <s v="Central Park West &amp; W 102 St"/>
    <s v="Central Park West &amp; W 72 St"/>
    <s v="Central Park West &amp; W 102 St to Central Park West &amp; W 72 St"/>
    <s v="Subscriber"/>
    <x v="0"/>
    <n v="1964"/>
    <n v="58"/>
    <n v="58"/>
    <x v="1"/>
    <x v="1"/>
  </r>
  <r>
    <n v="6672567"/>
    <x v="508"/>
    <s v="Wednesday"/>
    <x v="508"/>
    <x v="364"/>
    <s v="W Broadway &amp; Spring St"/>
    <s v="Howard St &amp; Centre St"/>
    <s v="W Broadway &amp; Spring St to Howard St &amp; Centre St"/>
    <s v="Subscriber"/>
    <x v="0"/>
    <n v="1964"/>
    <n v="58"/>
    <n v="58"/>
    <x v="1"/>
    <x v="1"/>
  </r>
  <r>
    <n v="97974"/>
    <x v="509"/>
    <s v="Thursday"/>
    <x v="509"/>
    <x v="422"/>
    <s v="W 43 St &amp; 6 Ave"/>
    <s v="W 33 St &amp; 7 Ave"/>
    <s v="W 43 St &amp; 6 Ave to W 33 St &amp; 7 Ave"/>
    <s v="Subscriber"/>
    <x v="0"/>
    <n v="1964"/>
    <n v="58"/>
    <n v="58"/>
    <x v="1"/>
    <x v="1"/>
  </r>
  <r>
    <n v="1713896"/>
    <x v="510"/>
    <s v="Tuesday"/>
    <x v="510"/>
    <x v="423"/>
    <s v="Canal St &amp; Rutgers St"/>
    <s v="Henry St &amp; Grand St"/>
    <s v="Canal St &amp; Rutgers St to Henry St &amp; Grand St"/>
    <s v="Subscriber"/>
    <x v="1"/>
    <n v="1964"/>
    <n v="58"/>
    <n v="58"/>
    <x v="1"/>
    <x v="1"/>
  </r>
  <r>
    <n v="4893017"/>
    <x v="511"/>
    <s v="Saturday"/>
    <x v="511"/>
    <x v="412"/>
    <s v="8 Ave &amp; W 31 St"/>
    <s v="W 22 St &amp; 8 Ave"/>
    <s v="8 Ave &amp; W 31 St to W 22 St &amp; 8 Ave"/>
    <s v="Subscriber"/>
    <x v="1"/>
    <n v="1964"/>
    <n v="58"/>
    <n v="58"/>
    <x v="1"/>
    <x v="1"/>
  </r>
  <r>
    <n v="5092155"/>
    <x v="512"/>
    <s v="Thursday"/>
    <x v="512"/>
    <x v="424"/>
    <s v="W 13 St &amp; 6 Ave"/>
    <s v="W 52 St &amp; 6 Ave"/>
    <s v="W 13 St &amp; 6 Ave to W 52 St &amp; 6 Ave"/>
    <s v="Subscriber"/>
    <x v="0"/>
    <n v="1964"/>
    <n v="58"/>
    <n v="58"/>
    <x v="1"/>
    <x v="1"/>
  </r>
  <r>
    <n v="1675078"/>
    <x v="513"/>
    <s v="Monday"/>
    <x v="513"/>
    <x v="425"/>
    <s v="E 59 St &amp; Madison Ave"/>
    <s v="W 14 St &amp; The High Line"/>
    <s v="E 59 St &amp; Madison Ave to W 14 St &amp; The High Line"/>
    <s v="Subscriber"/>
    <x v="0"/>
    <n v="1963"/>
    <n v="59"/>
    <n v="59"/>
    <x v="1"/>
    <x v="1"/>
  </r>
  <r>
    <n v="4776884"/>
    <x v="514"/>
    <s v="Wednesday"/>
    <x v="514"/>
    <x v="426"/>
    <s v="Christopher St &amp; Greenwich St"/>
    <s v="Amsterdam Ave &amp; W 79 St"/>
    <s v="Christopher St &amp; Greenwich St to Amsterdam Ave &amp; W 79 St"/>
    <s v="Subscriber"/>
    <x v="0"/>
    <n v="1963"/>
    <n v="59"/>
    <n v="59"/>
    <x v="1"/>
    <x v="1"/>
  </r>
  <r>
    <n v="5825054"/>
    <x v="515"/>
    <s v="Tuesday"/>
    <x v="515"/>
    <x v="427"/>
    <s v="Forsyth St &amp; Broome St"/>
    <s v="E 17 St &amp; Broadway"/>
    <s v="Forsyth St &amp; Broome St to E 17 St &amp; Broadway"/>
    <s v="Subscriber"/>
    <x v="0"/>
    <n v="1963"/>
    <n v="59"/>
    <n v="59"/>
    <x v="1"/>
    <x v="1"/>
  </r>
  <r>
    <n v="1740477"/>
    <x v="516"/>
    <s v="Wednesday"/>
    <x v="516"/>
    <x v="428"/>
    <s v="E 53 St &amp; Madison Ave"/>
    <s v="East End Ave &amp; E 86 St"/>
    <s v="E 53 St &amp; Madison Ave to East End Ave &amp; E 86 St"/>
    <s v="Subscriber"/>
    <x v="0"/>
    <n v="1963"/>
    <n v="59"/>
    <n v="59"/>
    <x v="1"/>
    <x v="1"/>
  </r>
  <r>
    <n v="5578346"/>
    <x v="517"/>
    <s v="Friday"/>
    <x v="517"/>
    <x v="282"/>
    <s v="Murray St &amp; Greenwich St"/>
    <s v="Front St &amp; Maiden Ln"/>
    <s v="Murray St &amp; Greenwich St to Front St &amp; Maiden Ln"/>
    <s v="Subscriber"/>
    <x v="0"/>
    <n v="1963"/>
    <n v="59"/>
    <n v="59"/>
    <x v="1"/>
    <x v="1"/>
  </r>
  <r>
    <n v="1964284"/>
    <x v="518"/>
    <s v="Tuesday"/>
    <x v="518"/>
    <x v="429"/>
    <s v="MacDougal St &amp; Prince St"/>
    <s v="W 21 St &amp; 6 Ave"/>
    <s v="MacDougal St &amp; Prince St to W 21 St &amp; 6 Ave"/>
    <s v="Subscriber"/>
    <x v="0"/>
    <n v="1963"/>
    <n v="59"/>
    <n v="59"/>
    <x v="1"/>
    <x v="1"/>
  </r>
  <r>
    <n v="5546194"/>
    <x v="519"/>
    <s v="Friday"/>
    <x v="519"/>
    <x v="430"/>
    <s v="Willoughby Ave &amp; Tompkins Ave"/>
    <s v="Myrtle Ave &amp; Marcy Ave"/>
    <s v="Willoughby Ave &amp; Tompkins Ave to Myrtle Ave &amp; Marcy Ave"/>
    <s v="Subscriber"/>
    <x v="0"/>
    <n v="1963"/>
    <n v="59"/>
    <n v="59"/>
    <x v="1"/>
    <x v="1"/>
  </r>
  <r>
    <n v="5110759"/>
    <x v="520"/>
    <s v="Thursday"/>
    <x v="520"/>
    <x v="360"/>
    <s v="E 6 St &amp; Avenue B"/>
    <s v="Henry St &amp; Grand St"/>
    <s v="E 6 St &amp; Avenue B to Henry St &amp; Grand St"/>
    <s v="Subscriber"/>
    <x v="0"/>
    <n v="1963"/>
    <n v="59"/>
    <n v="59"/>
    <x v="1"/>
    <x v="1"/>
  </r>
  <r>
    <n v="3241064"/>
    <x v="521"/>
    <s v="Monday"/>
    <x v="521"/>
    <x v="431"/>
    <s v="W 42 St &amp; Dyer Ave"/>
    <s v="Liberty St &amp; Broadway"/>
    <s v="W 42 St &amp; Dyer Ave to Liberty St &amp; Broadway"/>
    <s v="Subscriber"/>
    <x v="0"/>
    <n v="1962"/>
    <n v="60"/>
    <n v="60"/>
    <x v="2"/>
    <x v="2"/>
  </r>
  <r>
    <n v="3134923"/>
    <x v="522"/>
    <s v="Friday"/>
    <x v="522"/>
    <x v="113"/>
    <s v="W 27 St &amp; 7 Ave"/>
    <s v="W 26 St &amp; 10 Ave"/>
    <s v="W 27 St &amp; 7 Ave to W 26 St &amp; 10 Ave"/>
    <s v="Subscriber"/>
    <x v="0"/>
    <n v="1962"/>
    <n v="60"/>
    <n v="60"/>
    <x v="2"/>
    <x v="2"/>
  </r>
  <r>
    <n v="6131499"/>
    <x v="523"/>
    <s v="Monday"/>
    <x v="523"/>
    <x v="432"/>
    <s v="Emerson Pl &amp; Myrtle Ave"/>
    <s v="Myrtle Ave &amp; Lewis Ave"/>
    <s v="Emerson Pl &amp; Myrtle Ave to Myrtle Ave &amp; Lewis Ave"/>
    <s v="Subscriber"/>
    <x v="0"/>
    <n v="1962"/>
    <n v="60"/>
    <n v="60"/>
    <x v="2"/>
    <x v="2"/>
  </r>
  <r>
    <n v="1835694"/>
    <x v="524"/>
    <s v="Saturday"/>
    <x v="524"/>
    <x v="330"/>
    <s v="W 16 St &amp; The High Line"/>
    <s v="W 22 St &amp; 8 Ave"/>
    <s v="W 16 St &amp; The High Line to W 22 St &amp; 8 Ave"/>
    <s v="Subscriber"/>
    <x v="1"/>
    <n v="1962"/>
    <n v="60"/>
    <n v="60"/>
    <x v="2"/>
    <x v="2"/>
  </r>
  <r>
    <n v="1817912"/>
    <x v="525"/>
    <s v="Friday"/>
    <x v="525"/>
    <x v="171"/>
    <s v="E 59 St &amp; Madison Ave"/>
    <s v="W 33 St &amp; 7 Ave"/>
    <s v="E 59 St &amp; Madison Ave to W 33 St &amp; 7 Ave"/>
    <s v="Subscriber"/>
    <x v="0"/>
    <n v="1962"/>
    <n v="60"/>
    <n v="60"/>
    <x v="2"/>
    <x v="2"/>
  </r>
  <r>
    <n v="2407604"/>
    <x v="526"/>
    <s v="Wednesday"/>
    <x v="526"/>
    <x v="433"/>
    <s v="E 30 St &amp; Park Ave S"/>
    <s v="E 67 St &amp; Park Ave"/>
    <s v="E 30 St &amp; Park Ave S to E 67 St &amp; Park Ave"/>
    <s v="Subscriber"/>
    <x v="1"/>
    <n v="1962"/>
    <n v="60"/>
    <n v="60"/>
    <x v="2"/>
    <x v="2"/>
  </r>
  <r>
    <n v="1658303"/>
    <x v="527"/>
    <s v="Monday"/>
    <x v="527"/>
    <x v="403"/>
    <s v="W 13 St &amp; 6 Ave"/>
    <s v="E 14 St &amp; Avenue B"/>
    <s v="W 13 St &amp; 6 Ave to E 14 St &amp; Avenue B"/>
    <s v="Subscriber"/>
    <x v="0"/>
    <n v="1962"/>
    <n v="60"/>
    <n v="60"/>
    <x v="2"/>
    <x v="2"/>
  </r>
  <r>
    <n v="5658418"/>
    <x v="528"/>
    <s v="Saturday"/>
    <x v="528"/>
    <x v="434"/>
    <s v="2 Ave &amp; E 96 St"/>
    <s v="E 25 St &amp; 2 Ave"/>
    <s v="2 Ave &amp; E 96 St to E 25 St &amp; 2 Ave"/>
    <s v="Subscriber"/>
    <x v="0"/>
    <n v="1962"/>
    <n v="60"/>
    <n v="60"/>
    <x v="2"/>
    <x v="2"/>
  </r>
  <r>
    <n v="2378391"/>
    <x v="529"/>
    <s v="Tuesday"/>
    <x v="529"/>
    <x v="435"/>
    <s v="E 32 St &amp; Park Ave"/>
    <s v="Cathedral Pkwy &amp; Broadway"/>
    <s v="E 32 St &amp; Park Ave to Cathedral Pkwy &amp; Broadway"/>
    <s v="Subscriber"/>
    <x v="0"/>
    <n v="1962"/>
    <n v="60"/>
    <n v="60"/>
    <x v="2"/>
    <x v="2"/>
  </r>
  <r>
    <n v="5480048"/>
    <x v="530"/>
    <s v="Thursday"/>
    <x v="530"/>
    <x v="436"/>
    <s v="Forsyth St &amp; Broome St"/>
    <s v="Carmine St &amp; 6 Ave"/>
    <s v="Forsyth St &amp; Broome St to Carmine St &amp; 6 Ave"/>
    <s v="Subscriber"/>
    <x v="1"/>
    <n v="1961"/>
    <n v="61"/>
    <n v="61"/>
    <x v="2"/>
    <x v="2"/>
  </r>
  <r>
    <n v="2335375"/>
    <x v="531"/>
    <s v="Monday"/>
    <x v="531"/>
    <x v="437"/>
    <s v="E 39 St &amp; 3 Ave"/>
    <s v="E 85 St &amp; 3 Ave"/>
    <s v="E 39 St &amp; 3 Ave to E 85 St &amp; 3 Ave"/>
    <s v="Subscriber"/>
    <x v="0"/>
    <n v="1961"/>
    <n v="61"/>
    <n v="61"/>
    <x v="2"/>
    <x v="2"/>
  </r>
  <r>
    <n v="2476245"/>
    <x v="532"/>
    <s v="Friday"/>
    <x v="532"/>
    <x v="438"/>
    <s v="Broadway &amp; W 51 St"/>
    <s v="Central Park W &amp; W 96 St"/>
    <s v="Broadway &amp; W 51 St to Central Park W &amp; W 96 St"/>
    <s v="Subscriber"/>
    <x v="0"/>
    <n v="1961"/>
    <n v="61"/>
    <n v="61"/>
    <x v="2"/>
    <x v="2"/>
  </r>
  <r>
    <n v="6190901"/>
    <x v="533"/>
    <s v="Tuesday"/>
    <x v="533"/>
    <x v="254"/>
    <s v="Putnam Ave &amp; Throop Ave"/>
    <s v="Marcus Garvey Blvd &amp; Macon St"/>
    <s v="Putnam Ave &amp; Throop Ave to Marcus Garvey Blvd &amp; Macon St"/>
    <s v="Subscriber"/>
    <x v="0"/>
    <n v="1961"/>
    <n v="61"/>
    <n v="61"/>
    <x v="2"/>
    <x v="2"/>
  </r>
  <r>
    <n v="2067887"/>
    <x v="534"/>
    <s v="Saturday"/>
    <x v="534"/>
    <x v="410"/>
    <s v="W 26 St &amp; 8 Ave"/>
    <s v="W 38 St &amp; 8 Ave"/>
    <s v="W 26 St &amp; 8 Ave to W 38 St &amp; 8 Ave"/>
    <s v="Subscriber"/>
    <x v="1"/>
    <n v="1960"/>
    <n v="62"/>
    <n v="62"/>
    <x v="2"/>
    <x v="2"/>
  </r>
  <r>
    <n v="3079483"/>
    <x v="535"/>
    <s v="Thursday"/>
    <x v="535"/>
    <x v="439"/>
    <s v="Broadway &amp; W 24 St"/>
    <s v="W 52 St &amp; 5 Ave"/>
    <s v="Broadway &amp; W 24 St to W 52 St &amp; 5 Ave"/>
    <s v="Subscriber"/>
    <x v="0"/>
    <n v="1960"/>
    <n v="62"/>
    <n v="62"/>
    <x v="2"/>
    <x v="2"/>
  </r>
  <r>
    <n v="6224775"/>
    <x v="536"/>
    <s v="Wednesday"/>
    <x v="536"/>
    <x v="440"/>
    <s v="W 43 St &amp; 6 Ave"/>
    <s v="W 53 St &amp; 10 Ave"/>
    <s v="W 43 St &amp; 6 Ave to W 53 St &amp; 10 Ave"/>
    <s v="Subscriber"/>
    <x v="1"/>
    <n v="1960"/>
    <n v="62"/>
    <n v="62"/>
    <x v="2"/>
    <x v="2"/>
  </r>
  <r>
    <n v="3013856"/>
    <x v="537"/>
    <s v="Tuesday"/>
    <x v="537"/>
    <x v="441"/>
    <s v="Norfolk St &amp; Broome St"/>
    <s v="S 5 Pl &amp; S 4 St"/>
    <s v="Norfolk St &amp; Broome St to S 5 Pl &amp; S 4 St"/>
    <s v="Subscriber"/>
    <x v="0"/>
    <n v="1960"/>
    <n v="62"/>
    <n v="62"/>
    <x v="2"/>
    <x v="2"/>
  </r>
  <r>
    <n v="1371351"/>
    <x v="538"/>
    <s v="Friday"/>
    <x v="538"/>
    <x v="188"/>
    <s v="Barrow St &amp; Hudson St"/>
    <s v="Bank St &amp; Hudson St"/>
    <s v="Barrow St &amp; Hudson St to Bank St &amp; Hudson St"/>
    <s v="Subscriber"/>
    <x v="0"/>
    <n v="1960"/>
    <n v="62"/>
    <n v="62"/>
    <x v="2"/>
    <x v="2"/>
  </r>
  <r>
    <n v="6269681"/>
    <x v="539"/>
    <s v="Wednesday"/>
    <x v="539"/>
    <x v="442"/>
    <s v="Carmine St &amp; 6 Ave"/>
    <s v="Front St &amp; Maiden Ln"/>
    <s v="Carmine St &amp; 6 Ave to Front St &amp; Maiden Ln"/>
    <s v="Subscriber"/>
    <x v="0"/>
    <n v="1960"/>
    <n v="62"/>
    <n v="62"/>
    <x v="2"/>
    <x v="2"/>
  </r>
  <r>
    <n v="6209483"/>
    <x v="540"/>
    <s v="Wednesday"/>
    <x v="540"/>
    <x v="443"/>
    <s v="South End Ave &amp; Liberty St"/>
    <s v="South End Ave &amp; Liberty St"/>
    <s v="South End Ave &amp; Liberty St to South End Ave &amp; Liberty St"/>
    <s v="Subscriber"/>
    <x v="1"/>
    <n v="1960"/>
    <n v="62"/>
    <n v="62"/>
    <x v="2"/>
    <x v="2"/>
  </r>
  <r>
    <n v="2452997"/>
    <x v="541"/>
    <s v="Friday"/>
    <x v="541"/>
    <x v="444"/>
    <s v="Cooper Square &amp; E 7 St"/>
    <s v="Vesey Pl &amp; River Terrace"/>
    <s v="Cooper Square &amp; E 7 St to Vesey Pl &amp; River Terrace"/>
    <s v="Subscriber"/>
    <x v="0"/>
    <n v="1960"/>
    <n v="62"/>
    <n v="62"/>
    <x v="2"/>
    <x v="2"/>
  </r>
  <r>
    <n v="3327599"/>
    <x v="542"/>
    <s v="Wednesday"/>
    <x v="542"/>
    <x v="445"/>
    <s v="W 17 St &amp; 8 Ave"/>
    <s v="Pershing Square North"/>
    <s v="W 17 St &amp; 8 Ave to Pershing Square North"/>
    <s v="Subscriber"/>
    <x v="0"/>
    <n v="1960"/>
    <n v="62"/>
    <n v="62"/>
    <x v="2"/>
    <x v="2"/>
  </r>
  <r>
    <n v="4228605"/>
    <x v="543"/>
    <s v="Monday"/>
    <x v="543"/>
    <x v="446"/>
    <s v="W 42 St &amp; 8 Ave"/>
    <s v="E 72 St &amp; York Ave"/>
    <s v="W 42 St &amp; 8 Ave to E 72 St &amp; York Ave"/>
    <s v="Subscriber"/>
    <x v="0"/>
    <n v="1960"/>
    <n v="62"/>
    <n v="62"/>
    <x v="2"/>
    <x v="2"/>
  </r>
  <r>
    <n v="1582978"/>
    <x v="544"/>
    <s v="Thursday"/>
    <x v="544"/>
    <x v="447"/>
    <s v="Suffolk St &amp; Stanton St"/>
    <s v="E 15 St &amp; 3 Ave"/>
    <s v="Suffolk St &amp; Stanton St to E 15 St &amp; 3 Ave"/>
    <s v="Subscriber"/>
    <x v="0"/>
    <n v="1960"/>
    <n v="62"/>
    <n v="62"/>
    <x v="2"/>
    <x v="2"/>
  </r>
  <r>
    <n v="4042274"/>
    <x v="545"/>
    <s v="Wednesday"/>
    <x v="545"/>
    <x v="448"/>
    <s v="W 22 St &amp; 10 Ave"/>
    <s v="W 18 St &amp; 6 Ave"/>
    <s v="W 22 St &amp; 10 Ave to W 18 St &amp; 6 Ave"/>
    <s v="Subscriber"/>
    <x v="0"/>
    <n v="1960"/>
    <n v="62"/>
    <n v="62"/>
    <x v="2"/>
    <x v="2"/>
  </r>
  <r>
    <n v="3332077"/>
    <x v="546"/>
    <s v="Wednesday"/>
    <x v="546"/>
    <x v="449"/>
    <s v="W 44 St &amp; 5 Ave"/>
    <s v="Broadway &amp; W 49 St"/>
    <s v="W 44 St &amp; 5 Ave to Broadway &amp; W 49 St"/>
    <s v="Subscriber"/>
    <x v="1"/>
    <n v="1960"/>
    <n v="62"/>
    <n v="62"/>
    <x v="2"/>
    <x v="2"/>
  </r>
  <r>
    <n v="4015168"/>
    <x v="547"/>
    <s v="Wednesday"/>
    <x v="547"/>
    <x v="450"/>
    <s v="W 13 St &amp; Hudson St"/>
    <s v="Vesey Pl &amp; River Terrace"/>
    <s v="W 13 St &amp; Hudson St to Vesey Pl &amp; River Terrace"/>
    <s v="Subscriber"/>
    <x v="0"/>
    <n v="1959"/>
    <n v="63"/>
    <n v="63"/>
    <x v="2"/>
    <x v="2"/>
  </r>
  <r>
    <n v="1614133"/>
    <x v="548"/>
    <s v="Friday"/>
    <x v="548"/>
    <x v="130"/>
    <s v="Bus Slip &amp; State St"/>
    <s v="South St &amp; Gouverneur Ln"/>
    <s v="Bus Slip &amp; State St to South St &amp; Gouverneur Ln"/>
    <s v="Subscriber"/>
    <x v="0"/>
    <n v="1959"/>
    <n v="63"/>
    <n v="63"/>
    <x v="2"/>
    <x v="2"/>
  </r>
  <r>
    <n v="3163527"/>
    <x v="549"/>
    <s v="Saturday"/>
    <x v="549"/>
    <x v="451"/>
    <s v="Eckford St &amp; Engert Ave"/>
    <s v="N 8 St &amp; Driggs Ave"/>
    <s v="Eckford St &amp; Engert Ave to N 8 St &amp; Driggs Ave"/>
    <s v="Subscriber"/>
    <x v="0"/>
    <n v="1959"/>
    <n v="63"/>
    <n v="63"/>
    <x v="2"/>
    <x v="2"/>
  </r>
  <r>
    <n v="870002"/>
    <x v="550"/>
    <s v="Monday"/>
    <x v="550"/>
    <x v="400"/>
    <s v="Central Park S &amp; 6 Ave"/>
    <s v="E 58 St &amp; 3 Ave"/>
    <s v="Central Park S &amp; 6 Ave to E 58 St &amp; 3 Ave"/>
    <s v="Subscriber"/>
    <x v="0"/>
    <n v="1959"/>
    <n v="63"/>
    <n v="63"/>
    <x v="2"/>
    <x v="2"/>
  </r>
  <r>
    <n v="6637712"/>
    <x v="551"/>
    <s v="Wednesday"/>
    <x v="551"/>
    <x v="452"/>
    <s v="Cathedral Pkwy &amp; Broadway"/>
    <s v="W 52 St &amp; 6 Ave"/>
    <s v="Cathedral Pkwy &amp; Broadway to W 52 St &amp; 6 Ave"/>
    <s v="Subscriber"/>
    <x v="0"/>
    <n v="1958"/>
    <n v="64"/>
    <n v="64"/>
    <x v="2"/>
    <x v="2"/>
  </r>
  <r>
    <n v="5768649"/>
    <x v="552"/>
    <s v="Monday"/>
    <x v="552"/>
    <x v="453"/>
    <s v="West St &amp; Chambers St"/>
    <s v="11 Ave &amp; W 59 St"/>
    <s v="West St &amp; Chambers St to 11 Ave &amp; W 59 St"/>
    <s v="Subscriber"/>
    <x v="1"/>
    <n v="1958"/>
    <n v="64"/>
    <n v="64"/>
    <x v="2"/>
    <x v="2"/>
  </r>
  <r>
    <n v="5028629"/>
    <x v="553"/>
    <s v="Wednesday"/>
    <x v="553"/>
    <x v="454"/>
    <s v="W 13 St &amp; Hudson St"/>
    <s v="Bus Slip &amp; State St"/>
    <s v="W 13 St &amp; Hudson St to Bus Slip &amp; State St"/>
    <s v="Subscriber"/>
    <x v="0"/>
    <n v="1958"/>
    <n v="64"/>
    <n v="64"/>
    <x v="2"/>
    <x v="2"/>
  </r>
  <r>
    <n v="2652860"/>
    <x v="554"/>
    <s v="Tuesday"/>
    <x v="554"/>
    <x v="273"/>
    <s v="Central Park S &amp; 6 Ave"/>
    <s v="Central Park West &amp; W 68 St"/>
    <s v="Central Park S &amp; 6 Ave to Central Park West &amp; W 68 St"/>
    <s v="Subscriber"/>
    <x v="0"/>
    <n v="1958"/>
    <n v="64"/>
    <n v="64"/>
    <x v="2"/>
    <x v="2"/>
  </r>
  <r>
    <n v="4666273"/>
    <x v="555"/>
    <s v="Tuesday"/>
    <x v="555"/>
    <x v="455"/>
    <s v="Central Park West &amp; W 102 St"/>
    <s v="E 48 St &amp; 5 Ave"/>
    <s v="Central Park West &amp; W 102 St to E 48 St &amp; 5 Ave"/>
    <s v="Subscriber"/>
    <x v="1"/>
    <n v="1957"/>
    <n v="65"/>
    <n v="65"/>
    <x v="2"/>
    <x v="2"/>
  </r>
  <r>
    <n v="1005386"/>
    <x v="556"/>
    <s v="Tuesday"/>
    <x v="556"/>
    <x v="456"/>
    <s v="W 82 St &amp; Central Park West"/>
    <s v="5 Ave &amp; E 88 St"/>
    <s v="W 82 St &amp; Central Park West to 5 Ave &amp; E 88 St"/>
    <s v="Subscriber"/>
    <x v="0"/>
    <n v="1957"/>
    <n v="65"/>
    <n v="65"/>
    <x v="2"/>
    <x v="2"/>
  </r>
  <r>
    <n v="6800377"/>
    <x v="557"/>
    <s v="Friday"/>
    <x v="557"/>
    <x v="457"/>
    <s v="W 20 St &amp; 8 Ave"/>
    <s v="W 26 St &amp; 8 Ave"/>
    <s v="W 20 St &amp; 8 Ave to W 26 St &amp; 8 Ave"/>
    <s v="Subscriber"/>
    <x v="0"/>
    <n v="1957"/>
    <n v="65"/>
    <n v="65"/>
    <x v="2"/>
    <x v="2"/>
  </r>
  <r>
    <n v="2855148"/>
    <x v="558"/>
    <s v="Saturday"/>
    <x v="558"/>
    <x v="321"/>
    <s v="Allen St &amp; Rivington St"/>
    <s v="Stanton St &amp; Chrystie St"/>
    <s v="Allen St &amp; Rivington St to Stanton St &amp; Chrystie St"/>
    <s v="Subscriber"/>
    <x v="1"/>
    <n v="1956"/>
    <n v="66"/>
    <n v="66"/>
    <x v="2"/>
    <x v="2"/>
  </r>
  <r>
    <n v="4766125"/>
    <x v="559"/>
    <s v="Wednesday"/>
    <x v="559"/>
    <x v="128"/>
    <s v="W Broadway &amp; Spring St"/>
    <s v="W 13 St &amp; 6 Ave"/>
    <s v="W Broadway &amp; Spring St to W 13 St &amp; 6 Ave"/>
    <s v="Subscriber"/>
    <x v="0"/>
    <n v="1956"/>
    <n v="66"/>
    <n v="66"/>
    <x v="2"/>
    <x v="2"/>
  </r>
  <r>
    <n v="6675217"/>
    <x v="560"/>
    <s v="Wednesday"/>
    <x v="560"/>
    <x v="458"/>
    <s v="University Pl &amp; E 14 St"/>
    <s v="Mercer St &amp; Bleecker St"/>
    <s v="University Pl &amp; E 14 St to Mercer St &amp; Bleecker St"/>
    <s v="Subscriber"/>
    <x v="0"/>
    <n v="1956"/>
    <n v="66"/>
    <n v="66"/>
    <x v="2"/>
    <x v="2"/>
  </r>
  <r>
    <n v="5689895"/>
    <x v="561"/>
    <s v="Sunday"/>
    <x v="561"/>
    <x v="459"/>
    <s v="1 Ave &amp; E 44 St"/>
    <s v="E 55 St &amp; 2 Ave"/>
    <s v="1 Ave &amp; E 44 St to E 55 St &amp; 2 Ave"/>
    <s v="Subscriber"/>
    <x v="1"/>
    <n v="1956"/>
    <n v="66"/>
    <n v="66"/>
    <x v="2"/>
    <x v="2"/>
  </r>
  <r>
    <n v="238151"/>
    <x v="562"/>
    <s v="Thursday"/>
    <x v="562"/>
    <x v="203"/>
    <s v="E 48 St &amp; 3 Ave"/>
    <s v="W 39 St &amp; 9 Ave"/>
    <s v="E 48 St &amp; 3 Ave to W 39 St &amp; 9 Ave"/>
    <s v="Subscriber"/>
    <x v="0"/>
    <n v="1956"/>
    <n v="66"/>
    <n v="66"/>
    <x v="2"/>
    <x v="2"/>
  </r>
  <r>
    <n v="2744874"/>
    <x v="563"/>
    <s v="Thursday"/>
    <x v="563"/>
    <x v="140"/>
    <s v="Front St &amp; Maiden Ln"/>
    <s v="Liberty St &amp; Broadway"/>
    <s v="Front St &amp; Maiden Ln to Liberty St &amp; Broadway"/>
    <s v="Subscriber"/>
    <x v="0"/>
    <n v="1955"/>
    <n v="67"/>
    <n v="67"/>
    <x v="2"/>
    <x v="2"/>
  </r>
  <r>
    <n v="2508580"/>
    <x v="564"/>
    <s v="Saturday"/>
    <x v="564"/>
    <x v="460"/>
    <s v="W 14 St &amp; The High Line"/>
    <s v="W 88 St &amp; West End Ave"/>
    <s v="W 14 St &amp; The High Line to W 88 St &amp; West End Ave"/>
    <s v="Subscriber"/>
    <x v="0"/>
    <n v="1955"/>
    <n v="67"/>
    <n v="67"/>
    <x v="2"/>
    <x v="2"/>
  </r>
  <r>
    <n v="5309535"/>
    <x v="565"/>
    <s v="Sunday"/>
    <x v="565"/>
    <x v="165"/>
    <s v="W 56 St &amp; 10 Ave"/>
    <s v="Broadway &amp; W 56 St"/>
    <s v="W 56 St &amp; 10 Ave to Broadway &amp; W 56 St"/>
    <s v="Subscriber"/>
    <x v="0"/>
    <n v="1955"/>
    <n v="67"/>
    <n v="67"/>
    <x v="2"/>
    <x v="2"/>
  </r>
  <r>
    <n v="5178025"/>
    <x v="566"/>
    <s v="Friday"/>
    <x v="566"/>
    <x v="461"/>
    <s v="Amsterdam Ave &amp; W 79 St"/>
    <s v="W 95 St &amp; Broadway"/>
    <s v="Amsterdam Ave &amp; W 79 St to W 95 St &amp; Broadway"/>
    <s v="Subscriber"/>
    <x v="1"/>
    <n v="1955"/>
    <n v="67"/>
    <n v="67"/>
    <x v="2"/>
    <x v="2"/>
  </r>
  <r>
    <n v="574675"/>
    <x v="567"/>
    <s v="Thursday"/>
    <x v="567"/>
    <x v="462"/>
    <s v="W 43 St &amp; 6 Ave"/>
    <s v="Carmine St &amp; 6 Ave"/>
    <s v="W 43 St &amp; 6 Ave to Carmine St &amp; 6 Ave"/>
    <s v="Subscriber"/>
    <x v="0"/>
    <n v="1954"/>
    <n v="68"/>
    <n v="68"/>
    <x v="2"/>
    <x v="2"/>
  </r>
  <r>
    <n v="5897459"/>
    <x v="568"/>
    <s v="Thursday"/>
    <x v="568"/>
    <x v="6"/>
    <s v="West Thames St"/>
    <s v="Centre St &amp; Worth St"/>
    <s v="West Thames St to Centre St &amp; Worth St"/>
    <s v="Subscriber"/>
    <x v="0"/>
    <n v="1954"/>
    <n v="68"/>
    <n v="68"/>
    <x v="2"/>
    <x v="2"/>
  </r>
  <r>
    <n v="1873481"/>
    <x v="569"/>
    <s v="Monday"/>
    <x v="569"/>
    <x v="463"/>
    <s v="Carmine St &amp; 6 Ave"/>
    <s v="E 19 St &amp; 3 Ave"/>
    <s v="Carmine St &amp; 6 Ave to E 19 St &amp; 3 Ave"/>
    <s v="Subscriber"/>
    <x v="0"/>
    <n v="1954"/>
    <n v="68"/>
    <n v="68"/>
    <x v="2"/>
    <x v="2"/>
  </r>
  <r>
    <n v="3777400"/>
    <x v="570"/>
    <s v="Thursday"/>
    <x v="570"/>
    <x v="173"/>
    <s v="Kent Ave &amp; N 7 St"/>
    <s v="Metropolitan Ave &amp; Bedford Ave"/>
    <s v="Kent Ave &amp; N 7 St to Metropolitan Ave &amp; Bedford Ave"/>
    <s v="Subscriber"/>
    <x v="0"/>
    <n v="1953"/>
    <n v="69"/>
    <n v="69"/>
    <x v="2"/>
    <x v="2"/>
  </r>
  <r>
    <n v="1224012"/>
    <x v="571"/>
    <s v="Tuesday"/>
    <x v="571"/>
    <x v="464"/>
    <s v="E 84 St &amp; Park Ave"/>
    <s v="1 Ave &amp; E 62 St"/>
    <s v="E 84 St &amp; Park Ave to 1 Ave &amp; E 62 St"/>
    <s v="Subscriber"/>
    <x v="0"/>
    <n v="1953"/>
    <n v="69"/>
    <n v="69"/>
    <x v="2"/>
    <x v="2"/>
  </r>
  <r>
    <n v="5753846"/>
    <x v="572"/>
    <s v="Monday"/>
    <x v="572"/>
    <x v="465"/>
    <s v="6 Ave &amp; W 33 St"/>
    <s v="Forsyth St &amp; Broome St"/>
    <s v="6 Ave &amp; W 33 St to Forsyth St &amp; Broome St"/>
    <s v="Subscriber"/>
    <x v="0"/>
    <n v="1953"/>
    <n v="69"/>
    <n v="69"/>
    <x v="2"/>
    <x v="2"/>
  </r>
  <r>
    <n v="2046243"/>
    <x v="573"/>
    <s v="Friday"/>
    <x v="573"/>
    <x v="318"/>
    <s v="Broadway &amp; E 14 St"/>
    <s v="Allen St &amp; Rivington St"/>
    <s v="Broadway &amp; E 14 St to Allen St &amp; Rivington St"/>
    <s v="Subscriber"/>
    <x v="0"/>
    <n v="1952"/>
    <n v="70"/>
    <n v="70"/>
    <x v="2"/>
    <x v="2"/>
  </r>
  <r>
    <n v="6632689"/>
    <x v="574"/>
    <s v="Wednesday"/>
    <x v="574"/>
    <x v="58"/>
    <s v="Central Park West &amp; W 85 St"/>
    <s v="Riverside Dr &amp; W 82 St"/>
    <s v="Central Park West &amp; W 85 St to Riverside Dr &amp; W 82 St"/>
    <s v="Subscriber"/>
    <x v="1"/>
    <n v="1952"/>
    <n v="70"/>
    <n v="70"/>
    <x v="2"/>
    <x v="2"/>
  </r>
  <r>
    <n v="488749"/>
    <x v="575"/>
    <s v="Sunday"/>
    <x v="575"/>
    <x v="466"/>
    <s v="Amsterdam Ave &amp; W 82 St"/>
    <s v="W 90 St &amp; Amsterdam Ave"/>
    <s v="Amsterdam Ave &amp; W 82 St to W 90 St &amp; Amsterdam Ave"/>
    <s v="Subscriber"/>
    <x v="1"/>
    <n v="1952"/>
    <n v="70"/>
    <n v="70"/>
    <x v="2"/>
    <x v="2"/>
  </r>
  <r>
    <n v="1432998"/>
    <x v="576"/>
    <s v="Sunday"/>
    <x v="576"/>
    <x v="467"/>
    <s v="E 7 St &amp; Avenue A"/>
    <s v="Bayard St &amp; Baxter St"/>
    <s v="E 7 St &amp; Avenue A to Bayard St &amp; Baxter St"/>
    <s v="Subscriber"/>
    <x v="0"/>
    <n v="1952"/>
    <n v="70"/>
    <n v="70"/>
    <x v="2"/>
    <x v="2"/>
  </r>
  <r>
    <n v="5383277"/>
    <x v="577"/>
    <s v="Tuesday"/>
    <x v="577"/>
    <x v="260"/>
    <s v="W 43 St &amp; 10 Ave"/>
    <s v="9 Ave &amp; W 45 St"/>
    <s v="W 43 St &amp; 10 Ave to 9 Ave &amp; W 45 St"/>
    <s v="Subscriber"/>
    <x v="0"/>
    <n v="1951"/>
    <n v="71"/>
    <n v="71"/>
    <x v="2"/>
    <x v="2"/>
  </r>
  <r>
    <n v="2018488"/>
    <x v="578"/>
    <s v="Thursday"/>
    <x v="578"/>
    <x v="468"/>
    <s v="W 20 St &amp; 11 Ave"/>
    <s v="St Marks Pl &amp; 2 Ave"/>
    <s v="W 20 St &amp; 11 Ave to St Marks Pl &amp; 2 Ave"/>
    <s v="Subscriber"/>
    <x v="0"/>
    <n v="1951"/>
    <n v="71"/>
    <n v="71"/>
    <x v="2"/>
    <x v="2"/>
  </r>
  <r>
    <n v="6587469"/>
    <x v="579"/>
    <s v="Tuesday"/>
    <x v="579"/>
    <x v="32"/>
    <s v="W 13 St &amp; 6 Ave"/>
    <s v="W 24 St &amp; 7 Ave"/>
    <s v="W 13 St &amp; 6 Ave to W 24 St &amp; 7 Ave"/>
    <s v="Subscriber"/>
    <x v="0"/>
    <n v="1951"/>
    <n v="71"/>
    <n v="71"/>
    <x v="2"/>
    <x v="2"/>
  </r>
  <r>
    <n v="2394909"/>
    <x v="580"/>
    <s v="Wednesday"/>
    <x v="580"/>
    <x v="469"/>
    <s v="West St &amp; Chambers St"/>
    <s v="W 21 St &amp; 6 Ave"/>
    <s v="West St &amp; Chambers St to W 21 St &amp; 6 Ave"/>
    <s v="Subscriber"/>
    <x v="0"/>
    <n v="1951"/>
    <n v="71"/>
    <n v="71"/>
    <x v="2"/>
    <x v="2"/>
  </r>
  <r>
    <n v="4441252"/>
    <x v="581"/>
    <s v="Thursday"/>
    <x v="581"/>
    <x v="112"/>
    <s v="Fulton St &amp; Washington Ave"/>
    <s v="Hanson Pl &amp; Ashland Pl"/>
    <s v="Fulton St &amp; Washington Ave to Hanson Pl &amp; Ashland Pl"/>
    <s v="Subscriber"/>
    <x v="0"/>
    <n v="1951"/>
    <n v="71"/>
    <n v="71"/>
    <x v="2"/>
    <x v="2"/>
  </r>
  <r>
    <n v="1723451"/>
    <x v="582"/>
    <s v="Wednesday"/>
    <x v="582"/>
    <x v="470"/>
    <s v="W 92 St &amp; Broadway"/>
    <s v="Cathedral Pkwy &amp; Broadway"/>
    <s v="W 92 St &amp; Broadway to Cathedral Pkwy &amp; Broadway"/>
    <s v="Subscriber"/>
    <x v="0"/>
    <n v="1950"/>
    <n v="72"/>
    <n v="72"/>
    <x v="2"/>
    <x v="2"/>
  </r>
  <r>
    <n v="2267204"/>
    <x v="583"/>
    <s v="Saturday"/>
    <x v="583"/>
    <x v="471"/>
    <s v="Central Park West &amp; W 68 St"/>
    <s v="Amsterdam Ave &amp; W 82 St"/>
    <s v="Central Park West &amp; W 68 St to Amsterdam Ave &amp; W 82 St"/>
    <s v="Subscriber"/>
    <x v="0"/>
    <n v="1950"/>
    <n v="72"/>
    <n v="72"/>
    <x v="2"/>
    <x v="2"/>
  </r>
  <r>
    <n v="5899528"/>
    <x v="584"/>
    <s v="Thursday"/>
    <x v="584"/>
    <x v="472"/>
    <s v="11 Ave &amp; W 27 St"/>
    <s v="8 Ave &amp; W 16 St"/>
    <s v="11 Ave &amp; W 27 St to 8 Ave &amp; W 16 St"/>
    <s v="Subscriber"/>
    <x v="0"/>
    <n v="1950"/>
    <n v="72"/>
    <n v="72"/>
    <x v="2"/>
    <x v="2"/>
  </r>
  <r>
    <n v="4393538"/>
    <x v="585"/>
    <s v="Wednesday"/>
    <x v="585"/>
    <x v="7"/>
    <s v="W 92 St &amp; Broadway"/>
    <s v="W 76 St &amp; Columbus Ave"/>
    <s v="W 92 St &amp; Broadway to W 76 St &amp; Columbus Ave"/>
    <s v="Subscriber"/>
    <x v="0"/>
    <n v="1948"/>
    <n v="74"/>
    <n v="74"/>
    <x v="2"/>
    <x v="2"/>
  </r>
  <r>
    <n v="4432667"/>
    <x v="586"/>
    <s v="Thursday"/>
    <x v="586"/>
    <x v="473"/>
    <s v="W 43 St &amp; 6 Ave"/>
    <s v="W 43 St &amp; 10 Ave"/>
    <s v="W 43 St &amp; 6 Ave to W 43 St &amp; 10 Ave"/>
    <s v="Subscriber"/>
    <x v="0"/>
    <n v="1947"/>
    <n v="75"/>
    <n v="75"/>
    <x v="3"/>
    <x v="3"/>
  </r>
  <r>
    <n v="6054143"/>
    <x v="587"/>
    <s v="Sunday"/>
    <x v="587"/>
    <x v="110"/>
    <s v="Henry St &amp; Grand St"/>
    <s v="Clinton St &amp; Grand St"/>
    <s v="Henry St &amp; Grand St to Clinton St &amp; Grand St"/>
    <s v="Subscriber"/>
    <x v="0"/>
    <n v="1946"/>
    <n v="76"/>
    <n v="76"/>
    <x v="3"/>
    <x v="3"/>
  </r>
  <r>
    <n v="6067227"/>
    <x v="588"/>
    <s v="Sunday"/>
    <x v="588"/>
    <x v="372"/>
    <s v="E 33 St &amp; 2 Ave"/>
    <s v="Cherry St"/>
    <s v="E 33 St &amp; 2 Ave to Cherry St"/>
    <s v="Subscriber"/>
    <x v="0"/>
    <n v="1942"/>
    <n v="80"/>
    <n v="80"/>
    <x v="3"/>
    <x v="3"/>
  </r>
  <r>
    <n v="5797031"/>
    <x v="589"/>
    <s v="Tuesday"/>
    <x v="589"/>
    <x v="335"/>
    <s v="W 55 St &amp; 6 Ave"/>
    <s v="E 48 St &amp; 5 Ave"/>
    <s v="W 55 St &amp; 6 Ave to E 48 St &amp; 5 Ave"/>
    <s v="Subscriber"/>
    <x v="0"/>
    <n v="1942"/>
    <n v="80"/>
    <n v="80"/>
    <x v="3"/>
    <x v="3"/>
  </r>
  <r>
    <n v="2271331"/>
    <x v="590"/>
    <s v="Sunday"/>
    <x v="590"/>
    <x v="474"/>
    <s v="Central Park S &amp; 6 Ave"/>
    <s v="Central Park S &amp; 6 Ave"/>
    <s v="Central Park S &amp; 6 Ave to Central Park S &amp; 6 Ave"/>
    <s v="Customer"/>
    <x v="2"/>
    <m/>
    <m/>
    <m/>
    <x v="4"/>
    <x v="4"/>
  </r>
  <r>
    <n v="2287178"/>
    <x v="591"/>
    <s v="Sunday"/>
    <x v="591"/>
    <x v="475"/>
    <s v="Bank St &amp; Washington St"/>
    <s v="Little West St &amp; 1 Pl"/>
    <s v="Bank St &amp; Washington St to Little West St &amp; 1 Pl"/>
    <s v="Customer"/>
    <x v="2"/>
    <m/>
    <m/>
    <m/>
    <x v="4"/>
    <x v="4"/>
  </r>
  <r>
    <n v="5857"/>
    <x v="592"/>
    <s v="Sunday"/>
    <x v="592"/>
    <x v="476"/>
    <s v="W 22 St &amp; 8 Ave"/>
    <s v="W 45 St &amp; 6 Ave"/>
    <s v="W 22 St &amp; 8 Ave to W 45 St &amp; 6 Ave"/>
    <s v="Customer"/>
    <x v="2"/>
    <m/>
    <m/>
    <m/>
    <x v="4"/>
    <x v="4"/>
  </r>
  <r>
    <n v="2497952"/>
    <x v="593"/>
    <s v="Saturday"/>
    <x v="593"/>
    <x v="477"/>
    <s v="Dean St &amp; Hoyt St"/>
    <s v="Plaza St West &amp; Flatbush Ave"/>
    <s v="Dean St &amp; Hoyt St to Plaza St West &amp; Flatbush Ave"/>
    <s v="Customer"/>
    <x v="2"/>
    <m/>
    <m/>
    <m/>
    <x v="4"/>
    <x v="4"/>
  </r>
  <r>
    <n v="3676202"/>
    <x v="594"/>
    <s v="Tuesday"/>
    <x v="594"/>
    <x v="478"/>
    <s v="Old Fulton St"/>
    <s v="Broadway &amp; E 14 St"/>
    <s v="Old Fulton St to Broadway &amp; E 14 St"/>
    <s v="Customer"/>
    <x v="2"/>
    <m/>
    <m/>
    <m/>
    <x v="4"/>
    <x v="4"/>
  </r>
  <r>
    <n v="1975396"/>
    <x v="595"/>
    <s v="Wednesday"/>
    <x v="595"/>
    <x v="198"/>
    <s v="Broadway &amp; W 29 St"/>
    <s v="E 17 St &amp; Broadway"/>
    <s v="Broadway &amp; W 29 St to E 17 St &amp; Broadway"/>
    <s v="Customer"/>
    <x v="2"/>
    <m/>
    <m/>
    <m/>
    <x v="4"/>
    <x v="4"/>
  </r>
  <r>
    <n v="5630375"/>
    <x v="596"/>
    <s v="Saturday"/>
    <x v="596"/>
    <x v="479"/>
    <s v="Bayard St &amp; Baxter St"/>
    <s v="Bayard St &amp; Baxter St"/>
    <s v="Bayard St &amp; Baxter St to Bayard St &amp; Baxter St"/>
    <s v="Customer"/>
    <x v="2"/>
    <m/>
    <m/>
    <m/>
    <x v="4"/>
    <x v="4"/>
  </r>
  <r>
    <n v="2897347"/>
    <x v="597"/>
    <s v="Sunday"/>
    <x v="597"/>
    <x v="480"/>
    <s v="Cleveland Pl &amp; Spring St"/>
    <s v="S 5 Pl &amp; S 4 St"/>
    <s v="Cleveland Pl &amp; Spring St to S 5 Pl &amp; S 4 St"/>
    <s v="Customer"/>
    <x v="2"/>
    <m/>
    <m/>
    <m/>
    <x v="4"/>
    <x v="4"/>
  </r>
  <r>
    <n v="3847598"/>
    <x v="598"/>
    <s v="Saturday"/>
    <x v="598"/>
    <x v="481"/>
    <s v="Front St &amp; Maiden Ln"/>
    <s v="Old Fulton St"/>
    <s v="Front St &amp; Maiden Ln to Old Fulton St"/>
    <s v="Customer"/>
    <x v="2"/>
    <m/>
    <m/>
    <m/>
    <x v="4"/>
    <x v="4"/>
  </r>
  <r>
    <n v="6018157"/>
    <x v="599"/>
    <s v="Saturday"/>
    <x v="599"/>
    <x v="56"/>
    <s v="Pier 40 - Hudson River Park"/>
    <s v="Pier 40 - Hudson River Park"/>
    <s v="Pier 40 - Hudson River Park to Pier 40 - Hudson River Park"/>
    <s v="Customer"/>
    <x v="2"/>
    <m/>
    <m/>
    <m/>
    <x v="4"/>
    <x v="4"/>
  </r>
  <r>
    <n v="4500991"/>
    <x v="600"/>
    <s v="Friday"/>
    <x v="600"/>
    <x v="258"/>
    <s v="Centre St &amp; Chambers St"/>
    <s v="Centre St &amp; Chambers St"/>
    <s v="Centre St &amp; Chambers St to Centre St &amp; Chambers St"/>
    <s v="Customer"/>
    <x v="2"/>
    <m/>
    <m/>
    <m/>
    <x v="4"/>
    <x v="4"/>
  </r>
  <r>
    <n v="6356851"/>
    <x v="601"/>
    <s v="Friday"/>
    <x v="601"/>
    <x v="482"/>
    <s v="Central Park S &amp; 6 Ave"/>
    <s v="9 Ave &amp; W 22 St"/>
    <s v="Central Park S &amp; 6 Ave to 9 Ave &amp; W 22 St"/>
    <s v="Customer"/>
    <x v="2"/>
    <m/>
    <m/>
    <m/>
    <x v="4"/>
    <x v="4"/>
  </r>
  <r>
    <n v="1214745"/>
    <x v="602"/>
    <s v="Monday"/>
    <x v="602"/>
    <x v="483"/>
    <s v="Bus Slip &amp; State St"/>
    <s v="Bus Slip &amp; State St"/>
    <s v="Bus Slip &amp; State St to Bus Slip &amp; State St"/>
    <s v="Customer"/>
    <x v="2"/>
    <m/>
    <m/>
    <m/>
    <x v="4"/>
    <x v="4"/>
  </r>
  <r>
    <n v="4824502"/>
    <x v="603"/>
    <s v="Friday"/>
    <x v="603"/>
    <x v="484"/>
    <s v="Kent Ave &amp; N 7 St"/>
    <s v="N 6 St &amp; Bedford Ave"/>
    <s v="Kent Ave &amp; N 7 St to N 6 St &amp; Bedford Ave"/>
    <s v="Customer"/>
    <x v="2"/>
    <m/>
    <m/>
    <m/>
    <x v="4"/>
    <x v="4"/>
  </r>
  <r>
    <n v="2792598"/>
    <x v="604"/>
    <s v="Friday"/>
    <x v="604"/>
    <x v="485"/>
    <s v="6 Ave &amp; Canal St"/>
    <s v="Little West St &amp; 1 Pl"/>
    <s v="6 Ave &amp; Canal St to Little West St &amp; 1 Pl"/>
    <s v="Customer"/>
    <x v="2"/>
    <m/>
    <m/>
    <m/>
    <x v="4"/>
    <x v="4"/>
  </r>
  <r>
    <n v="3006257"/>
    <x v="605"/>
    <s v="Tuesday"/>
    <x v="605"/>
    <x v="302"/>
    <s v="Reade St &amp; Broadway"/>
    <s v="South End Ave &amp; Liberty St"/>
    <s v="Reade St &amp; Broadway to South End Ave &amp; Liberty St"/>
    <s v="Customer"/>
    <x v="2"/>
    <m/>
    <m/>
    <m/>
    <x v="4"/>
    <x v="4"/>
  </r>
  <r>
    <n v="1669014"/>
    <x v="606"/>
    <s v="Monday"/>
    <x v="606"/>
    <x v="486"/>
    <s v="Centre St &amp; Worth St"/>
    <s v="Clinton St &amp; Tillary St"/>
    <s v="Centre St &amp; Worth St to Clinton St &amp; Tillary St"/>
    <s v="Customer"/>
    <x v="2"/>
    <m/>
    <m/>
    <m/>
    <x v="4"/>
    <x v="4"/>
  </r>
  <r>
    <n v="3712090"/>
    <x v="607"/>
    <s v="Wednesday"/>
    <x v="607"/>
    <x v="487"/>
    <s v="W 34 St &amp; 11 Ave"/>
    <s v="Fulton St &amp; Broadway"/>
    <s v="W 34 St &amp; 11 Ave to Fulton St &amp; Broadway"/>
    <s v="Customer"/>
    <x v="2"/>
    <m/>
    <m/>
    <m/>
    <x v="4"/>
    <x v="4"/>
  </r>
  <r>
    <n v="5529352"/>
    <x v="608"/>
    <s v="Thursday"/>
    <x v="608"/>
    <x v="357"/>
    <s v="Washington St &amp; Gansevoort St"/>
    <s v="W 46 St &amp; 11 Ave"/>
    <s v="Washington St &amp; Gansevoort St to W 46 St &amp; 11 Ave"/>
    <s v="Customer"/>
    <x v="2"/>
    <m/>
    <m/>
    <m/>
    <x v="4"/>
    <x v="4"/>
  </r>
  <r>
    <n v="6467971"/>
    <x v="609"/>
    <s v="Sunday"/>
    <x v="609"/>
    <x v="488"/>
    <s v="E 66 St &amp; Madison Ave"/>
    <s v="5 Ave &amp; E 103 St"/>
    <s v="E 66 St &amp; Madison Ave to 5 Ave &amp; E 103 St"/>
    <s v="Customer"/>
    <x v="2"/>
    <m/>
    <m/>
    <m/>
    <x v="4"/>
    <x v="4"/>
  </r>
  <r>
    <n v="13703"/>
    <x v="610"/>
    <s v="Sunday"/>
    <x v="610"/>
    <x v="489"/>
    <s v="W 20 St &amp; 11 Ave"/>
    <s v="Murray St &amp; West St"/>
    <s v="W 20 St &amp; 11 Ave to Murray St &amp; West St"/>
    <s v="Customer"/>
    <x v="2"/>
    <m/>
    <m/>
    <m/>
    <x v="4"/>
    <x v="4"/>
  </r>
  <r>
    <n v="6441021"/>
    <x v="611"/>
    <s v="Saturday"/>
    <x v="611"/>
    <x v="490"/>
    <s v="6 Ave &amp; Canal St"/>
    <s v="Carmine St &amp; 6 Ave"/>
    <s v="6 Ave &amp; Canal St to Carmine St &amp; 6 Ave"/>
    <s v="Customer"/>
    <x v="2"/>
    <m/>
    <m/>
    <m/>
    <x v="4"/>
    <x v="4"/>
  </r>
  <r>
    <n v="2486890"/>
    <x v="612"/>
    <s v="Saturday"/>
    <x v="612"/>
    <x v="491"/>
    <s v="E 60 St &amp; York Ave"/>
    <s v="W 63 St &amp; Broadway"/>
    <s v="E 60 St &amp; York Ave to W 63 St &amp; Broadway"/>
    <s v="Customer"/>
    <x v="2"/>
    <m/>
    <m/>
    <m/>
    <x v="4"/>
    <x v="4"/>
  </r>
  <r>
    <n v="2320738"/>
    <x v="613"/>
    <s v="Monday"/>
    <x v="613"/>
    <x v="492"/>
    <s v="Berkeley Pl &amp; 6 Ave"/>
    <s v="Berkeley Pl &amp; 6 Ave"/>
    <s v="Berkeley Pl &amp; 6 Ave to Berkeley Pl &amp; 6 Ave"/>
    <s v="Subscriber"/>
    <x v="2"/>
    <m/>
    <m/>
    <m/>
    <x v="4"/>
    <x v="4"/>
  </r>
  <r>
    <n v="4218781"/>
    <x v="614"/>
    <s v="Sunday"/>
    <x v="614"/>
    <x v="493"/>
    <s v="E 55 St &amp; 2 Ave"/>
    <s v="E 15 St &amp; 3 Ave"/>
    <s v="E 55 St &amp; 2 Ave to E 15 St &amp; 3 Ave"/>
    <s v="Customer"/>
    <x v="2"/>
    <m/>
    <m/>
    <m/>
    <x v="4"/>
    <x v="4"/>
  </r>
  <r>
    <n v="2744300"/>
    <x v="615"/>
    <s v="Thursday"/>
    <x v="615"/>
    <x v="494"/>
    <s v="5 Ave &amp; E 93 St"/>
    <s v="12 Ave &amp; W 40 St"/>
    <s v="5 Ave &amp; E 93 St to 12 Ave &amp; W 40 St"/>
    <s v="Customer"/>
    <x v="2"/>
    <m/>
    <m/>
    <m/>
    <x v="4"/>
    <x v="4"/>
  </r>
  <r>
    <n v="5116172"/>
    <x v="616"/>
    <s v="Thursday"/>
    <x v="616"/>
    <x v="495"/>
    <s v="Centre St &amp; Chambers St"/>
    <s v="Spruce St &amp; Nassau St"/>
    <s v="Centre St &amp; Chambers St to Spruce St &amp; Nassau St"/>
    <s v="Customer"/>
    <x v="2"/>
    <m/>
    <m/>
    <m/>
    <x v="4"/>
    <x v="4"/>
  </r>
  <r>
    <n v="1157420"/>
    <x v="617"/>
    <s v="Sunday"/>
    <x v="617"/>
    <x v="496"/>
    <s v="Central Park S &amp; 6 Ave"/>
    <s v="5 Ave &amp; E 88 St"/>
    <s v="Central Park S &amp; 6 Ave to 5 Ave &amp; E 88 St"/>
    <s v="Customer"/>
    <x v="2"/>
    <m/>
    <m/>
    <m/>
    <x v="4"/>
    <x v="4"/>
  </r>
  <r>
    <n v="6451583"/>
    <x v="618"/>
    <s v="Sunday"/>
    <x v="618"/>
    <x v="118"/>
    <s v="S 4 St &amp; Rodney St"/>
    <s v="Clinton St &amp; Grand St"/>
    <s v="S 4 St &amp; Rodney St to Clinton St &amp; Grand St"/>
    <s v="Customer"/>
    <x v="2"/>
    <m/>
    <m/>
    <m/>
    <x v="4"/>
    <x v="4"/>
  </r>
  <r>
    <n v="4519233"/>
    <x v="619"/>
    <s v="Friday"/>
    <x v="619"/>
    <x v="497"/>
    <s v="Central Park S &amp; 6 Ave"/>
    <s v="W 67 St &amp; Broadway"/>
    <s v="Central Park S &amp; 6 Ave to W 67 St &amp; Broadway"/>
    <s v="Customer"/>
    <x v="2"/>
    <m/>
    <m/>
    <m/>
    <x v="4"/>
    <x v="4"/>
  </r>
  <r>
    <n v="6723534"/>
    <x v="620"/>
    <s v="Thursday"/>
    <x v="620"/>
    <x v="498"/>
    <s v="Old Fulton St"/>
    <s v="Old Fulton St"/>
    <s v="Old Fulton St to Old Fulton St"/>
    <s v="Customer"/>
    <x v="2"/>
    <m/>
    <m/>
    <m/>
    <x v="4"/>
    <x v="4"/>
  </r>
  <r>
    <n v="3228015"/>
    <x v="621"/>
    <s v="Sunday"/>
    <x v="621"/>
    <x v="499"/>
    <s v="Broadway &amp; W 60 St"/>
    <s v="Grand Army Plaza &amp; Central Park S"/>
    <s v="Broadway &amp; W 60 St to Grand Army Plaza &amp; Central Park S"/>
    <s v="Customer"/>
    <x v="2"/>
    <m/>
    <m/>
    <m/>
    <x v="4"/>
    <x v="4"/>
  </r>
  <r>
    <n v="5636715"/>
    <x v="622"/>
    <s v="Saturday"/>
    <x v="622"/>
    <x v="500"/>
    <s v="FDR Drive &amp; E 35 St"/>
    <s v="Broadway &amp; W 56 St"/>
    <s v="FDR Drive &amp; E 35 St to Broadway &amp; W 56 St"/>
    <s v="Customer"/>
    <x v="2"/>
    <m/>
    <m/>
    <m/>
    <x v="4"/>
    <x v="4"/>
  </r>
  <r>
    <n v="1393089"/>
    <x v="623"/>
    <s v="Saturday"/>
    <x v="623"/>
    <x v="501"/>
    <s v="5 Ave &amp; E 88 St"/>
    <s v="W 92 St &amp; Broadway"/>
    <s v="5 Ave &amp; E 88 St to W 92 St &amp; Broadway"/>
    <s v="Customer"/>
    <x v="2"/>
    <m/>
    <m/>
    <m/>
    <x v="4"/>
    <x v="4"/>
  </r>
  <r>
    <n v="4194394"/>
    <x v="624"/>
    <s v="Sunday"/>
    <x v="624"/>
    <x v="502"/>
    <s v="Broadway &amp; W 36 St"/>
    <s v="Broadway &amp; E 22 St"/>
    <s v="Broadway &amp; W 36 St to Broadway &amp; E 22 St"/>
    <s v="Customer"/>
    <x v="2"/>
    <m/>
    <m/>
    <m/>
    <x v="4"/>
    <x v="4"/>
  </r>
  <r>
    <n v="4736921"/>
    <x v="625"/>
    <s v="Wednesday"/>
    <x v="625"/>
    <x v="503"/>
    <s v="MacDougal St &amp; Prince St"/>
    <s v="8 Ave &amp; W 16 St"/>
    <s v="MacDougal St &amp; Prince St to 8 Ave &amp; W 16 St"/>
    <s v="Subscriber"/>
    <x v="2"/>
    <m/>
    <m/>
    <m/>
    <x v="4"/>
    <x v="4"/>
  </r>
  <r>
    <n v="5320479"/>
    <x v="626"/>
    <s v="Monday"/>
    <x v="626"/>
    <x v="504"/>
    <s v="Brooklyn Bridge Park - Pier 2"/>
    <s v="Cadman Plaza E &amp; Tillary St"/>
    <s v="Brooklyn Bridge Park - Pier 2 to Cadman Plaza E &amp; Tillary St"/>
    <s v="Customer"/>
    <x v="2"/>
    <m/>
    <m/>
    <m/>
    <x v="4"/>
    <x v="4"/>
  </r>
  <r>
    <n v="4389700"/>
    <x v="627"/>
    <s v="Wednesday"/>
    <x v="627"/>
    <x v="505"/>
    <s v="Jackson Ave &amp; 46 Rd"/>
    <s v="46 Ave &amp; 5 St"/>
    <s v="Jackson Ave &amp; 46 Rd to 46 Ave &amp; 5 St"/>
    <s v="Customer"/>
    <x v="2"/>
    <m/>
    <m/>
    <m/>
    <x v="4"/>
    <x v="4"/>
  </r>
  <r>
    <n v="4637472"/>
    <x v="628"/>
    <s v="Sunday"/>
    <x v="628"/>
    <x v="441"/>
    <s v="Banker St &amp; Meserole Ave"/>
    <s v="Metropolitan Ave &amp; Bedford Ave"/>
    <s v="Banker St &amp; Meserole Ave to Metropolitan Ave &amp; Bedford Ave"/>
    <s v="Customer"/>
    <x v="2"/>
    <m/>
    <m/>
    <m/>
    <x v="4"/>
    <x v="4"/>
  </r>
  <r>
    <n v="3485563"/>
    <x v="629"/>
    <s v="Saturday"/>
    <x v="629"/>
    <x v="506"/>
    <s v="W 39 St &amp; 9 Ave"/>
    <s v="Broadway &amp; W 58 St"/>
    <s v="W 39 St &amp; 9 Ave to Broadway &amp; W 58 St"/>
    <s v="Customer"/>
    <x v="2"/>
    <m/>
    <m/>
    <m/>
    <x v="4"/>
    <x v="4"/>
  </r>
  <r>
    <n v="5465012"/>
    <x v="630"/>
    <s v="Wednesday"/>
    <x v="630"/>
    <x v="507"/>
    <s v="West St &amp; Chambers St"/>
    <s v="Watts St &amp; Greenwich St"/>
    <s v="West St &amp; Chambers St to Watts St &amp; Greenwich St"/>
    <s v="Subscriber"/>
    <x v="2"/>
    <m/>
    <m/>
    <m/>
    <x v="4"/>
    <x v="4"/>
  </r>
  <r>
    <n v="811593"/>
    <x v="631"/>
    <s v="Friday"/>
    <x v="631"/>
    <x v="273"/>
    <s v="5 Ave &amp; E 78 St"/>
    <s v="5 Ave &amp; E 73 St"/>
    <s v="5 Ave &amp; E 78 St to 5 Ave &amp; E 73 St"/>
    <s v="Customer"/>
    <x v="2"/>
    <m/>
    <m/>
    <m/>
    <x v="4"/>
    <x v="4"/>
  </r>
  <r>
    <n v="3231592"/>
    <x v="632"/>
    <s v="Sunday"/>
    <x v="632"/>
    <x v="3"/>
    <s v="Pershing Square South"/>
    <s v="5 Ave &amp; E 29 St"/>
    <s v="Pershing Square South to 5 Ave &amp; E 29 St"/>
    <s v="Customer"/>
    <x v="2"/>
    <m/>
    <m/>
    <m/>
    <x v="4"/>
    <x v="4"/>
  </r>
  <r>
    <n v="6328501"/>
    <x v="633"/>
    <s v="Thursday"/>
    <x v="633"/>
    <x v="508"/>
    <s v="Riverside Dr &amp; W 72 St"/>
    <s v="West St &amp; Chambers St"/>
    <s v="Riverside Dr &amp; W 72 St to West St &amp; Chambers St"/>
    <s v="Customer"/>
    <x v="2"/>
    <m/>
    <m/>
    <m/>
    <x v="4"/>
    <x v="4"/>
  </r>
  <r>
    <n v="4841890"/>
    <x v="634"/>
    <s v="Friday"/>
    <x v="634"/>
    <x v="346"/>
    <s v="E 2 St &amp; 2 Ave"/>
    <s v="E 2 St &amp; Avenue B"/>
    <s v="E 2 St &amp; 2 Ave to E 2 St &amp; Avenue B"/>
    <s v="Customer"/>
    <x v="2"/>
    <m/>
    <m/>
    <m/>
    <x v="4"/>
    <x v="4"/>
  </r>
  <r>
    <n v="6485193"/>
    <x v="635"/>
    <s v="Sunday"/>
    <x v="635"/>
    <x v="509"/>
    <s v="9 Ave &amp; W 22 St"/>
    <s v="Murray St &amp; Greenwich St"/>
    <s v="9 Ave &amp; W 22 St to Murray St &amp; Greenwich St"/>
    <s v="Customer"/>
    <x v="2"/>
    <m/>
    <m/>
    <m/>
    <x v="4"/>
    <x v="4"/>
  </r>
  <r>
    <n v="2914400"/>
    <x v="636"/>
    <s v="Sunday"/>
    <x v="636"/>
    <x v="510"/>
    <s v="Cleveland Pl &amp; Spring St"/>
    <s v="Vesey Pl &amp; River Terrace"/>
    <s v="Cleveland Pl &amp; Spring St to Vesey Pl &amp; River Terrace"/>
    <s v="Customer"/>
    <x v="2"/>
    <m/>
    <m/>
    <m/>
    <x v="4"/>
    <x v="4"/>
  </r>
  <r>
    <n v="1228070"/>
    <x v="637"/>
    <s v="Tuesday"/>
    <x v="637"/>
    <x v="41"/>
    <s v="E 85 St &amp; 3 Ave"/>
    <s v="W 38 St &amp; 8 Ave"/>
    <s v="E 85 St &amp; 3 Ave to W 38 St &amp; 8 Ave"/>
    <s v="Subscriber"/>
    <x v="2"/>
    <m/>
    <m/>
    <m/>
    <x v="4"/>
    <x v="4"/>
  </r>
  <r>
    <n v="484619"/>
    <x v="638"/>
    <s v="Sunday"/>
    <x v="638"/>
    <x v="214"/>
    <s v="Central Park W &amp; W 96 St"/>
    <s v="Central Park West &amp; W 76 St"/>
    <s v="Central Park W &amp; W 96 St to Central Park West &amp; W 76 St"/>
    <s v="Customer"/>
    <x v="2"/>
    <m/>
    <m/>
    <m/>
    <x v="4"/>
    <x v="4"/>
  </r>
  <r>
    <n v="4476647"/>
    <x v="639"/>
    <s v="Friday"/>
    <x v="639"/>
    <x v="388"/>
    <s v="9 Ave &amp; W 22 St"/>
    <s v="E 27 St &amp; 1 Ave"/>
    <s v="9 Ave &amp; W 22 St to E 27 St &amp; 1 Ave"/>
    <s v="Subscriber"/>
    <x v="2"/>
    <m/>
    <m/>
    <m/>
    <x v="4"/>
    <x v="4"/>
  </r>
  <r>
    <n v="2700762"/>
    <x v="640"/>
    <s v="Wednesday"/>
    <x v="640"/>
    <x v="511"/>
    <s v="W 26 St &amp; 10 Ave"/>
    <s v="W 46 St &amp; 11 Ave"/>
    <s v="W 26 St &amp; 10 Ave to W 46 St &amp; 11 Ave"/>
    <s v="Customer"/>
    <x v="2"/>
    <m/>
    <m/>
    <m/>
    <x v="4"/>
    <x v="4"/>
  </r>
  <r>
    <n v="5644424"/>
    <x v="641"/>
    <s v="Saturday"/>
    <x v="641"/>
    <x v="512"/>
    <s v="W 46 St &amp; 11 Ave"/>
    <s v="Central Park W &amp; W 96 St"/>
    <s v="W 46 St &amp; 11 Ave to Central Park W &amp; W 96 St"/>
    <s v="Customer"/>
    <x v="2"/>
    <m/>
    <m/>
    <m/>
    <x v="4"/>
    <x v="4"/>
  </r>
  <r>
    <n v="2653382"/>
    <x v="642"/>
    <s v="Tuesday"/>
    <x v="642"/>
    <x v="513"/>
    <s v="W 43 St &amp; 6 Ave"/>
    <s v="Central Park West &amp; W 68 St"/>
    <s v="W 43 St &amp; 6 Ave to Central Park West &amp; W 68 St"/>
    <s v="Customer"/>
    <x v="2"/>
    <m/>
    <m/>
    <m/>
    <x v="4"/>
    <x v="4"/>
  </r>
  <r>
    <n v="6726492"/>
    <x v="643"/>
    <s v="Thursday"/>
    <x v="643"/>
    <x v="514"/>
    <s v="Duane St &amp; Greenwich St"/>
    <s v="South End Ave &amp; Liberty St"/>
    <s v="Duane St &amp; Greenwich St to South End Ave &amp; Liberty St"/>
    <s v="Customer"/>
    <x v="2"/>
    <m/>
    <m/>
    <m/>
    <x v="4"/>
    <x v="4"/>
  </r>
  <r>
    <n v="5506007"/>
    <x v="644"/>
    <s v="Thursday"/>
    <x v="644"/>
    <x v="515"/>
    <s v="5 Ave &amp; E 88 St"/>
    <s v="Central Park North &amp; Adam Clayton Powell Blvd"/>
    <s v="5 Ave &amp; E 88 St to Central Park North &amp; Adam Clayton Powell Blvd"/>
    <s v="Customer"/>
    <x v="2"/>
    <m/>
    <m/>
    <m/>
    <x v="4"/>
    <x v="4"/>
  </r>
  <r>
    <n v="3989900"/>
    <x v="645"/>
    <s v="Tuesday"/>
    <x v="645"/>
    <x v="516"/>
    <s v="S Portland Ave &amp; Hanson Pl"/>
    <s v="Carroll St &amp; 6 Ave"/>
    <s v="S Portland Ave &amp; Hanson Pl to Carroll St &amp; 6 Ave"/>
    <s v="Subscriber"/>
    <x v="2"/>
    <m/>
    <m/>
    <m/>
    <x v="4"/>
    <x v="4"/>
  </r>
  <r>
    <n v="1203329"/>
    <x v="646"/>
    <s v="Monday"/>
    <x v="646"/>
    <x v="517"/>
    <s v="11 Ave &amp; W 59 St"/>
    <s v="W 34 St &amp; 11 Ave"/>
    <s v="11 Ave &amp; W 59 St to W 34 St &amp; 11 Ave"/>
    <s v="Customer"/>
    <x v="2"/>
    <m/>
    <m/>
    <m/>
    <x v="4"/>
    <x v="4"/>
  </r>
  <r>
    <n v="4155251"/>
    <x v="647"/>
    <s v="Friday"/>
    <x v="647"/>
    <x v="518"/>
    <s v="Brooklyn Bridge Park - Pier 2"/>
    <s v="E 17 St &amp; Broadway"/>
    <s v="Brooklyn Bridge Park - Pier 2 to E 17 St &amp; Broadway"/>
    <s v="Customer"/>
    <x v="2"/>
    <m/>
    <m/>
    <m/>
    <x v="4"/>
    <x v="4"/>
  </r>
  <r>
    <n v="4611157"/>
    <x v="648"/>
    <s v="Sunday"/>
    <x v="648"/>
    <x v="519"/>
    <s v="Lafayette St &amp; E 8 St"/>
    <s v="E 17 St &amp; Broadway"/>
    <s v="Lafayette St &amp; E 8 St to E 17 St &amp; Broadway"/>
    <s v="Customer"/>
    <x v="2"/>
    <m/>
    <m/>
    <m/>
    <x v="4"/>
    <x v="4"/>
  </r>
  <r>
    <n v="3575288"/>
    <x v="649"/>
    <s v="Monday"/>
    <x v="649"/>
    <x v="520"/>
    <s v="Broadway &amp; W 51 St"/>
    <s v="W 13 St &amp; 5 Ave"/>
    <s v="Broadway &amp; W 51 St to W 13 St &amp; 5 Ave"/>
    <s v="Customer"/>
    <x v="2"/>
    <m/>
    <m/>
    <m/>
    <x v="4"/>
    <x v="4"/>
  </r>
  <r>
    <n v="2886325"/>
    <x v="650"/>
    <s v="Sunday"/>
    <x v="650"/>
    <x v="521"/>
    <s v="E 32 St &amp; Park Ave"/>
    <s v="Grand Army Plaza &amp; Central Park S"/>
    <s v="E 32 St &amp; Park Ave to Grand Army Plaza &amp; Central Park S"/>
    <s v="Customer"/>
    <x v="2"/>
    <m/>
    <m/>
    <m/>
    <x v="4"/>
    <x v="4"/>
  </r>
  <r>
    <n v="6336122"/>
    <x v="651"/>
    <s v="Friday"/>
    <x v="651"/>
    <x v="282"/>
    <s v="W 37 St &amp; 5 Ave"/>
    <s v="E 31 St &amp; 3 Ave"/>
    <s v="W 37 St &amp; 5 Ave to E 31 St &amp; 3 Ave"/>
    <s v="Customer"/>
    <x v="2"/>
    <m/>
    <m/>
    <m/>
    <x v="4"/>
    <x v="4"/>
  </r>
  <r>
    <n v="504718"/>
    <x v="652"/>
    <s v="Monday"/>
    <x v="652"/>
    <x v="156"/>
    <s v="Harrison St &amp; Hudson St"/>
    <s v="Barrow St &amp; Hudson St"/>
    <s v="Harrison St &amp; Hudson St to Barrow St &amp; Hudson St"/>
    <s v="Subscriber"/>
    <x v="2"/>
    <m/>
    <m/>
    <m/>
    <x v="4"/>
    <x v="4"/>
  </r>
  <r>
    <n v="3095701"/>
    <x v="653"/>
    <s v="Thursday"/>
    <x v="653"/>
    <x v="522"/>
    <s v="Central Park W &amp; W 96 St"/>
    <s v="Central Park S &amp; 6 Ave"/>
    <s v="Central Park W &amp; W 96 St to Central Park S &amp; 6 Ave"/>
    <s v="Customer"/>
    <x v="2"/>
    <m/>
    <m/>
    <m/>
    <x v="4"/>
    <x v="4"/>
  </r>
  <r>
    <n v="1127643"/>
    <x v="654"/>
    <s v="Saturday"/>
    <x v="654"/>
    <x v="523"/>
    <s v="W 106 St &amp; Amsterdam Ave"/>
    <s v="W 76 St &amp; Columbus Ave"/>
    <s v="W 106 St &amp; Amsterdam Ave to W 76 St &amp; Columbus Ave"/>
    <s v="Customer"/>
    <x v="2"/>
    <m/>
    <m/>
    <m/>
    <x v="4"/>
    <x v="4"/>
  </r>
  <r>
    <n v="4311383"/>
    <x v="655"/>
    <s v="Tuesday"/>
    <x v="655"/>
    <x v="468"/>
    <s v="Grand Army Plaza &amp; Central Park S"/>
    <s v="9 Ave &amp; W 45 St"/>
    <s v="Grand Army Plaza &amp; Central Park S to 9 Ave &amp; W 45 St"/>
    <s v="Customer"/>
    <x v="2"/>
    <m/>
    <m/>
    <m/>
    <x v="4"/>
    <x v="4"/>
  </r>
  <r>
    <n v="2672948"/>
    <x v="656"/>
    <s v="Wednesday"/>
    <x v="656"/>
    <x v="436"/>
    <s v="W 47 St &amp; 10 Ave"/>
    <s v="8 Ave &amp; W 33 St"/>
    <s v="W 47 St &amp; 10 Ave to 8 Ave &amp; W 33 St"/>
    <s v="Subscriber"/>
    <x v="2"/>
    <m/>
    <m/>
    <m/>
    <x v="4"/>
    <x v="4"/>
  </r>
  <r>
    <n v="5954601"/>
    <x v="657"/>
    <s v="Thursday"/>
    <x v="657"/>
    <x v="28"/>
    <s v="2 Ave &amp; E 31 St"/>
    <s v="Cooper Square &amp; E 7 St"/>
    <s v="2 Ave &amp; E 31 St to Cooper Square &amp; E 7 St"/>
    <s v="Customer"/>
    <x v="2"/>
    <m/>
    <m/>
    <m/>
    <x v="4"/>
    <x v="4"/>
  </r>
  <r>
    <n v="3201773"/>
    <x v="658"/>
    <s v="Sunday"/>
    <x v="658"/>
    <x v="524"/>
    <s v="Grand Army Plaza &amp; Plaza St West"/>
    <s v="3 St &amp; 7 Ave"/>
    <s v="Grand Army Plaza &amp; Plaza St West to 3 St &amp; 7 Ave"/>
    <s v="Customer"/>
    <x v="2"/>
    <m/>
    <m/>
    <m/>
    <x v="4"/>
    <x v="4"/>
  </r>
  <r>
    <n v="3231332"/>
    <x v="659"/>
    <s v="Sunday"/>
    <x v="659"/>
    <x v="525"/>
    <s v="Central Park S &amp; 6 Ave"/>
    <s v="5 Ave &amp; E 78 St"/>
    <s v="Central Park S &amp; 6 Ave to 5 Ave &amp; E 78 St"/>
    <s v="Customer"/>
    <x v="2"/>
    <m/>
    <m/>
    <m/>
    <x v="4"/>
    <x v="4"/>
  </r>
  <r>
    <n v="2095232"/>
    <x v="660"/>
    <s v="Sunday"/>
    <x v="660"/>
    <x v="526"/>
    <s v="Central Park West &amp; W 72 St"/>
    <s v="E 97 St &amp; Madison Ave"/>
    <s v="Central Park West &amp; W 72 St to E 97 St &amp; Madison Ave"/>
    <s v="Customer"/>
    <x v="2"/>
    <m/>
    <m/>
    <m/>
    <x v="4"/>
    <x v="4"/>
  </r>
  <r>
    <n v="6403666"/>
    <x v="661"/>
    <s v="Saturday"/>
    <x v="661"/>
    <x v="527"/>
    <s v="Bus Slip &amp; State St"/>
    <s v="E 2 St &amp; Avenue C"/>
    <s v="Bus Slip &amp; State St to E 2 St &amp; Avenue C"/>
    <s v="Customer"/>
    <x v="2"/>
    <m/>
    <m/>
    <m/>
    <x v="4"/>
    <x v="4"/>
  </r>
  <r>
    <n v="4315230"/>
    <x v="662"/>
    <s v="Tuesday"/>
    <x v="662"/>
    <x v="528"/>
    <s v="Clermont Ave &amp; Lafayette Ave"/>
    <s v="Metropolitan Ave &amp; Bedford Ave"/>
    <s v="Clermont Ave &amp; Lafayette Ave to Metropolitan Ave &amp; Bedford Ave"/>
    <s v="Customer"/>
    <x v="2"/>
    <m/>
    <m/>
    <m/>
    <x v="4"/>
    <x v="4"/>
  </r>
  <r>
    <n v="5621355"/>
    <x v="663"/>
    <s v="Saturday"/>
    <x v="663"/>
    <x v="529"/>
    <s v="Lexington Ave &amp; E 24 St"/>
    <s v="Broadway &amp; W 41 St"/>
    <s v="Lexington Ave &amp; E 24 St to Broadway &amp; W 41 St"/>
    <s v="Customer"/>
    <x v="2"/>
    <m/>
    <m/>
    <m/>
    <x v="4"/>
    <x v="4"/>
  </r>
  <r>
    <n v="6538158"/>
    <x v="664"/>
    <s v="Monday"/>
    <x v="664"/>
    <x v="530"/>
    <s v="Broadway &amp; W 51 St"/>
    <s v="W 33 St &amp; 7 Ave"/>
    <s v="Broadway &amp; W 51 St to W 33 St &amp; 7 Ave"/>
    <s v="Customer"/>
    <x v="2"/>
    <m/>
    <m/>
    <m/>
    <x v="4"/>
    <x v="4"/>
  </r>
  <r>
    <n v="6789894"/>
    <x v="665"/>
    <s v="Friday"/>
    <x v="665"/>
    <x v="118"/>
    <s v="E 85 St &amp; 3 Ave"/>
    <s v="Central Park West &amp; W 100 St"/>
    <s v="E 85 St &amp; 3 Ave to Central Park West &amp; W 100 St"/>
    <s v="Customer"/>
    <x v="2"/>
    <m/>
    <m/>
    <m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A9AF6-A188-4E5E-90AD-513EAEB355B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671" firstHeaderRow="1" firstDataRow="1" firstDataCol="1"/>
  <pivotFields count="9">
    <pivotField axis="axisRow" dataField="1" showAll="0" sortType="descending">
      <items count="668">
        <item x="19"/>
        <item x="575"/>
        <item x="326"/>
        <item x="168"/>
        <item x="561"/>
        <item x="311"/>
        <item x="150"/>
        <item x="249"/>
        <item x="198"/>
        <item x="67"/>
        <item x="346"/>
        <item x="602"/>
        <item x="313"/>
        <item x="573"/>
        <item x="477"/>
        <item x="539"/>
        <item x="656"/>
        <item x="427"/>
        <item x="328"/>
        <item x="562"/>
        <item x="15"/>
        <item x="493"/>
        <item x="593"/>
        <item x="199"/>
        <item x="599"/>
        <item x="154"/>
        <item x="641"/>
        <item x="416"/>
        <item x="274"/>
        <item x="290"/>
        <item x="471"/>
        <item x="411"/>
        <item x="212"/>
        <item x="332"/>
        <item x="71"/>
        <item x="649"/>
        <item x="121"/>
        <item x="100"/>
        <item x="526"/>
        <item x="578"/>
        <item x="385"/>
        <item x="214"/>
        <item x="625"/>
        <item x="72"/>
        <item x="253"/>
        <item x="359"/>
        <item x="478"/>
        <item x="571"/>
        <item x="523"/>
        <item x="324"/>
        <item x="444"/>
        <item x="594"/>
        <item x="363"/>
        <item x="574"/>
        <item x="382"/>
        <item x="260"/>
        <item x="50"/>
        <item x="418"/>
        <item x="401"/>
        <item x="492"/>
        <item x="319"/>
        <item x="37"/>
        <item x="608"/>
        <item x="227"/>
        <item x="185"/>
        <item x="173"/>
        <item x="605"/>
        <item x="143"/>
        <item x="543"/>
        <item x="381"/>
        <item x="458"/>
        <item x="460"/>
        <item x="297"/>
        <item x="525"/>
        <item x="144"/>
        <item x="126"/>
        <item x="567"/>
        <item x="494"/>
        <item x="513"/>
        <item x="289"/>
        <item x="569"/>
        <item x="35"/>
        <item x="645"/>
        <item x="393"/>
        <item x="166"/>
        <item x="13"/>
        <item x="254"/>
        <item x="439"/>
        <item x="564"/>
        <item x="534"/>
        <item x="20"/>
        <item x="216"/>
        <item x="383"/>
        <item x="435"/>
        <item x="113"/>
        <item x="431"/>
        <item x="251"/>
        <item x="339"/>
        <item x="512"/>
        <item x="528"/>
        <item x="395"/>
        <item x="615"/>
        <item x="420"/>
        <item x="5"/>
        <item x="135"/>
        <item x="343"/>
        <item x="257"/>
        <item x="271"/>
        <item x="189"/>
        <item x="80"/>
        <item x="200"/>
        <item x="33"/>
        <item x="537"/>
        <item x="653"/>
        <item x="238"/>
        <item x="610"/>
        <item x="570"/>
        <item x="262"/>
        <item x="239"/>
        <item x="445"/>
        <item x="601"/>
        <item x="384"/>
        <item x="490"/>
        <item x="54"/>
        <item x="14"/>
        <item x="650"/>
        <item x="314"/>
        <item x="296"/>
        <item x="9"/>
        <item x="120"/>
        <item x="500"/>
        <item x="576"/>
        <item x="451"/>
        <item x="349"/>
        <item x="647"/>
        <item x="620"/>
        <item x="354"/>
        <item x="206"/>
        <item x="335"/>
        <item x="582"/>
        <item x="137"/>
        <item x="70"/>
        <item x="6"/>
        <item x="229"/>
        <item x="269"/>
        <item x="7"/>
        <item x="235"/>
        <item x="550"/>
        <item x="390"/>
        <item x="510"/>
        <item x="302"/>
        <item x="459"/>
        <item x="122"/>
        <item x="432"/>
        <item x="386"/>
        <item x="22"/>
        <item x="136"/>
        <item x="237"/>
        <item x="455"/>
        <item x="306"/>
        <item x="287"/>
        <item x="99"/>
        <item x="504"/>
        <item x="651"/>
        <item x="591"/>
        <item x="165"/>
        <item x="538"/>
        <item x="659"/>
        <item x="425"/>
        <item x="546"/>
        <item x="285"/>
        <item x="284"/>
        <item x="301"/>
        <item x="588"/>
        <item x="600"/>
        <item x="116"/>
        <item x="309"/>
        <item x="155"/>
        <item x="541"/>
        <item x="456"/>
        <item x="43"/>
        <item x="436"/>
        <item x="93"/>
        <item x="192"/>
        <item x="476"/>
        <item x="540"/>
        <item x="36"/>
        <item x="304"/>
        <item x="338"/>
        <item x="79"/>
        <item x="491"/>
        <item x="662"/>
        <item x="31"/>
        <item x="272"/>
        <item x="351"/>
        <item x="27"/>
        <item x="213"/>
        <item x="612"/>
        <item x="595"/>
        <item x="209"/>
        <item x="603"/>
        <item x="151"/>
        <item x="348"/>
        <item x="181"/>
        <item x="565"/>
        <item x="2"/>
        <item x="68"/>
        <item x="16"/>
        <item x="355"/>
        <item x="434"/>
        <item x="8"/>
        <item x="10"/>
        <item x="176"/>
        <item x="406"/>
        <item x="159"/>
        <item x="473"/>
        <item x="197"/>
        <item x="279"/>
        <item x="300"/>
        <item x="377"/>
        <item x="353"/>
        <item x="655"/>
        <item x="409"/>
        <item x="90"/>
        <item x="572"/>
        <item x="552"/>
        <item x="218"/>
        <item x="145"/>
        <item x="246"/>
        <item x="413"/>
        <item x="616"/>
        <item x="511"/>
        <item x="618"/>
        <item x="606"/>
        <item x="517"/>
        <item x="179"/>
        <item x="205"/>
        <item x="191"/>
        <item x="85"/>
        <item x="23"/>
        <item x="188"/>
        <item x="367"/>
        <item x="261"/>
        <item x="428"/>
        <item x="178"/>
        <item x="430"/>
        <item x="125"/>
        <item x="398"/>
        <item x="41"/>
        <item x="457"/>
        <item x="299"/>
        <item x="417"/>
        <item x="509"/>
        <item x="475"/>
        <item x="598"/>
        <item x="370"/>
        <item x="553"/>
        <item x="294"/>
        <item x="96"/>
        <item x="366"/>
        <item x="330"/>
        <item x="217"/>
        <item x="295"/>
        <item x="270"/>
        <item x="207"/>
        <item x="11"/>
        <item x="89"/>
        <item x="187"/>
        <item x="115"/>
        <item x="259"/>
        <item x="404"/>
        <item x="123"/>
        <item x="352"/>
        <item x="664"/>
        <item x="69"/>
        <item x="501"/>
        <item x="489"/>
        <item x="506"/>
        <item x="52"/>
        <item x="24"/>
        <item x="333"/>
        <item x="463"/>
        <item x="26"/>
        <item x="48"/>
        <item x="104"/>
        <item x="256"/>
        <item x="281"/>
        <item x="358"/>
        <item x="94"/>
        <item x="124"/>
        <item x="161"/>
        <item x="158"/>
        <item x="133"/>
        <item x="196"/>
        <item x="250"/>
        <item x="530"/>
        <item x="114"/>
        <item x="106"/>
        <item x="441"/>
        <item x="524"/>
        <item x="499"/>
        <item x="230"/>
        <item x="25"/>
        <item x="169"/>
        <item x="374"/>
        <item x="30"/>
        <item x="469"/>
        <item x="657"/>
        <item x="568"/>
        <item x="580"/>
        <item x="233"/>
        <item x="134"/>
        <item x="583"/>
        <item x="305"/>
        <item x="102"/>
        <item x="293"/>
        <item x="75"/>
        <item x="222"/>
        <item x="215"/>
        <item x="551"/>
        <item x="172"/>
        <item x="604"/>
        <item x="62"/>
        <item x="208"/>
        <item x="337"/>
        <item x="448"/>
        <item x="637"/>
        <item x="21"/>
        <item x="12"/>
        <item x="402"/>
        <item x="376"/>
        <item x="663"/>
        <item x="82"/>
        <item x="283"/>
        <item x="344"/>
        <item x="28"/>
        <item x="472"/>
        <item x="53"/>
        <item x="514"/>
        <item x="255"/>
        <item x="275"/>
        <item x="252"/>
        <item x="32"/>
        <item x="350"/>
        <item x="555"/>
        <item x="579"/>
        <item x="468"/>
        <item x="483"/>
        <item x="563"/>
        <item x="139"/>
        <item x="633"/>
        <item x="341"/>
        <item x="157"/>
        <item x="180"/>
        <item x="258"/>
        <item x="128"/>
        <item x="288"/>
        <item x="665"/>
        <item x="190"/>
        <item x="73"/>
        <item x="315"/>
        <item x="60"/>
        <item x="498"/>
        <item x="40"/>
        <item x="542"/>
        <item x="98"/>
        <item x="433"/>
        <item x="520"/>
        <item x="461"/>
        <item x="3"/>
        <item x="466"/>
        <item x="421"/>
        <item x="437"/>
        <item x="109"/>
        <item x="59"/>
        <item x="426"/>
        <item x="630"/>
        <item x="307"/>
        <item x="529"/>
        <item x="488"/>
        <item x="361"/>
        <item x="264"/>
        <item x="373"/>
        <item x="66"/>
        <item x="453"/>
        <item x="554"/>
        <item x="1"/>
        <item x="234"/>
        <item x="211"/>
        <item x="454"/>
        <item x="415"/>
        <item x="186"/>
        <item x="242"/>
        <item x="95"/>
        <item x="203"/>
        <item x="486"/>
        <item x="387"/>
        <item x="622"/>
        <item x="76"/>
        <item x="495"/>
        <item x="88"/>
        <item x="103"/>
        <item x="228"/>
        <item x="245"/>
        <item x="545"/>
        <item x="613"/>
        <item x="77"/>
        <item x="609"/>
        <item x="389"/>
        <item x="639"/>
        <item x="474"/>
        <item x="243"/>
        <item x="626"/>
        <item x="535"/>
        <item x="265"/>
        <item x="97"/>
        <item x="419"/>
        <item x="286"/>
        <item x="403"/>
        <item x="544"/>
        <item x="364"/>
        <item x="45"/>
        <item x="78"/>
        <item x="195"/>
        <item x="225"/>
        <item x="519"/>
        <item x="621"/>
        <item x="56"/>
        <item x="624"/>
        <item x="61"/>
        <item x="481"/>
        <item x="316"/>
        <item x="394"/>
        <item x="462"/>
        <item x="282"/>
        <item x="241"/>
        <item x="449"/>
        <item x="558"/>
        <item x="101"/>
        <item x="505"/>
        <item x="277"/>
        <item x="64"/>
        <item x="18"/>
        <item x="244"/>
        <item x="112"/>
        <item x="342"/>
        <item x="515"/>
        <item x="278"/>
        <item x="480"/>
        <item x="130"/>
        <item x="597"/>
        <item x="547"/>
        <item x="450"/>
        <item x="118"/>
        <item x="240"/>
        <item x="148"/>
        <item x="340"/>
        <item x="327"/>
        <item x="627"/>
        <item x="298"/>
        <item x="58"/>
        <item x="587"/>
        <item x="44"/>
        <item x="632"/>
        <item x="592"/>
        <item x="590"/>
        <item x="347"/>
        <item x="368"/>
        <item x="556"/>
        <item x="516"/>
        <item x="623"/>
        <item x="581"/>
        <item x="660"/>
        <item x="210"/>
        <item x="276"/>
        <item x="464"/>
        <item x="584"/>
        <item x="531"/>
        <item x="378"/>
        <item x="119"/>
        <item x="345"/>
        <item x="356"/>
        <item x="648"/>
        <item x="559"/>
        <item x="323"/>
        <item x="167"/>
        <item x="219"/>
        <item x="263"/>
        <item x="156"/>
        <item x="503"/>
        <item x="49"/>
        <item x="129"/>
        <item x="292"/>
        <item x="470"/>
        <item x="391"/>
        <item x="29"/>
        <item x="303"/>
        <item x="399"/>
        <item x="646"/>
        <item x="614"/>
        <item x="331"/>
        <item x="55"/>
        <item x="291"/>
        <item x="507"/>
        <item x="149"/>
        <item x="92"/>
        <item x="39"/>
        <item x="408"/>
        <item x="175"/>
        <item x="57"/>
        <item x="336"/>
        <item x="140"/>
        <item x="412"/>
        <item x="429"/>
        <item x="533"/>
        <item x="397"/>
        <item x="465"/>
        <item x="174"/>
        <item x="423"/>
        <item x="479"/>
        <item x="317"/>
        <item x="629"/>
        <item x="321"/>
        <item x="334"/>
        <item x="658"/>
        <item x="619"/>
        <item x="38"/>
        <item x="236"/>
        <item x="369"/>
        <item x="152"/>
        <item x="634"/>
        <item x="127"/>
        <item x="267"/>
        <item x="0"/>
        <item x="407"/>
        <item x="371"/>
        <item x="548"/>
        <item x="652"/>
        <item x="536"/>
        <item x="320"/>
        <item x="247"/>
        <item x="414"/>
        <item x="661"/>
        <item x="91"/>
        <item x="163"/>
        <item x="442"/>
        <item x="443"/>
        <item x="532"/>
        <item x="248"/>
        <item x="193"/>
        <item x="440"/>
        <item x="160"/>
        <item x="84"/>
        <item x="182"/>
        <item x="496"/>
        <item x="105"/>
        <item x="607"/>
        <item x="362"/>
        <item x="375"/>
        <item x="74"/>
        <item x="549"/>
        <item x="557"/>
        <item x="51"/>
        <item x="392"/>
        <item x="268"/>
        <item x="527"/>
        <item x="280"/>
        <item x="65"/>
        <item x="508"/>
        <item x="447"/>
        <item x="171"/>
        <item x="438"/>
        <item x="223"/>
        <item x="522"/>
        <item x="232"/>
        <item x="487"/>
        <item x="83"/>
        <item x="518"/>
        <item x="325"/>
        <item x="617"/>
        <item x="577"/>
        <item x="644"/>
        <item x="357"/>
        <item x="410"/>
        <item x="310"/>
        <item x="312"/>
        <item x="231"/>
        <item x="111"/>
        <item x="194"/>
        <item x="138"/>
        <item x="147"/>
        <item x="202"/>
        <item x="642"/>
        <item x="221"/>
        <item x="365"/>
        <item x="4"/>
        <item x="220"/>
        <item x="131"/>
        <item x="170"/>
        <item x="640"/>
        <item x="201"/>
        <item x="485"/>
        <item x="631"/>
        <item x="586"/>
        <item x="484"/>
        <item x="34"/>
        <item x="585"/>
        <item x="308"/>
        <item x="502"/>
        <item x="117"/>
        <item x="204"/>
        <item x="521"/>
        <item x="162"/>
        <item x="142"/>
        <item x="452"/>
        <item x="628"/>
        <item x="107"/>
        <item x="596"/>
        <item x="422"/>
        <item x="467"/>
        <item x="17"/>
        <item x="87"/>
        <item x="424"/>
        <item x="177"/>
        <item x="47"/>
        <item x="611"/>
        <item x="86"/>
        <item x="132"/>
        <item x="110"/>
        <item x="372"/>
        <item x="42"/>
        <item x="108"/>
        <item x="400"/>
        <item x="183"/>
        <item x="224"/>
        <item x="141"/>
        <item x="396"/>
        <item x="329"/>
        <item x="360"/>
        <item x="482"/>
        <item x="635"/>
        <item x="380"/>
        <item x="638"/>
        <item x="273"/>
        <item x="589"/>
        <item x="636"/>
        <item x="379"/>
        <item x="388"/>
        <item x="184"/>
        <item x="643"/>
        <item x="146"/>
        <item x="153"/>
        <item x="322"/>
        <item x="560"/>
        <item x="46"/>
        <item x="63"/>
        <item x="226"/>
        <item x="405"/>
        <item x="318"/>
        <item x="164"/>
        <item x="81"/>
        <item x="497"/>
        <item x="446"/>
        <item x="654"/>
        <item x="266"/>
        <item x="566"/>
        <item x="6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/>
  </pivotFields>
  <rowFields count="1">
    <field x="0"/>
  </rowFields>
  <rowItems count="668">
    <i>
      <x v="589"/>
    </i>
    <i>
      <x v="525"/>
    </i>
    <i>
      <x v="653"/>
    </i>
    <i>
      <x v="335"/>
    </i>
    <i>
      <x v="557"/>
    </i>
    <i>
      <x v="336"/>
    </i>
    <i>
      <x v="621"/>
    </i>
    <i>
      <x v="337"/>
    </i>
    <i>
      <x v="509"/>
    </i>
    <i>
      <x v="338"/>
    </i>
    <i>
      <x v="541"/>
    </i>
    <i>
      <x v="339"/>
    </i>
    <i>
      <x v="573"/>
    </i>
    <i>
      <x v="340"/>
    </i>
    <i>
      <x v="605"/>
    </i>
    <i>
      <x v="341"/>
    </i>
    <i>
      <x v="637"/>
    </i>
    <i>
      <x v="342"/>
    </i>
    <i>
      <x v="501"/>
    </i>
    <i>
      <x v="343"/>
    </i>
    <i>
      <x v="517"/>
    </i>
    <i>
      <x v="344"/>
    </i>
    <i>
      <x v="533"/>
    </i>
    <i>
      <x v="345"/>
    </i>
    <i>
      <x v="549"/>
    </i>
    <i>
      <x v="346"/>
    </i>
    <i>
      <x v="565"/>
    </i>
    <i>
      <x v="347"/>
    </i>
    <i>
      <x v="581"/>
    </i>
    <i>
      <x v="348"/>
    </i>
    <i>
      <x v="597"/>
    </i>
    <i>
      <x v="349"/>
    </i>
    <i>
      <x v="613"/>
    </i>
    <i>
      <x v="350"/>
    </i>
    <i>
      <x v="629"/>
    </i>
    <i>
      <x v="351"/>
    </i>
    <i>
      <x v="645"/>
    </i>
    <i>
      <x v="352"/>
    </i>
    <i>
      <x v="661"/>
    </i>
    <i>
      <x v="353"/>
    </i>
    <i>
      <x v="505"/>
    </i>
    <i>
      <x v="354"/>
    </i>
    <i>
      <x v="513"/>
    </i>
    <i>
      <x v="355"/>
    </i>
    <i>
      <x v="521"/>
    </i>
    <i>
      <x v="356"/>
    </i>
    <i>
      <x v="529"/>
    </i>
    <i>
      <x v="357"/>
    </i>
    <i>
      <x v="537"/>
    </i>
    <i>
      <x v="358"/>
    </i>
    <i>
      <x v="545"/>
    </i>
    <i>
      <x v="359"/>
    </i>
    <i>
      <x v="553"/>
    </i>
    <i>
      <x v="360"/>
    </i>
    <i>
      <x v="561"/>
    </i>
    <i>
      <x v="361"/>
    </i>
    <i>
      <x v="569"/>
    </i>
    <i>
      <x v="362"/>
    </i>
    <i>
      <x v="577"/>
    </i>
    <i>
      <x v="363"/>
    </i>
    <i>
      <x v="585"/>
    </i>
    <i>
      <x v="364"/>
    </i>
    <i>
      <x v="593"/>
    </i>
    <i>
      <x v="365"/>
    </i>
    <i>
      <x v="601"/>
    </i>
    <i>
      <x v="366"/>
    </i>
    <i>
      <x v="609"/>
    </i>
    <i>
      <x v="367"/>
    </i>
    <i>
      <x v="617"/>
    </i>
    <i>
      <x v="368"/>
    </i>
    <i>
      <x v="625"/>
    </i>
    <i>
      <x v="369"/>
    </i>
    <i>
      <x v="633"/>
    </i>
    <i>
      <x v="370"/>
    </i>
    <i>
      <x v="641"/>
    </i>
    <i>
      <x v="371"/>
    </i>
    <i>
      <x v="649"/>
    </i>
    <i>
      <x v="372"/>
    </i>
    <i>
      <x v="657"/>
    </i>
    <i>
      <x v="373"/>
    </i>
    <i>
      <x v="665"/>
    </i>
    <i>
      <x v="374"/>
    </i>
    <i>
      <x v="503"/>
    </i>
    <i>
      <x v="375"/>
    </i>
    <i>
      <x v="507"/>
    </i>
    <i>
      <x v="376"/>
    </i>
    <i>
      <x v="511"/>
    </i>
    <i>
      <x v="377"/>
    </i>
    <i>
      <x v="515"/>
    </i>
    <i>
      <x v="378"/>
    </i>
    <i>
      <x v="519"/>
    </i>
    <i>
      <x v="379"/>
    </i>
    <i>
      <x v="523"/>
    </i>
    <i>
      <x v="380"/>
    </i>
    <i>
      <x v="527"/>
    </i>
    <i>
      <x v="381"/>
    </i>
    <i>
      <x v="531"/>
    </i>
    <i>
      <x v="382"/>
    </i>
    <i>
      <x v="535"/>
    </i>
    <i>
      <x v="383"/>
    </i>
    <i>
      <x v="539"/>
    </i>
    <i>
      <x v="384"/>
    </i>
    <i>
      <x v="543"/>
    </i>
    <i>
      <x v="385"/>
    </i>
    <i>
      <x v="547"/>
    </i>
    <i>
      <x v="386"/>
    </i>
    <i>
      <x v="551"/>
    </i>
    <i>
      <x v="387"/>
    </i>
    <i>
      <x v="555"/>
    </i>
    <i>
      <x v="388"/>
    </i>
    <i>
      <x v="559"/>
    </i>
    <i>
      <x v="389"/>
    </i>
    <i>
      <x v="563"/>
    </i>
    <i>
      <x v="390"/>
    </i>
    <i>
      <x v="567"/>
    </i>
    <i>
      <x v="391"/>
    </i>
    <i>
      <x v="571"/>
    </i>
    <i>
      <x v="392"/>
    </i>
    <i>
      <x v="575"/>
    </i>
    <i>
      <x v="393"/>
    </i>
    <i>
      <x v="579"/>
    </i>
    <i>
      <x v="394"/>
    </i>
    <i>
      <x v="583"/>
    </i>
    <i>
      <x v="395"/>
    </i>
    <i>
      <x v="587"/>
    </i>
    <i>
      <x v="396"/>
    </i>
    <i>
      <x v="591"/>
    </i>
    <i>
      <x v="397"/>
    </i>
    <i>
      <x v="595"/>
    </i>
    <i>
      <x v="398"/>
    </i>
    <i>
      <x v="599"/>
    </i>
    <i>
      <x v="399"/>
    </i>
    <i>
      <x v="603"/>
    </i>
    <i>
      <x v="400"/>
    </i>
    <i>
      <x v="607"/>
    </i>
    <i>
      <x v="401"/>
    </i>
    <i>
      <x v="611"/>
    </i>
    <i>
      <x v="402"/>
    </i>
    <i>
      <x v="615"/>
    </i>
    <i>
      <x v="403"/>
    </i>
    <i>
      <x v="619"/>
    </i>
    <i>
      <x v="404"/>
    </i>
    <i>
      <x v="623"/>
    </i>
    <i>
      <x v="405"/>
    </i>
    <i>
      <x v="627"/>
    </i>
    <i>
      <x v="406"/>
    </i>
    <i>
      <x v="631"/>
    </i>
    <i>
      <x v="407"/>
    </i>
    <i>
      <x v="635"/>
    </i>
    <i>
      <x v="408"/>
    </i>
    <i>
      <x v="639"/>
    </i>
    <i>
      <x v="409"/>
    </i>
    <i>
      <x v="643"/>
    </i>
    <i>
      <x v="410"/>
    </i>
    <i>
      <x v="647"/>
    </i>
    <i>
      <x v="411"/>
    </i>
    <i>
      <x v="651"/>
    </i>
    <i>
      <x v="412"/>
    </i>
    <i>
      <x v="655"/>
    </i>
    <i>
      <x v="413"/>
    </i>
    <i>
      <x v="659"/>
    </i>
    <i>
      <x v="414"/>
    </i>
    <i>
      <x v="663"/>
    </i>
    <i>
      <x v="415"/>
    </i>
    <i>
      <x v="334"/>
    </i>
    <i>
      <x v="416"/>
    </i>
    <i>
      <x v="502"/>
    </i>
    <i>
      <x v="417"/>
    </i>
    <i>
      <x v="504"/>
    </i>
    <i>
      <x v="418"/>
    </i>
    <i>
      <x v="506"/>
    </i>
    <i>
      <x v="419"/>
    </i>
    <i>
      <x v="508"/>
    </i>
    <i>
      <x v="420"/>
    </i>
    <i>
      <x v="510"/>
    </i>
    <i>
      <x v="421"/>
    </i>
    <i>
      <x v="512"/>
    </i>
    <i>
      <x v="422"/>
    </i>
    <i>
      <x v="514"/>
    </i>
    <i>
      <x v="423"/>
    </i>
    <i>
      <x v="516"/>
    </i>
    <i>
      <x v="424"/>
    </i>
    <i>
      <x v="518"/>
    </i>
    <i>
      <x v="425"/>
    </i>
    <i>
      <x v="520"/>
    </i>
    <i>
      <x v="426"/>
    </i>
    <i>
      <x v="522"/>
    </i>
    <i>
      <x v="427"/>
    </i>
    <i>
      <x v="524"/>
    </i>
    <i>
      <x v="428"/>
    </i>
    <i>
      <x v="526"/>
    </i>
    <i>
      <x v="429"/>
    </i>
    <i>
      <x v="528"/>
    </i>
    <i>
      <x v="430"/>
    </i>
    <i>
      <x v="530"/>
    </i>
    <i>
      <x v="431"/>
    </i>
    <i>
      <x v="532"/>
    </i>
    <i>
      <x v="432"/>
    </i>
    <i>
      <x v="534"/>
    </i>
    <i>
      <x v="433"/>
    </i>
    <i>
      <x v="536"/>
    </i>
    <i>
      <x v="434"/>
    </i>
    <i>
      <x v="538"/>
    </i>
    <i>
      <x v="435"/>
    </i>
    <i>
      <x v="540"/>
    </i>
    <i>
      <x v="436"/>
    </i>
    <i>
      <x v="542"/>
    </i>
    <i>
      <x v="437"/>
    </i>
    <i>
      <x v="544"/>
    </i>
    <i>
      <x v="438"/>
    </i>
    <i>
      <x v="546"/>
    </i>
    <i>
      <x v="439"/>
    </i>
    <i>
      <x v="548"/>
    </i>
    <i>
      <x v="440"/>
    </i>
    <i>
      <x v="550"/>
    </i>
    <i>
      <x v="441"/>
    </i>
    <i>
      <x v="552"/>
    </i>
    <i>
      <x v="442"/>
    </i>
    <i>
      <x v="554"/>
    </i>
    <i>
      <x v="443"/>
    </i>
    <i>
      <x v="556"/>
    </i>
    <i>
      <x v="444"/>
    </i>
    <i>
      <x v="558"/>
    </i>
    <i>
      <x v="445"/>
    </i>
    <i>
      <x v="560"/>
    </i>
    <i>
      <x v="446"/>
    </i>
    <i>
      <x v="562"/>
    </i>
    <i>
      <x v="447"/>
    </i>
    <i>
      <x v="564"/>
    </i>
    <i>
      <x v="448"/>
    </i>
    <i>
      <x v="566"/>
    </i>
    <i>
      <x v="449"/>
    </i>
    <i>
      <x v="568"/>
    </i>
    <i>
      <x v="450"/>
    </i>
    <i>
      <x v="570"/>
    </i>
    <i>
      <x v="451"/>
    </i>
    <i>
      <x v="572"/>
    </i>
    <i>
      <x v="452"/>
    </i>
    <i>
      <x v="574"/>
    </i>
    <i>
      <x v="453"/>
    </i>
    <i>
      <x v="576"/>
    </i>
    <i>
      <x v="454"/>
    </i>
    <i>
      <x v="578"/>
    </i>
    <i>
      <x v="455"/>
    </i>
    <i>
      <x v="580"/>
    </i>
    <i>
      <x v="456"/>
    </i>
    <i>
      <x v="582"/>
    </i>
    <i>
      <x v="457"/>
    </i>
    <i>
      <x v="584"/>
    </i>
    <i>
      <x v="458"/>
    </i>
    <i>
      <x v="586"/>
    </i>
    <i>
      <x v="459"/>
    </i>
    <i>
      <x v="588"/>
    </i>
    <i>
      <x v="460"/>
    </i>
    <i>
      <x v="590"/>
    </i>
    <i>
      <x v="461"/>
    </i>
    <i>
      <x v="592"/>
    </i>
    <i>
      <x v="462"/>
    </i>
    <i>
      <x v="594"/>
    </i>
    <i>
      <x v="463"/>
    </i>
    <i>
      <x v="596"/>
    </i>
    <i>
      <x v="464"/>
    </i>
    <i>
      <x v="598"/>
    </i>
    <i>
      <x v="465"/>
    </i>
    <i>
      <x v="600"/>
    </i>
    <i>
      <x v="466"/>
    </i>
    <i>
      <x v="602"/>
    </i>
    <i>
      <x v="467"/>
    </i>
    <i>
      <x v="604"/>
    </i>
    <i>
      <x v="468"/>
    </i>
    <i>
      <x v="606"/>
    </i>
    <i>
      <x v="469"/>
    </i>
    <i>
      <x v="608"/>
    </i>
    <i>
      <x v="470"/>
    </i>
    <i>
      <x v="610"/>
    </i>
    <i>
      <x v="471"/>
    </i>
    <i>
      <x v="612"/>
    </i>
    <i>
      <x v="472"/>
    </i>
    <i>
      <x v="614"/>
    </i>
    <i>
      <x v="473"/>
    </i>
    <i>
      <x v="616"/>
    </i>
    <i>
      <x v="474"/>
    </i>
    <i>
      <x v="618"/>
    </i>
    <i>
      <x v="475"/>
    </i>
    <i>
      <x v="620"/>
    </i>
    <i>
      <x v="476"/>
    </i>
    <i>
      <x v="622"/>
    </i>
    <i>
      <x v="477"/>
    </i>
    <i>
      <x v="624"/>
    </i>
    <i>
      <x v="478"/>
    </i>
    <i>
      <x v="626"/>
    </i>
    <i>
      <x v="479"/>
    </i>
    <i>
      <x v="628"/>
    </i>
    <i>
      <x v="480"/>
    </i>
    <i>
      <x v="630"/>
    </i>
    <i>
      <x v="481"/>
    </i>
    <i>
      <x v="632"/>
    </i>
    <i>
      <x v="482"/>
    </i>
    <i>
      <x v="634"/>
    </i>
    <i>
      <x v="483"/>
    </i>
    <i>
      <x v="636"/>
    </i>
    <i>
      <x v="484"/>
    </i>
    <i>
      <x v="638"/>
    </i>
    <i>
      <x v="485"/>
    </i>
    <i>
      <x v="640"/>
    </i>
    <i>
      <x v="486"/>
    </i>
    <i>
      <x v="642"/>
    </i>
    <i>
      <x v="487"/>
    </i>
    <i>
      <x v="644"/>
    </i>
    <i>
      <x v="488"/>
    </i>
    <i>
      <x v="646"/>
    </i>
    <i>
      <x v="489"/>
    </i>
    <i>
      <x v="648"/>
    </i>
    <i>
      <x v="490"/>
    </i>
    <i>
      <x v="650"/>
    </i>
    <i>
      <x v="491"/>
    </i>
    <i>
      <x v="652"/>
    </i>
    <i>
      <x v="492"/>
    </i>
    <i>
      <x v="654"/>
    </i>
    <i>
      <x v="493"/>
    </i>
    <i>
      <x v="656"/>
    </i>
    <i>
      <x v="494"/>
    </i>
    <i>
      <x v="658"/>
    </i>
    <i>
      <x v="495"/>
    </i>
    <i>
      <x v="660"/>
    </i>
    <i>
      <x v="496"/>
    </i>
    <i>
      <x v="662"/>
    </i>
    <i>
      <x v="497"/>
    </i>
    <i>
      <x v="664"/>
    </i>
    <i>
      <x v="498"/>
    </i>
    <i>
      <x v="499"/>
    </i>
    <i>
      <x v="500"/>
    </i>
    <i>
      <x v="255"/>
    </i>
    <i>
      <x v="191"/>
    </i>
    <i>
      <x v="319"/>
    </i>
    <i>
      <x v="1"/>
    </i>
    <i>
      <x v="223"/>
    </i>
    <i>
      <x v="2"/>
    </i>
    <i>
      <x v="287"/>
    </i>
    <i>
      <x v="3"/>
    </i>
    <i>
      <x v="175"/>
    </i>
    <i>
      <x v="4"/>
    </i>
    <i>
      <x v="207"/>
    </i>
    <i>
      <x v="5"/>
    </i>
    <i>
      <x v="239"/>
    </i>
    <i>
      <x v="6"/>
    </i>
    <i>
      <x v="271"/>
    </i>
    <i>
      <x v="7"/>
    </i>
    <i>
      <x v="303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247"/>
    </i>
    <i>
      <x v="14"/>
    </i>
    <i>
      <x v="263"/>
    </i>
    <i>
      <x v="15"/>
    </i>
    <i>
      <x v="279"/>
    </i>
    <i>
      <x v="16"/>
    </i>
    <i>
      <x v="295"/>
    </i>
    <i>
      <x v="17"/>
    </i>
    <i>
      <x v="311"/>
    </i>
    <i>
      <x v="18"/>
    </i>
    <i>
      <x v="327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243"/>
    </i>
    <i>
      <x v="29"/>
    </i>
    <i>
      <x v="251"/>
    </i>
    <i>
      <x v="30"/>
    </i>
    <i>
      <x v="259"/>
    </i>
    <i>
      <x v="31"/>
    </i>
    <i>
      <x v="267"/>
    </i>
    <i>
      <x v="32"/>
    </i>
    <i>
      <x v="275"/>
    </i>
    <i>
      <x v="33"/>
    </i>
    <i>
      <x v="283"/>
    </i>
    <i>
      <x v="34"/>
    </i>
    <i>
      <x v="291"/>
    </i>
    <i>
      <x v="35"/>
    </i>
    <i>
      <x v="299"/>
    </i>
    <i>
      <x v="36"/>
    </i>
    <i>
      <x v="307"/>
    </i>
    <i>
      <x v="37"/>
    </i>
    <i>
      <x v="315"/>
    </i>
    <i>
      <x v="38"/>
    </i>
    <i>
      <x v="323"/>
    </i>
    <i>
      <x v="39"/>
    </i>
    <i>
      <x v="331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 v="241"/>
    </i>
    <i>
      <x v="59"/>
    </i>
    <i>
      <x v="245"/>
    </i>
    <i>
      <x v="60"/>
    </i>
    <i>
      <x v="249"/>
    </i>
    <i>
      <x v="61"/>
    </i>
    <i>
      <x v="253"/>
    </i>
    <i>
      <x v="62"/>
    </i>
    <i>
      <x v="257"/>
    </i>
    <i>
      <x v="63"/>
    </i>
    <i>
      <x v="261"/>
    </i>
    <i>
      <x v="64"/>
    </i>
    <i>
      <x v="265"/>
    </i>
    <i>
      <x v="65"/>
    </i>
    <i>
      <x v="269"/>
    </i>
    <i>
      <x v="66"/>
    </i>
    <i>
      <x v="273"/>
    </i>
    <i>
      <x v="67"/>
    </i>
    <i>
      <x v="277"/>
    </i>
    <i>
      <x v="68"/>
    </i>
    <i>
      <x v="281"/>
    </i>
    <i>
      <x v="69"/>
    </i>
    <i>
      <x v="285"/>
    </i>
    <i>
      <x v="70"/>
    </i>
    <i>
      <x v="289"/>
    </i>
    <i>
      <x v="71"/>
    </i>
    <i>
      <x v="293"/>
    </i>
    <i>
      <x v="72"/>
    </i>
    <i>
      <x v="297"/>
    </i>
    <i>
      <x v="73"/>
    </i>
    <i>
      <x v="301"/>
    </i>
    <i>
      <x v="74"/>
    </i>
    <i>
      <x v="305"/>
    </i>
    <i>
      <x v="75"/>
    </i>
    <i>
      <x v="309"/>
    </i>
    <i>
      <x v="76"/>
    </i>
    <i>
      <x v="313"/>
    </i>
    <i>
      <x v="77"/>
    </i>
    <i>
      <x v="317"/>
    </i>
    <i>
      <x v="78"/>
    </i>
    <i>
      <x v="321"/>
    </i>
    <i>
      <x v="79"/>
    </i>
    <i>
      <x v="325"/>
    </i>
    <i>
      <x v="80"/>
    </i>
    <i>
      <x v="329"/>
    </i>
    <i>
      <x v="81"/>
    </i>
    <i>
      <x v="333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242"/>
    </i>
    <i>
      <x v="120"/>
    </i>
    <i>
      <x v="244"/>
    </i>
    <i>
      <x v="121"/>
    </i>
    <i>
      <x v="246"/>
    </i>
    <i>
      <x v="122"/>
    </i>
    <i>
      <x v="248"/>
    </i>
    <i>
      <x v="123"/>
    </i>
    <i>
      <x v="250"/>
    </i>
    <i>
      <x v="124"/>
    </i>
    <i>
      <x v="252"/>
    </i>
    <i>
      <x v="125"/>
    </i>
    <i>
      <x v="254"/>
    </i>
    <i>
      <x v="126"/>
    </i>
    <i>
      <x v="256"/>
    </i>
    <i>
      <x v="127"/>
    </i>
    <i>
      <x v="258"/>
    </i>
    <i>
      <x v="128"/>
    </i>
    <i>
      <x v="260"/>
    </i>
    <i>
      <x v="129"/>
    </i>
    <i>
      <x v="262"/>
    </i>
    <i>
      <x v="130"/>
    </i>
    <i>
      <x v="264"/>
    </i>
    <i>
      <x v="131"/>
    </i>
    <i>
      <x v="266"/>
    </i>
    <i>
      <x v="132"/>
    </i>
    <i>
      <x v="268"/>
    </i>
    <i>
      <x v="133"/>
    </i>
    <i>
      <x v="270"/>
    </i>
    <i>
      <x v="134"/>
    </i>
    <i>
      <x v="272"/>
    </i>
    <i>
      <x v="135"/>
    </i>
    <i>
      <x v="274"/>
    </i>
    <i>
      <x v="136"/>
    </i>
    <i>
      <x v="276"/>
    </i>
    <i>
      <x v="137"/>
    </i>
    <i>
      <x v="278"/>
    </i>
    <i>
      <x v="138"/>
    </i>
    <i>
      <x v="280"/>
    </i>
    <i>
      <x v="139"/>
    </i>
    <i>
      <x v="282"/>
    </i>
    <i>
      <x v="140"/>
    </i>
    <i>
      <x v="284"/>
    </i>
    <i>
      <x v="141"/>
    </i>
    <i>
      <x v="286"/>
    </i>
    <i>
      <x v="142"/>
    </i>
    <i>
      <x v="288"/>
    </i>
    <i>
      <x v="143"/>
    </i>
    <i>
      <x v="290"/>
    </i>
    <i>
      <x v="144"/>
    </i>
    <i>
      <x v="292"/>
    </i>
    <i>
      <x v="145"/>
    </i>
    <i>
      <x v="294"/>
    </i>
    <i>
      <x v="146"/>
    </i>
    <i>
      <x v="296"/>
    </i>
    <i>
      <x v="147"/>
    </i>
    <i>
      <x v="298"/>
    </i>
    <i>
      <x v="148"/>
    </i>
    <i>
      <x v="300"/>
    </i>
    <i>
      <x v="149"/>
    </i>
    <i>
      <x v="302"/>
    </i>
    <i>
      <x v="150"/>
    </i>
    <i>
      <x v="304"/>
    </i>
    <i>
      <x v="151"/>
    </i>
    <i>
      <x v="306"/>
    </i>
    <i>
      <x v="152"/>
    </i>
    <i>
      <x v="308"/>
    </i>
    <i>
      <x v="153"/>
    </i>
    <i>
      <x v="310"/>
    </i>
    <i>
      <x v="154"/>
    </i>
    <i>
      <x v="312"/>
    </i>
    <i>
      <x v="155"/>
    </i>
    <i>
      <x v="314"/>
    </i>
    <i>
      <x v="156"/>
    </i>
    <i>
      <x v="316"/>
    </i>
    <i>
      <x v="157"/>
    </i>
    <i>
      <x v="318"/>
    </i>
    <i>
      <x v="158"/>
    </i>
    <i>
      <x v="320"/>
    </i>
    <i>
      <x v="159"/>
    </i>
    <i>
      <x v="322"/>
    </i>
    <i>
      <x v="160"/>
    </i>
    <i>
      <x v="324"/>
    </i>
    <i>
      <x v="161"/>
    </i>
    <i>
      <x v="326"/>
    </i>
    <i>
      <x v="162"/>
    </i>
    <i>
      <x v="328"/>
    </i>
    <i>
      <x v="163"/>
    </i>
    <i>
      <x v="330"/>
    </i>
    <i>
      <x v="164"/>
    </i>
    <i>
      <x v="332"/>
    </i>
    <i>
      <x v="165"/>
    </i>
    <i>
      <x/>
    </i>
    <i>
      <x v="166"/>
    </i>
    <i>
      <x v="666"/>
    </i>
    <i t="grand">
      <x/>
    </i>
  </rowItems>
  <colItems count="1">
    <i/>
  </colItems>
  <dataFields count="1">
    <dataField name="Count of ID" fld="0" subtotal="count" baseField="6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E4814-185A-4353-8BE9-A916D7EE18E6}" name="PivotTable3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662" firstHeaderRow="1" firstDataRow="1" firstDataCol="1"/>
  <pivotFields count="15">
    <pivotField showAll="0">
      <items count="667">
        <item x="19"/>
        <item x="575"/>
        <item x="326"/>
        <item x="168"/>
        <item x="561"/>
        <item x="311"/>
        <item x="150"/>
        <item x="249"/>
        <item x="198"/>
        <item x="67"/>
        <item x="346"/>
        <item x="602"/>
        <item x="313"/>
        <item x="573"/>
        <item x="477"/>
        <item x="539"/>
        <item x="656"/>
        <item x="427"/>
        <item x="328"/>
        <item x="562"/>
        <item x="15"/>
        <item x="493"/>
        <item x="593"/>
        <item x="199"/>
        <item x="599"/>
        <item x="154"/>
        <item x="641"/>
        <item x="416"/>
        <item x="274"/>
        <item x="290"/>
        <item x="471"/>
        <item x="411"/>
        <item x="212"/>
        <item x="332"/>
        <item x="71"/>
        <item x="649"/>
        <item x="121"/>
        <item x="100"/>
        <item x="526"/>
        <item x="578"/>
        <item x="385"/>
        <item x="214"/>
        <item x="625"/>
        <item x="72"/>
        <item x="253"/>
        <item x="359"/>
        <item x="478"/>
        <item x="571"/>
        <item x="523"/>
        <item x="324"/>
        <item x="444"/>
        <item x="594"/>
        <item x="363"/>
        <item x="574"/>
        <item x="382"/>
        <item x="260"/>
        <item x="50"/>
        <item x="418"/>
        <item x="401"/>
        <item x="492"/>
        <item x="319"/>
        <item x="37"/>
        <item x="608"/>
        <item x="227"/>
        <item x="185"/>
        <item x="173"/>
        <item x="605"/>
        <item x="143"/>
        <item x="543"/>
        <item x="381"/>
        <item x="458"/>
        <item x="460"/>
        <item x="297"/>
        <item x="525"/>
        <item x="144"/>
        <item x="126"/>
        <item x="567"/>
        <item x="494"/>
        <item x="513"/>
        <item x="289"/>
        <item x="569"/>
        <item x="35"/>
        <item x="645"/>
        <item x="393"/>
        <item x="166"/>
        <item x="13"/>
        <item x="254"/>
        <item x="439"/>
        <item x="564"/>
        <item x="534"/>
        <item x="20"/>
        <item x="216"/>
        <item x="383"/>
        <item x="435"/>
        <item x="113"/>
        <item x="431"/>
        <item x="251"/>
        <item x="339"/>
        <item x="512"/>
        <item x="528"/>
        <item x="395"/>
        <item x="615"/>
        <item x="420"/>
        <item x="5"/>
        <item x="135"/>
        <item x="343"/>
        <item x="257"/>
        <item x="271"/>
        <item x="189"/>
        <item x="80"/>
        <item x="200"/>
        <item x="33"/>
        <item x="537"/>
        <item x="653"/>
        <item x="238"/>
        <item x="610"/>
        <item x="570"/>
        <item x="262"/>
        <item x="239"/>
        <item x="445"/>
        <item x="601"/>
        <item x="384"/>
        <item x="490"/>
        <item x="54"/>
        <item x="14"/>
        <item x="650"/>
        <item x="314"/>
        <item x="296"/>
        <item x="9"/>
        <item x="120"/>
        <item x="500"/>
        <item x="576"/>
        <item x="451"/>
        <item x="349"/>
        <item x="647"/>
        <item x="620"/>
        <item x="354"/>
        <item x="206"/>
        <item x="335"/>
        <item x="582"/>
        <item x="137"/>
        <item x="70"/>
        <item x="6"/>
        <item x="229"/>
        <item x="269"/>
        <item x="7"/>
        <item x="235"/>
        <item x="550"/>
        <item x="390"/>
        <item x="510"/>
        <item x="302"/>
        <item x="459"/>
        <item x="122"/>
        <item x="432"/>
        <item x="386"/>
        <item x="22"/>
        <item x="136"/>
        <item x="237"/>
        <item x="455"/>
        <item x="306"/>
        <item x="287"/>
        <item x="99"/>
        <item x="504"/>
        <item x="651"/>
        <item x="591"/>
        <item x="165"/>
        <item x="538"/>
        <item x="659"/>
        <item x="425"/>
        <item x="546"/>
        <item x="285"/>
        <item x="284"/>
        <item x="301"/>
        <item x="588"/>
        <item x="600"/>
        <item x="116"/>
        <item x="309"/>
        <item x="155"/>
        <item x="541"/>
        <item x="456"/>
        <item x="43"/>
        <item x="436"/>
        <item x="93"/>
        <item x="192"/>
        <item x="476"/>
        <item x="540"/>
        <item x="36"/>
        <item x="304"/>
        <item x="338"/>
        <item x="79"/>
        <item x="491"/>
        <item x="662"/>
        <item x="31"/>
        <item x="272"/>
        <item x="351"/>
        <item x="27"/>
        <item x="213"/>
        <item x="612"/>
        <item x="595"/>
        <item x="209"/>
        <item x="603"/>
        <item x="151"/>
        <item x="348"/>
        <item x="181"/>
        <item x="565"/>
        <item x="2"/>
        <item x="68"/>
        <item x="16"/>
        <item x="355"/>
        <item x="434"/>
        <item x="8"/>
        <item x="10"/>
        <item x="176"/>
        <item x="406"/>
        <item x="159"/>
        <item x="473"/>
        <item x="197"/>
        <item x="279"/>
        <item x="300"/>
        <item x="377"/>
        <item x="353"/>
        <item x="655"/>
        <item x="409"/>
        <item x="90"/>
        <item x="572"/>
        <item x="552"/>
        <item x="218"/>
        <item x="145"/>
        <item x="246"/>
        <item x="413"/>
        <item x="616"/>
        <item x="511"/>
        <item x="618"/>
        <item x="606"/>
        <item x="517"/>
        <item x="179"/>
        <item x="205"/>
        <item x="191"/>
        <item x="85"/>
        <item x="23"/>
        <item x="188"/>
        <item x="367"/>
        <item x="261"/>
        <item x="428"/>
        <item x="178"/>
        <item x="430"/>
        <item x="125"/>
        <item x="398"/>
        <item x="41"/>
        <item x="457"/>
        <item x="299"/>
        <item x="417"/>
        <item x="509"/>
        <item x="475"/>
        <item x="598"/>
        <item x="370"/>
        <item x="553"/>
        <item x="294"/>
        <item x="96"/>
        <item x="366"/>
        <item x="330"/>
        <item x="217"/>
        <item x="295"/>
        <item x="270"/>
        <item x="207"/>
        <item x="11"/>
        <item x="89"/>
        <item x="187"/>
        <item x="115"/>
        <item x="259"/>
        <item x="404"/>
        <item x="123"/>
        <item x="352"/>
        <item x="664"/>
        <item x="69"/>
        <item x="501"/>
        <item x="489"/>
        <item x="506"/>
        <item x="52"/>
        <item x="24"/>
        <item x="333"/>
        <item x="463"/>
        <item x="26"/>
        <item x="48"/>
        <item x="104"/>
        <item x="256"/>
        <item x="281"/>
        <item x="358"/>
        <item x="94"/>
        <item x="124"/>
        <item x="161"/>
        <item x="158"/>
        <item x="133"/>
        <item x="196"/>
        <item x="250"/>
        <item x="530"/>
        <item x="114"/>
        <item x="106"/>
        <item x="441"/>
        <item x="524"/>
        <item x="499"/>
        <item x="230"/>
        <item x="25"/>
        <item x="169"/>
        <item x="374"/>
        <item x="30"/>
        <item x="469"/>
        <item x="657"/>
        <item x="568"/>
        <item x="580"/>
        <item x="233"/>
        <item x="134"/>
        <item x="583"/>
        <item x="305"/>
        <item x="102"/>
        <item x="293"/>
        <item x="75"/>
        <item x="222"/>
        <item x="215"/>
        <item x="551"/>
        <item x="172"/>
        <item x="604"/>
        <item x="62"/>
        <item x="208"/>
        <item x="337"/>
        <item x="448"/>
        <item x="637"/>
        <item x="21"/>
        <item x="12"/>
        <item x="402"/>
        <item x="376"/>
        <item x="663"/>
        <item x="82"/>
        <item x="283"/>
        <item x="344"/>
        <item x="28"/>
        <item x="472"/>
        <item x="53"/>
        <item x="514"/>
        <item x="255"/>
        <item x="275"/>
        <item x="252"/>
        <item x="32"/>
        <item x="350"/>
        <item x="555"/>
        <item x="579"/>
        <item x="468"/>
        <item x="483"/>
        <item x="563"/>
        <item x="139"/>
        <item x="633"/>
        <item x="341"/>
        <item x="157"/>
        <item x="180"/>
        <item x="258"/>
        <item x="128"/>
        <item x="288"/>
        <item x="665"/>
        <item x="190"/>
        <item x="73"/>
        <item x="315"/>
        <item x="60"/>
        <item x="498"/>
        <item x="40"/>
        <item x="542"/>
        <item x="98"/>
        <item x="433"/>
        <item x="520"/>
        <item x="461"/>
        <item x="3"/>
        <item x="466"/>
        <item x="421"/>
        <item x="437"/>
        <item x="109"/>
        <item x="59"/>
        <item x="426"/>
        <item x="630"/>
        <item x="307"/>
        <item x="529"/>
        <item x="488"/>
        <item x="361"/>
        <item x="264"/>
        <item x="373"/>
        <item x="66"/>
        <item x="453"/>
        <item x="554"/>
        <item x="1"/>
        <item x="234"/>
        <item x="211"/>
        <item x="454"/>
        <item x="415"/>
        <item x="186"/>
        <item x="242"/>
        <item x="95"/>
        <item x="203"/>
        <item x="486"/>
        <item x="387"/>
        <item x="622"/>
        <item x="76"/>
        <item x="495"/>
        <item x="88"/>
        <item x="103"/>
        <item x="228"/>
        <item x="245"/>
        <item x="545"/>
        <item x="613"/>
        <item x="77"/>
        <item x="609"/>
        <item x="389"/>
        <item x="639"/>
        <item x="474"/>
        <item x="243"/>
        <item x="626"/>
        <item x="535"/>
        <item x="265"/>
        <item x="97"/>
        <item x="419"/>
        <item x="286"/>
        <item x="403"/>
        <item x="544"/>
        <item x="364"/>
        <item x="45"/>
        <item x="78"/>
        <item x="195"/>
        <item x="225"/>
        <item x="519"/>
        <item x="621"/>
        <item x="56"/>
        <item x="624"/>
        <item x="61"/>
        <item x="481"/>
        <item x="316"/>
        <item x="394"/>
        <item x="462"/>
        <item x="282"/>
        <item x="241"/>
        <item x="449"/>
        <item x="558"/>
        <item x="101"/>
        <item x="505"/>
        <item x="277"/>
        <item x="64"/>
        <item x="18"/>
        <item x="244"/>
        <item x="112"/>
        <item x="342"/>
        <item x="515"/>
        <item x="278"/>
        <item x="480"/>
        <item x="130"/>
        <item x="597"/>
        <item x="547"/>
        <item x="450"/>
        <item x="118"/>
        <item x="240"/>
        <item x="148"/>
        <item x="340"/>
        <item x="327"/>
        <item x="627"/>
        <item x="298"/>
        <item x="58"/>
        <item x="587"/>
        <item x="44"/>
        <item x="632"/>
        <item x="592"/>
        <item x="590"/>
        <item x="347"/>
        <item x="368"/>
        <item x="556"/>
        <item x="516"/>
        <item x="623"/>
        <item x="581"/>
        <item x="660"/>
        <item x="210"/>
        <item x="276"/>
        <item x="464"/>
        <item x="584"/>
        <item x="531"/>
        <item x="378"/>
        <item x="119"/>
        <item x="345"/>
        <item x="356"/>
        <item x="648"/>
        <item x="559"/>
        <item x="323"/>
        <item x="167"/>
        <item x="219"/>
        <item x="263"/>
        <item x="156"/>
        <item x="503"/>
        <item x="49"/>
        <item x="129"/>
        <item x="292"/>
        <item x="470"/>
        <item x="391"/>
        <item x="29"/>
        <item x="303"/>
        <item x="399"/>
        <item x="646"/>
        <item x="614"/>
        <item x="331"/>
        <item x="55"/>
        <item x="291"/>
        <item x="507"/>
        <item x="149"/>
        <item x="92"/>
        <item x="39"/>
        <item x="408"/>
        <item x="175"/>
        <item x="57"/>
        <item x="336"/>
        <item x="140"/>
        <item x="412"/>
        <item x="429"/>
        <item x="533"/>
        <item x="397"/>
        <item x="465"/>
        <item x="174"/>
        <item x="423"/>
        <item x="479"/>
        <item x="317"/>
        <item x="629"/>
        <item x="321"/>
        <item x="334"/>
        <item x="658"/>
        <item x="619"/>
        <item x="38"/>
        <item x="236"/>
        <item x="369"/>
        <item x="152"/>
        <item x="634"/>
        <item x="127"/>
        <item x="267"/>
        <item x="0"/>
        <item x="407"/>
        <item x="371"/>
        <item x="548"/>
        <item x="652"/>
        <item x="536"/>
        <item x="320"/>
        <item x="247"/>
        <item x="414"/>
        <item x="661"/>
        <item x="91"/>
        <item x="163"/>
        <item x="442"/>
        <item x="443"/>
        <item x="532"/>
        <item x="248"/>
        <item x="193"/>
        <item x="440"/>
        <item x="160"/>
        <item x="84"/>
        <item x="182"/>
        <item x="496"/>
        <item x="105"/>
        <item x="607"/>
        <item x="362"/>
        <item x="375"/>
        <item x="74"/>
        <item x="549"/>
        <item x="557"/>
        <item x="51"/>
        <item x="392"/>
        <item x="268"/>
        <item x="527"/>
        <item x="280"/>
        <item x="65"/>
        <item x="508"/>
        <item x="447"/>
        <item x="171"/>
        <item x="438"/>
        <item x="223"/>
        <item x="522"/>
        <item x="232"/>
        <item x="487"/>
        <item x="83"/>
        <item x="518"/>
        <item x="325"/>
        <item x="617"/>
        <item x="577"/>
        <item x="644"/>
        <item x="357"/>
        <item x="410"/>
        <item x="310"/>
        <item x="312"/>
        <item x="231"/>
        <item x="111"/>
        <item x="194"/>
        <item x="138"/>
        <item x="147"/>
        <item x="202"/>
        <item x="642"/>
        <item x="221"/>
        <item x="365"/>
        <item x="4"/>
        <item x="220"/>
        <item x="131"/>
        <item x="170"/>
        <item x="640"/>
        <item x="201"/>
        <item x="485"/>
        <item x="631"/>
        <item x="586"/>
        <item x="484"/>
        <item x="34"/>
        <item x="585"/>
        <item x="308"/>
        <item x="502"/>
        <item x="117"/>
        <item x="204"/>
        <item x="521"/>
        <item x="162"/>
        <item x="142"/>
        <item x="452"/>
        <item x="628"/>
        <item x="107"/>
        <item x="596"/>
        <item x="422"/>
        <item x="467"/>
        <item x="17"/>
        <item x="87"/>
        <item x="424"/>
        <item x="177"/>
        <item x="47"/>
        <item x="611"/>
        <item x="86"/>
        <item x="132"/>
        <item x="110"/>
        <item x="372"/>
        <item x="42"/>
        <item x="108"/>
        <item x="400"/>
        <item x="183"/>
        <item x="224"/>
        <item x="141"/>
        <item x="396"/>
        <item x="329"/>
        <item x="360"/>
        <item x="482"/>
        <item x="635"/>
        <item x="380"/>
        <item x="638"/>
        <item x="273"/>
        <item x="589"/>
        <item x="636"/>
        <item x="379"/>
        <item x="388"/>
        <item x="184"/>
        <item x="643"/>
        <item x="146"/>
        <item x="153"/>
        <item x="322"/>
        <item x="560"/>
        <item x="46"/>
        <item x="63"/>
        <item x="226"/>
        <item x="405"/>
        <item x="318"/>
        <item x="164"/>
        <item x="81"/>
        <item x="497"/>
        <item x="446"/>
        <item x="654"/>
        <item x="266"/>
        <item x="566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0"/>
        <item x="3"/>
        <item x="4"/>
        <item x="2"/>
        <item x="1"/>
        <item x="5"/>
        <item x="6"/>
        <item t="default"/>
      </items>
    </pivotField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532">
        <item x="165"/>
        <item x="38"/>
        <item x="137"/>
        <item x="20"/>
        <item x="420"/>
        <item x="202"/>
        <item x="507"/>
        <item x="69"/>
        <item x="35"/>
        <item x="430"/>
        <item x="140"/>
        <item x="530"/>
        <item x="305"/>
        <item x="495"/>
        <item x="141"/>
        <item x="87"/>
        <item x="415"/>
        <item x="211"/>
        <item x="88"/>
        <item x="231"/>
        <item x="115"/>
        <item x="311"/>
        <item x="490"/>
        <item x="470"/>
        <item x="331"/>
        <item x="245"/>
        <item x="453"/>
        <item x="514"/>
        <item x="283"/>
        <item x="267"/>
        <item x="380"/>
        <item x="166"/>
        <item x="247"/>
        <item x="372"/>
        <item x="232"/>
        <item x="125"/>
        <item x="185"/>
        <item x="350"/>
        <item x="83"/>
        <item x="21"/>
        <item x="29"/>
        <item x="188"/>
        <item x="447"/>
        <item x="114"/>
        <item x="176"/>
        <item x="28"/>
        <item x="287"/>
        <item x="439"/>
        <item x="353"/>
        <item x="339"/>
        <item x="426"/>
        <item x="457"/>
        <item x="135"/>
        <item x="333"/>
        <item x="431"/>
        <item x="92"/>
        <item x="338"/>
        <item x="464"/>
        <item x="154"/>
        <item x="306"/>
        <item x="308"/>
        <item x="271"/>
        <item x="95"/>
        <item x="194"/>
        <item x="316"/>
        <item x="506"/>
        <item x="405"/>
        <item x="355"/>
        <item x="16"/>
        <item x="173"/>
        <item x="209"/>
        <item x="207"/>
        <item x="409"/>
        <item x="397"/>
        <item x="99"/>
        <item x="113"/>
        <item x="508"/>
        <item x="269"/>
        <item x="346"/>
        <item x="15"/>
        <item x="184"/>
        <item x="360"/>
        <item x="80"/>
        <item x="370"/>
        <item x="30"/>
        <item x="208"/>
        <item x="33"/>
        <item x="452"/>
        <item x="362"/>
        <item x="186"/>
        <item x="168"/>
        <item x="203"/>
        <item x="299"/>
        <item x="42"/>
        <item x="9"/>
        <item x="421"/>
        <item x="43"/>
        <item x="467"/>
        <item x="143"/>
        <item x="11"/>
        <item x="456"/>
        <item x="302"/>
        <item x="51"/>
        <item x="124"/>
        <item x="39"/>
        <item x="4"/>
        <item x="72"/>
        <item x="301"/>
        <item x="387"/>
        <item x="91"/>
        <item x="134"/>
        <item x="444"/>
        <item x="416"/>
        <item x="66"/>
        <item x="384"/>
        <item x="402"/>
        <item x="159"/>
        <item x="340"/>
        <item x="400"/>
        <item x="260"/>
        <item x="201"/>
        <item x="264"/>
        <item x="347"/>
        <item x="374"/>
        <item x="47"/>
        <item x="327"/>
        <item x="220"/>
        <item x="73"/>
        <item x="478"/>
        <item x="105"/>
        <item x="291"/>
        <item x="49"/>
        <item x="438"/>
        <item x="410"/>
        <item x="386"/>
        <item x="323"/>
        <item x="445"/>
        <item x="256"/>
        <item x="85"/>
        <item x="40"/>
        <item x="294"/>
        <item x="228"/>
        <item x="366"/>
        <item x="160"/>
        <item x="476"/>
        <item x="27"/>
        <item x="74"/>
        <item x="424"/>
        <item x="364"/>
        <item x="282"/>
        <item x="241"/>
        <item x="199"/>
        <item x="500"/>
        <item x="443"/>
        <item x="295"/>
        <item x="86"/>
        <item x="330"/>
        <item x="216"/>
        <item x="512"/>
        <item x="54"/>
        <item x="403"/>
        <item x="356"/>
        <item x="243"/>
        <item x="261"/>
        <item x="45"/>
        <item x="214"/>
        <item x="75"/>
        <item x="518"/>
        <item x="25"/>
        <item x="398"/>
        <item x="318"/>
        <item x="96"/>
        <item x="224"/>
        <item x="313"/>
        <item x="239"/>
        <item x="136"/>
        <item x="289"/>
        <item x="407"/>
        <item x="119"/>
        <item x="461"/>
        <item x="483"/>
        <item x="352"/>
        <item x="177"/>
        <item x="238"/>
        <item x="248"/>
        <item x="90"/>
        <item x="161"/>
        <item x="6"/>
        <item x="290"/>
        <item x="335"/>
        <item x="223"/>
        <item x="501"/>
        <item x="399"/>
        <item x="77"/>
        <item x="204"/>
        <item x="225"/>
        <item x="145"/>
        <item x="367"/>
        <item x="157"/>
        <item x="127"/>
        <item x="190"/>
        <item x="14"/>
        <item x="71"/>
        <item x="78"/>
        <item x="17"/>
        <item x="41"/>
        <item x="253"/>
        <item x="389"/>
        <item x="169"/>
        <item x="480"/>
        <item x="341"/>
        <item x="418"/>
        <item x="378"/>
        <item x="307"/>
        <item x="230"/>
        <item x="198"/>
        <item x="529"/>
        <item x="286"/>
        <item x="484"/>
        <item x="89"/>
        <item x="244"/>
        <item x="254"/>
        <item x="423"/>
        <item x="474"/>
        <item x="516"/>
        <item x="128"/>
        <item x="259"/>
        <item x="273"/>
        <item x="181"/>
        <item x="379"/>
        <item x="427"/>
        <item x="449"/>
        <item x="281"/>
        <item x="359"/>
        <item x="153"/>
        <item x="300"/>
        <item x="118"/>
        <item x="210"/>
        <item x="100"/>
        <item x="396"/>
        <item x="312"/>
        <item x="393"/>
        <item x="279"/>
        <item x="46"/>
        <item x="107"/>
        <item x="437"/>
        <item x="408"/>
        <item x="357"/>
        <item x="344"/>
        <item x="221"/>
        <item x="368"/>
        <item x="138"/>
        <item x="315"/>
        <item x="322"/>
        <item x="36"/>
        <item x="527"/>
        <item x="106"/>
        <item x="494"/>
        <item x="376"/>
        <item x="147"/>
        <item x="18"/>
        <item x="375"/>
        <item x="266"/>
        <item x="192"/>
        <item x="383"/>
        <item x="149"/>
        <item x="460"/>
        <item x="504"/>
        <item x="371"/>
        <item x="499"/>
        <item x="258"/>
        <item x="297"/>
        <item x="151"/>
        <item x="1"/>
        <item x="321"/>
        <item x="528"/>
        <item x="351"/>
        <item x="485"/>
        <item x="67"/>
        <item x="3"/>
        <item x="263"/>
        <item x="519"/>
        <item x="288"/>
        <item x="170"/>
        <item x="61"/>
        <item x="515"/>
        <item x="463"/>
        <item x="293"/>
        <item x="268"/>
        <item x="522"/>
        <item x="162"/>
        <item x="191"/>
        <item x="498"/>
        <item x="349"/>
        <item x="475"/>
        <item x="525"/>
        <item x="422"/>
        <item x="373"/>
        <item x="442"/>
        <item x="523"/>
        <item x="491"/>
        <item x="319"/>
        <item x="235"/>
        <item x="0"/>
        <item x="354"/>
        <item x="22"/>
        <item x="454"/>
        <item x="385"/>
        <item x="334"/>
        <item x="48"/>
        <item x="163"/>
        <item x="472"/>
        <item x="390"/>
        <item x="152"/>
        <item x="326"/>
        <item x="126"/>
        <item x="505"/>
        <item x="336"/>
        <item x="155"/>
        <item x="56"/>
        <item x="44"/>
        <item x="250"/>
        <item x="123"/>
        <item x="57"/>
        <item x="429"/>
        <item x="292"/>
        <item x="53"/>
        <item x="156"/>
        <item x="348"/>
        <item x="391"/>
        <item x="394"/>
        <item x="262"/>
        <item x="517"/>
        <item x="328"/>
        <item x="479"/>
        <item x="229"/>
        <item x="117"/>
        <item x="31"/>
        <item x="477"/>
        <item x="215"/>
        <item x="276"/>
        <item x="82"/>
        <item x="320"/>
        <item x="492"/>
        <item x="233"/>
        <item x="277"/>
        <item x="314"/>
        <item x="458"/>
        <item x="104"/>
        <item x="511"/>
        <item x="62"/>
        <item x="361"/>
        <item x="249"/>
        <item x="446"/>
        <item x="382"/>
        <item x="345"/>
        <item x="68"/>
        <item x="5"/>
        <item x="388"/>
        <item x="377"/>
        <item x="342"/>
        <item x="520"/>
        <item x="462"/>
        <item x="182"/>
        <item x="406"/>
        <item x="58"/>
        <item x="489"/>
        <item x="205"/>
        <item x="332"/>
        <item x="19"/>
        <item x="251"/>
        <item x="309"/>
        <item x="329"/>
        <item x="265"/>
        <item x="212"/>
        <item x="414"/>
        <item x="285"/>
        <item x="473"/>
        <item x="213"/>
        <item x="337"/>
        <item x="486"/>
        <item x="189"/>
        <item x="358"/>
        <item x="195"/>
        <item x="524"/>
        <item x="317"/>
        <item x="274"/>
        <item x="298"/>
        <item x="363"/>
        <item x="158"/>
        <item x="10"/>
        <item x="178"/>
        <item x="455"/>
        <item x="310"/>
        <item x="450"/>
        <item x="493"/>
        <item x="76"/>
        <item x="448"/>
        <item x="171"/>
        <item x="13"/>
        <item x="434"/>
        <item x="412"/>
        <item x="167"/>
        <item x="179"/>
        <item x="502"/>
        <item x="465"/>
        <item x="222"/>
        <item x="101"/>
        <item x="468"/>
        <item x="435"/>
        <item x="116"/>
        <item x="52"/>
        <item x="280"/>
        <item x="109"/>
        <item x="187"/>
        <item x="144"/>
        <item x="112"/>
        <item x="110"/>
        <item x="37"/>
        <item x="142"/>
        <item x="183"/>
        <item x="488"/>
        <item x="217"/>
        <item x="218"/>
        <item x="2"/>
        <item x="369"/>
        <item x="70"/>
        <item x="419"/>
        <item x="94"/>
        <item x="55"/>
        <item x="441"/>
        <item x="240"/>
        <item x="236"/>
        <item x="513"/>
        <item x="34"/>
        <item x="481"/>
        <item x="246"/>
        <item x="97"/>
        <item x="440"/>
        <item x="324"/>
        <item x="257"/>
        <item x="111"/>
        <item x="381"/>
        <item x="150"/>
        <item x="130"/>
        <item x="23"/>
        <item x="133"/>
        <item x="255"/>
        <item x="103"/>
        <item x="496"/>
        <item x="98"/>
        <item x="172"/>
        <item x="193"/>
        <item x="303"/>
        <item x="401"/>
        <item x="79"/>
        <item x="284"/>
        <item x="510"/>
        <item x="395"/>
        <item x="93"/>
        <item x="50"/>
        <item x="436"/>
        <item x="164"/>
        <item x="219"/>
        <item x="24"/>
        <item x="428"/>
        <item x="148"/>
        <item x="433"/>
        <item x="343"/>
        <item x="471"/>
        <item x="411"/>
        <item x="521"/>
        <item x="365"/>
        <item x="129"/>
        <item x="417"/>
        <item x="497"/>
        <item x="196"/>
        <item x="65"/>
        <item x="432"/>
        <item x="503"/>
        <item x="26"/>
        <item x="121"/>
        <item x="226"/>
        <item x="197"/>
        <item x="122"/>
        <item x="146"/>
        <item x="175"/>
        <item x="469"/>
        <item x="200"/>
        <item x="304"/>
        <item x="108"/>
        <item x="296"/>
        <item x="132"/>
        <item x="120"/>
        <item x="63"/>
        <item x="272"/>
        <item x="60"/>
        <item x="482"/>
        <item x="59"/>
        <item x="404"/>
        <item x="81"/>
        <item x="278"/>
        <item x="174"/>
        <item x="270"/>
        <item x="64"/>
        <item x="139"/>
        <item x="526"/>
        <item x="180"/>
        <item x="84"/>
        <item x="413"/>
        <item x="459"/>
        <item x="509"/>
        <item x="234"/>
        <item x="12"/>
        <item x="425"/>
        <item x="102"/>
        <item x="227"/>
        <item x="252"/>
        <item x="487"/>
        <item x="392"/>
        <item x="451"/>
        <item x="32"/>
        <item x="325"/>
        <item x="275"/>
        <item x="237"/>
        <item x="466"/>
        <item x="7"/>
        <item x="131"/>
        <item x="242"/>
        <item x="8"/>
        <item x="206"/>
        <item t="default"/>
      </items>
    </pivotField>
    <pivotField showAll="0">
      <items count="327">
        <item x="71"/>
        <item x="230"/>
        <item x="4"/>
        <item x="141"/>
        <item x="13"/>
        <item x="305"/>
        <item x="148"/>
        <item x="2"/>
        <item x="283"/>
        <item x="79"/>
        <item x="259"/>
        <item x="107"/>
        <item x="236"/>
        <item x="174"/>
        <item x="146"/>
        <item x="281"/>
        <item x="264"/>
        <item x="306"/>
        <item x="267"/>
        <item x="323"/>
        <item x="195"/>
        <item x="172"/>
        <item x="155"/>
        <item x="106"/>
        <item x="161"/>
        <item x="43"/>
        <item x="177"/>
        <item x="167"/>
        <item x="33"/>
        <item x="270"/>
        <item x="136"/>
        <item x="261"/>
        <item x="77"/>
        <item x="243"/>
        <item x="31"/>
        <item x="61"/>
        <item x="23"/>
        <item x="308"/>
        <item x="304"/>
        <item x="56"/>
        <item x="296"/>
        <item x="287"/>
        <item x="10"/>
        <item x="192"/>
        <item x="74"/>
        <item x="3"/>
        <item x="36"/>
        <item x="78"/>
        <item x="149"/>
        <item x="122"/>
        <item x="250"/>
        <item x="85"/>
        <item x="194"/>
        <item x="237"/>
        <item x="215"/>
        <item x="39"/>
        <item x="76"/>
        <item x="93"/>
        <item x="34"/>
        <item x="262"/>
        <item x="47"/>
        <item x="235"/>
        <item x="238"/>
        <item x="67"/>
        <item x="42"/>
        <item x="81"/>
        <item x="170"/>
        <item x="183"/>
        <item x="98"/>
        <item x="251"/>
        <item x="276"/>
        <item x="216"/>
        <item x="295"/>
        <item x="40"/>
        <item x="118"/>
        <item x="35"/>
        <item x="222"/>
        <item x="8"/>
        <item x="218"/>
        <item x="89"/>
        <item x="258"/>
        <item x="309"/>
        <item x="17"/>
        <item x="138"/>
        <item x="70"/>
        <item x="117"/>
        <item x="96"/>
        <item x="112"/>
        <item x="312"/>
        <item x="48"/>
        <item x="145"/>
        <item x="94"/>
        <item x="91"/>
        <item x="196"/>
        <item x="116"/>
        <item x="50"/>
        <item x="180"/>
        <item x="184"/>
        <item x="92"/>
        <item x="234"/>
        <item x="22"/>
        <item x="205"/>
        <item x="254"/>
        <item x="232"/>
        <item x="152"/>
        <item x="37"/>
        <item x="68"/>
        <item x="12"/>
        <item x="200"/>
        <item x="272"/>
        <item x="231"/>
        <item x="255"/>
        <item x="165"/>
        <item x="199"/>
        <item x="324"/>
        <item x="65"/>
        <item x="73"/>
        <item x="15"/>
        <item x="294"/>
        <item x="206"/>
        <item x="197"/>
        <item x="16"/>
        <item x="310"/>
        <item x="176"/>
        <item x="88"/>
        <item x="182"/>
        <item x="21"/>
        <item x="210"/>
        <item x="9"/>
        <item x="147"/>
        <item x="97"/>
        <item x="113"/>
        <item x="75"/>
        <item x="203"/>
        <item x="239"/>
        <item x="53"/>
        <item x="51"/>
        <item x="135"/>
        <item x="229"/>
        <item x="49"/>
        <item x="307"/>
        <item x="164"/>
        <item x="320"/>
        <item x="301"/>
        <item x="223"/>
        <item x="110"/>
        <item x="45"/>
        <item x="153"/>
        <item x="32"/>
        <item x="268"/>
        <item x="158"/>
        <item x="62"/>
        <item x="99"/>
        <item x="265"/>
        <item x="144"/>
        <item x="126"/>
        <item x="120"/>
        <item x="154"/>
        <item x="19"/>
        <item x="226"/>
        <item x="241"/>
        <item x="189"/>
        <item x="256"/>
        <item x="55"/>
        <item x="290"/>
        <item x="7"/>
        <item x="316"/>
        <item x="105"/>
        <item x="275"/>
        <item x="242"/>
        <item x="124"/>
        <item x="82"/>
        <item x="6"/>
        <item x="11"/>
        <item x="66"/>
        <item x="157"/>
        <item x="41"/>
        <item x="163"/>
        <item x="298"/>
        <item x="225"/>
        <item x="277"/>
        <item x="280"/>
        <item x="220"/>
        <item x="133"/>
        <item x="302"/>
        <item x="28"/>
        <item x="26"/>
        <item x="101"/>
        <item x="253"/>
        <item x="168"/>
        <item x="57"/>
        <item x="303"/>
        <item x="247"/>
        <item x="288"/>
        <item x="109"/>
        <item x="204"/>
        <item x="173"/>
        <item x="185"/>
        <item x="257"/>
        <item x="191"/>
        <item x="102"/>
        <item x="83"/>
        <item x="240"/>
        <item x="318"/>
        <item x="69"/>
        <item x="299"/>
        <item x="214"/>
        <item x="1"/>
        <item x="211"/>
        <item x="245"/>
        <item x="175"/>
        <item x="123"/>
        <item x="284"/>
        <item x="315"/>
        <item x="130"/>
        <item x="187"/>
        <item x="273"/>
        <item x="317"/>
        <item x="274"/>
        <item x="297"/>
        <item x="86"/>
        <item x="202"/>
        <item x="127"/>
        <item x="201"/>
        <item x="14"/>
        <item x="132"/>
        <item x="319"/>
        <item x="131"/>
        <item x="24"/>
        <item x="30"/>
        <item x="38"/>
        <item x="143"/>
        <item x="63"/>
        <item x="59"/>
        <item x="246"/>
        <item x="285"/>
        <item x="128"/>
        <item x="321"/>
        <item x="72"/>
        <item x="213"/>
        <item x="178"/>
        <item x="198"/>
        <item x="217"/>
        <item x="104"/>
        <item x="166"/>
        <item x="249"/>
        <item x="103"/>
        <item x="314"/>
        <item x="162"/>
        <item x="111"/>
        <item x="311"/>
        <item x="64"/>
        <item x="5"/>
        <item x="0"/>
        <item x="188"/>
        <item x="282"/>
        <item x="169"/>
        <item x="20"/>
        <item x="80"/>
        <item x="260"/>
        <item x="52"/>
        <item x="219"/>
        <item x="325"/>
        <item x="293"/>
        <item x="269"/>
        <item x="121"/>
        <item x="190"/>
        <item x="95"/>
        <item x="142"/>
        <item x="252"/>
        <item x="263"/>
        <item x="207"/>
        <item x="29"/>
        <item x="186"/>
        <item x="313"/>
        <item x="289"/>
        <item x="18"/>
        <item x="137"/>
        <item x="278"/>
        <item x="221"/>
        <item x="25"/>
        <item x="227"/>
        <item x="171"/>
        <item x="119"/>
        <item x="151"/>
        <item x="286"/>
        <item x="129"/>
        <item x="160"/>
        <item x="140"/>
        <item x="125"/>
        <item x="90"/>
        <item x="27"/>
        <item x="46"/>
        <item x="271"/>
        <item x="84"/>
        <item x="224"/>
        <item x="300"/>
        <item x="115"/>
        <item x="181"/>
        <item x="212"/>
        <item x="150"/>
        <item x="244"/>
        <item x="108"/>
        <item x="228"/>
        <item x="248"/>
        <item x="58"/>
        <item x="179"/>
        <item x="60"/>
        <item x="44"/>
        <item x="159"/>
        <item x="87"/>
        <item x="100"/>
        <item x="134"/>
        <item x="156"/>
        <item x="54"/>
        <item x="266"/>
        <item x="209"/>
        <item x="279"/>
        <item x="322"/>
        <item x="114"/>
        <item x="139"/>
        <item x="233"/>
        <item x="292"/>
        <item x="208"/>
        <item x="291"/>
        <item x="193"/>
        <item t="default"/>
      </items>
    </pivotField>
    <pivotField showAll="0">
      <items count="322">
        <item x="293"/>
        <item x="174"/>
        <item x="225"/>
        <item x="20"/>
        <item x="1"/>
        <item x="98"/>
        <item x="159"/>
        <item x="138"/>
        <item x="250"/>
        <item x="95"/>
        <item x="276"/>
        <item x="297"/>
        <item x="121"/>
        <item x="189"/>
        <item x="117"/>
        <item x="210"/>
        <item x="177"/>
        <item x="207"/>
        <item x="304"/>
        <item x="85"/>
        <item x="129"/>
        <item x="142"/>
        <item x="89"/>
        <item x="37"/>
        <item x="77"/>
        <item x="78"/>
        <item x="285"/>
        <item x="91"/>
        <item x="57"/>
        <item x="27"/>
        <item x="94"/>
        <item x="166"/>
        <item x="157"/>
        <item x="264"/>
        <item x="109"/>
        <item x="228"/>
        <item x="188"/>
        <item x="60"/>
        <item x="146"/>
        <item x="211"/>
        <item x="289"/>
        <item x="35"/>
        <item x="76"/>
        <item x="120"/>
        <item x="151"/>
        <item x="270"/>
        <item x="231"/>
        <item x="206"/>
        <item x="5"/>
        <item x="183"/>
        <item x="7"/>
        <item x="30"/>
        <item x="176"/>
        <item x="106"/>
        <item x="314"/>
        <item x="249"/>
        <item x="302"/>
        <item x="245"/>
        <item x="105"/>
        <item x="79"/>
        <item x="153"/>
        <item x="163"/>
        <item x="199"/>
        <item x="244"/>
        <item x="96"/>
        <item x="14"/>
        <item x="118"/>
        <item x="187"/>
        <item x="124"/>
        <item x="45"/>
        <item x="257"/>
        <item x="296"/>
        <item x="144"/>
        <item x="267"/>
        <item x="50"/>
        <item x="8"/>
        <item x="219"/>
        <item x="318"/>
        <item x="126"/>
        <item x="243"/>
        <item x="111"/>
        <item x="237"/>
        <item x="69"/>
        <item x="141"/>
        <item x="74"/>
        <item x="66"/>
        <item x="164"/>
        <item x="175"/>
        <item x="130"/>
        <item x="223"/>
        <item x="156"/>
        <item x="114"/>
        <item x="25"/>
        <item x="12"/>
        <item x="131"/>
        <item x="233"/>
        <item x="178"/>
        <item x="82"/>
        <item x="75"/>
        <item x="170"/>
        <item x="113"/>
        <item x="229"/>
        <item x="239"/>
        <item x="71"/>
        <item x="132"/>
        <item x="272"/>
        <item x="17"/>
        <item x="191"/>
        <item x="65"/>
        <item x="56"/>
        <item x="70"/>
        <item x="34"/>
        <item x="212"/>
        <item x="221"/>
        <item x="80"/>
        <item x="148"/>
        <item x="52"/>
        <item x="258"/>
        <item x="99"/>
        <item x="196"/>
        <item x="278"/>
        <item x="9"/>
        <item x="203"/>
        <item x="202"/>
        <item x="279"/>
        <item x="290"/>
        <item x="122"/>
        <item x="262"/>
        <item x="165"/>
        <item x="137"/>
        <item x="213"/>
        <item x="46"/>
        <item x="152"/>
        <item x="143"/>
        <item x="88"/>
        <item x="13"/>
        <item x="87"/>
        <item x="205"/>
        <item x="83"/>
        <item x="265"/>
        <item x="4"/>
        <item x="317"/>
        <item x="253"/>
        <item x="198"/>
        <item x="232"/>
        <item x="44"/>
        <item x="273"/>
        <item x="112"/>
        <item x="308"/>
        <item x="214"/>
        <item x="300"/>
        <item x="134"/>
        <item x="18"/>
        <item x="192"/>
        <item x="179"/>
        <item x="281"/>
        <item x="251"/>
        <item x="215"/>
        <item x="269"/>
        <item x="127"/>
        <item x="61"/>
        <item x="104"/>
        <item x="303"/>
        <item x="306"/>
        <item x="209"/>
        <item x="220"/>
        <item x="92"/>
        <item x="266"/>
        <item x="136"/>
        <item x="193"/>
        <item x="155"/>
        <item x="115"/>
        <item x="309"/>
        <item x="261"/>
        <item x="226"/>
        <item x="171"/>
        <item x="298"/>
        <item x="271"/>
        <item x="28"/>
        <item x="185"/>
        <item x="72"/>
        <item x="224"/>
        <item x="41"/>
        <item x="40"/>
        <item x="2"/>
        <item x="227"/>
        <item x="208"/>
        <item x="259"/>
        <item x="125"/>
        <item x="307"/>
        <item x="16"/>
        <item x="161"/>
        <item x="6"/>
        <item x="287"/>
        <item x="242"/>
        <item x="234"/>
        <item x="255"/>
        <item x="292"/>
        <item x="11"/>
        <item x="295"/>
        <item x="10"/>
        <item x="64"/>
        <item x="150"/>
        <item x="301"/>
        <item x="311"/>
        <item x="107"/>
        <item x="316"/>
        <item x="218"/>
        <item x="51"/>
        <item x="282"/>
        <item x="140"/>
        <item x="274"/>
        <item x="32"/>
        <item x="103"/>
        <item x="24"/>
        <item x="222"/>
        <item x="133"/>
        <item x="68"/>
        <item x="291"/>
        <item x="100"/>
        <item x="36"/>
        <item x="280"/>
        <item x="288"/>
        <item x="260"/>
        <item x="55"/>
        <item x="184"/>
        <item x="310"/>
        <item x="158"/>
        <item x="38"/>
        <item x="59"/>
        <item x="168"/>
        <item x="284"/>
        <item x="23"/>
        <item x="320"/>
        <item x="169"/>
        <item x="313"/>
        <item x="108"/>
        <item x="283"/>
        <item x="248"/>
        <item x="312"/>
        <item x="31"/>
        <item x="47"/>
        <item x="128"/>
        <item x="73"/>
        <item x="186"/>
        <item x="294"/>
        <item x="54"/>
        <item x="236"/>
        <item x="29"/>
        <item x="62"/>
        <item x="22"/>
        <item x="119"/>
        <item x="182"/>
        <item x="230"/>
        <item x="93"/>
        <item x="241"/>
        <item x="43"/>
        <item x="180"/>
        <item x="49"/>
        <item x="263"/>
        <item x="194"/>
        <item x="197"/>
        <item x="39"/>
        <item x="42"/>
        <item x="63"/>
        <item x="162"/>
        <item x="67"/>
        <item x="15"/>
        <item x="160"/>
        <item x="201"/>
        <item x="217"/>
        <item x="3"/>
        <item x="254"/>
        <item x="97"/>
        <item x="139"/>
        <item x="195"/>
        <item x="238"/>
        <item x="246"/>
        <item x="190"/>
        <item x="268"/>
        <item x="147"/>
        <item x="172"/>
        <item x="48"/>
        <item x="277"/>
        <item x="240"/>
        <item x="26"/>
        <item x="315"/>
        <item x="101"/>
        <item x="154"/>
        <item x="123"/>
        <item x="252"/>
        <item x="81"/>
        <item x="19"/>
        <item x="216"/>
        <item x="116"/>
        <item x="200"/>
        <item x="90"/>
        <item x="86"/>
        <item x="110"/>
        <item x="33"/>
        <item x="135"/>
        <item x="58"/>
        <item x="167"/>
        <item x="149"/>
        <item x="286"/>
        <item x="84"/>
        <item x="145"/>
        <item x="299"/>
        <item x="173"/>
        <item x="275"/>
        <item x="0"/>
        <item x="247"/>
        <item x="256"/>
        <item x="181"/>
        <item x="21"/>
        <item x="319"/>
        <item x="305"/>
        <item x="204"/>
        <item x="53"/>
        <item x="235"/>
        <item x="102"/>
        <item t="default"/>
      </items>
    </pivotField>
    <pivotField axis="axisRow" showAll="0" sortType="descending">
      <items count="659">
        <item x="585"/>
        <item x="78"/>
        <item x="639"/>
        <item x="377"/>
        <item x="4"/>
        <item x="402"/>
        <item x="184"/>
        <item x="111"/>
        <item x="13"/>
        <item x="278"/>
        <item x="568"/>
        <item x="194"/>
        <item x="2"/>
        <item x="490"/>
        <item x="578"/>
        <item x="595"/>
        <item x="620"/>
        <item x="86"/>
        <item x="521"/>
        <item x="204"/>
        <item x="150"/>
        <item x="430"/>
        <item x="519"/>
        <item x="301"/>
        <item x="550"/>
        <item x="124"/>
        <item x="643"/>
        <item x="149"/>
        <item x="486"/>
        <item x="626"/>
        <item x="384"/>
        <item x="240"/>
        <item x="191"/>
        <item x="502"/>
        <item x="485"/>
        <item x="446"/>
        <item x="570"/>
        <item x="452"/>
        <item x="641"/>
        <item x="294"/>
        <item x="343"/>
        <item x="306"/>
        <item x="491"/>
        <item x="403"/>
        <item x="235"/>
        <item x="205"/>
        <item x="181"/>
        <item x="122"/>
        <item x="216"/>
        <item x="213"/>
        <item x="530"/>
        <item x="282"/>
        <item x="46"/>
        <item x="283"/>
        <item x="484"/>
        <item x="246"/>
        <item x="580"/>
        <item x="583"/>
        <item x="226"/>
        <item x="337"/>
        <item x="554"/>
        <item x="97"/>
        <item x="157"/>
        <item x="349"/>
        <item x="35"/>
        <item x="457"/>
        <item x="559"/>
        <item x="359"/>
        <item x="324"/>
        <item x="295"/>
        <item x="314"/>
        <item x="175"/>
        <item x="434"/>
        <item x="469"/>
        <item x="84"/>
        <item x="424"/>
        <item x="407"/>
        <item x="542"/>
        <item x="33"/>
        <item x="622"/>
        <item x="389"/>
        <item x="68"/>
        <item x="24"/>
        <item x="225"/>
        <item x="577"/>
        <item x="564"/>
        <item x="61"/>
        <item x="401"/>
        <item x="535"/>
        <item x="505"/>
        <item x="10"/>
        <item x="279"/>
        <item x="475"/>
        <item x="176"/>
        <item x="81"/>
        <item x="187"/>
        <item x="330"/>
        <item x="90"/>
        <item x="3"/>
        <item x="38"/>
        <item x="356"/>
        <item x="593"/>
        <item x="256"/>
        <item x="614"/>
        <item x="85"/>
        <item x="195"/>
        <item x="143"/>
        <item x="418"/>
        <item x="94"/>
        <item x="292"/>
        <item x="347"/>
        <item x="386"/>
        <item x="346"/>
        <item x="41"/>
        <item x="236"/>
        <item x="412"/>
        <item x="83"/>
        <item x="536"/>
        <item x="151"/>
        <item x="105"/>
        <item x="36"/>
        <item x="145"/>
        <item x="438"/>
        <item x="239"/>
        <item x="51"/>
        <item x="99"/>
        <item x="383"/>
        <item x="387"/>
        <item x="599"/>
        <item x="437"/>
        <item x="74"/>
        <item x="466"/>
        <item x="627"/>
        <item x="45"/>
        <item x="88"/>
        <item x="89"/>
        <item x="509"/>
        <item x="406"/>
        <item x="417"/>
        <item x="231"/>
        <item x="619"/>
        <item x="260"/>
        <item x="448"/>
        <item x="112"/>
        <item x="603"/>
        <item x="344"/>
        <item x="419"/>
        <item x="572"/>
        <item x="468"/>
        <item x="350"/>
        <item x="616"/>
        <item x="534"/>
        <item x="544"/>
        <item x="271"/>
        <item x="304"/>
        <item x="199"/>
        <item x="42"/>
        <item x="555"/>
        <item x="513"/>
        <item x="558"/>
        <item x="137"/>
        <item x="37"/>
        <item x="182"/>
        <item x="532"/>
        <item x="362"/>
        <item x="576"/>
        <item x="214"/>
        <item x="106"/>
        <item x="624"/>
        <item x="8"/>
        <item x="591"/>
        <item x="164"/>
        <item x="560"/>
        <item x="67"/>
        <item x="223"/>
        <item x="450"/>
        <item x="518"/>
        <item x="354"/>
        <item x="133"/>
        <item x="100"/>
        <item x="503"/>
        <item x="429"/>
        <item x="588"/>
        <item x="18"/>
        <item x="179"/>
        <item x="374"/>
        <item x="77"/>
        <item x="203"/>
        <item x="208"/>
        <item x="136"/>
        <item x="109"/>
        <item x="285"/>
        <item x="129"/>
        <item x="549"/>
        <item x="460"/>
        <item x="605"/>
        <item x="290"/>
        <item x="52"/>
        <item x="328"/>
        <item x="190"/>
        <item x="107"/>
        <item x="141"/>
        <item x="102"/>
        <item x="215"/>
        <item x="296"/>
        <item x="135"/>
        <item x="566"/>
        <item x="54"/>
        <item x="286"/>
        <item x="254"/>
        <item x="399"/>
        <item x="261"/>
        <item x="104"/>
        <item x="488"/>
        <item x="408"/>
        <item x="382"/>
        <item x="23"/>
        <item x="320"/>
        <item x="422"/>
        <item x="380"/>
        <item x="200"/>
        <item x="332"/>
        <item x="39"/>
        <item x="185"/>
        <item x="443"/>
        <item x="400"/>
        <item x="553"/>
        <item x="75"/>
        <item x="114"/>
        <item x="12"/>
        <item x="423"/>
        <item x="520"/>
        <item x="310"/>
        <item x="459"/>
        <item x="378"/>
        <item x="425"/>
        <item x="221"/>
        <item x="548"/>
        <item x="305"/>
        <item x="644"/>
        <item x="72"/>
        <item x="243"/>
        <item x="284"/>
        <item x="473"/>
        <item x="80"/>
        <item x="613"/>
        <item x="293"/>
        <item x="299"/>
        <item x="66"/>
        <item x="15"/>
        <item x="319"/>
        <item x="529"/>
        <item x="322"/>
        <item x="302"/>
        <item x="524"/>
        <item x="573"/>
        <item x="563"/>
        <item x="17"/>
        <item x="257"/>
        <item x="590"/>
        <item x="511"/>
        <item x="582"/>
        <item x="242"/>
        <item x="431"/>
        <item x="98"/>
        <item x="545"/>
        <item x="274"/>
        <item x="259"/>
        <item x="370"/>
        <item x="541"/>
        <item x="22"/>
        <item x="269"/>
        <item x="327"/>
        <item x="9"/>
        <item x="522"/>
        <item x="192"/>
        <item x="565"/>
        <item x="148"/>
        <item x="110"/>
        <item x="647"/>
        <item x="268"/>
        <item x="131"/>
        <item x="196"/>
        <item x="500"/>
        <item x="652"/>
        <item x="82"/>
        <item x="648"/>
        <item x="313"/>
        <item x="390"/>
        <item x="57"/>
        <item x="510"/>
        <item x="376"/>
        <item x="55"/>
        <item x="612"/>
        <item x="372"/>
        <item x="169"/>
        <item x="277"/>
        <item x="267"/>
        <item x="375"/>
        <item x="53"/>
        <item x="628"/>
        <item x="571"/>
        <item x="625"/>
        <item x="607"/>
        <item x="220"/>
        <item x="633"/>
        <item x="557"/>
        <item x="363"/>
        <item x="415"/>
        <item x="596"/>
        <item x="127"/>
        <item x="49"/>
        <item x="298"/>
        <item x="201"/>
        <item x="307"/>
        <item x="34"/>
        <item x="453"/>
        <item x="209"/>
        <item x="69"/>
        <item x="498"/>
        <item x="113"/>
        <item x="574"/>
        <item x="533"/>
        <item x="447"/>
        <item x="189"/>
        <item x="436"/>
        <item x="154"/>
        <item x="140"/>
        <item x="656"/>
        <item x="594"/>
        <item x="202"/>
        <item x="540"/>
        <item x="499"/>
        <item x="20"/>
        <item x="368"/>
        <item x="396"/>
        <item x="435"/>
        <item x="266"/>
        <item x="426"/>
        <item x="646"/>
        <item x="59"/>
        <item x="334"/>
        <item x="525"/>
        <item x="7"/>
        <item x="166"/>
        <item x="618"/>
        <item x="318"/>
        <item x="121"/>
        <item x="463"/>
        <item x="405"/>
        <item x="146"/>
        <item x="234"/>
        <item x="496"/>
        <item x="91"/>
        <item x="162"/>
        <item x="6"/>
        <item x="348"/>
        <item x="11"/>
        <item x="60"/>
        <item x="445"/>
        <item x="73"/>
        <item x="207"/>
        <item x="43"/>
        <item x="219"/>
        <item x="276"/>
        <item x="538"/>
        <item x="366"/>
        <item x="472"/>
        <item x="483"/>
        <item x="360"/>
        <item x="539"/>
        <item x="163"/>
        <item x="193"/>
        <item x="561"/>
        <item x="30"/>
        <item x="351"/>
        <item x="579"/>
        <item x="637"/>
        <item x="28"/>
        <item x="335"/>
        <item x="116"/>
        <item x="492"/>
        <item x="589"/>
        <item x="635"/>
        <item x="421"/>
        <item x="556"/>
        <item x="227"/>
        <item x="174"/>
        <item x="62"/>
        <item x="444"/>
        <item x="562"/>
        <item x="413"/>
        <item x="517"/>
        <item x="126"/>
        <item x="230"/>
        <item x="245"/>
        <item x="316"/>
        <item x="291"/>
        <item x="238"/>
        <item x="262"/>
        <item x="428"/>
        <item x="273"/>
        <item x="493"/>
        <item x="178"/>
        <item x="117"/>
        <item x="173"/>
        <item x="229"/>
        <item x="456"/>
        <item x="92"/>
        <item x="168"/>
        <item x="258"/>
        <item x="357"/>
        <item x="391"/>
        <item x="631"/>
        <item x="76"/>
        <item x="543"/>
        <item x="611"/>
        <item x="340"/>
        <item x="25"/>
        <item x="1"/>
        <item x="170"/>
        <item x="329"/>
        <item x="410"/>
        <item x="241"/>
        <item x="253"/>
        <item x="338"/>
        <item x="470"/>
        <item x="144"/>
        <item x="439"/>
        <item x="495"/>
        <item x="617"/>
        <item x="159"/>
        <item x="501"/>
        <item x="264"/>
        <item x="352"/>
        <item x="461"/>
        <item x="630"/>
        <item x="462"/>
        <item x="537"/>
        <item x="95"/>
        <item x="312"/>
        <item x="600"/>
        <item x="155"/>
        <item x="598"/>
        <item x="311"/>
        <item x="14"/>
        <item x="161"/>
        <item x="171"/>
        <item x="632"/>
        <item x="651"/>
        <item x="160"/>
        <item x="26"/>
        <item x="32"/>
        <item x="224"/>
        <item x="339"/>
        <item x="40"/>
        <item x="393"/>
        <item x="248"/>
        <item x="465"/>
        <item x="188"/>
        <item x="233"/>
        <item x="300"/>
        <item x="653"/>
        <item x="70"/>
        <item x="514"/>
        <item x="507"/>
        <item x="392"/>
        <item x="604"/>
        <item x="64"/>
        <item x="411"/>
        <item x="497"/>
        <item x="156"/>
        <item x="634"/>
        <item x="79"/>
        <item x="123"/>
        <item x="336"/>
        <item x="657"/>
        <item x="249"/>
        <item x="621"/>
        <item x="303"/>
        <item x="481"/>
        <item x="353"/>
        <item x="645"/>
        <item x="120"/>
        <item x="222"/>
        <item x="252"/>
        <item x="416"/>
        <item x="119"/>
        <item x="610"/>
        <item x="623"/>
        <item x="388"/>
        <item x="218"/>
        <item x="128"/>
        <item x="597"/>
        <item x="601"/>
        <item x="341"/>
        <item x="71"/>
        <item x="5"/>
        <item x="16"/>
        <item x="494"/>
        <item x="655"/>
        <item x="333"/>
        <item x="0"/>
        <item x="265"/>
        <item x="489"/>
        <item x="228"/>
        <item x="317"/>
        <item x="47"/>
        <item x="21"/>
        <item x="464"/>
        <item x="87"/>
        <item x="103"/>
        <item x="433"/>
        <item x="118"/>
        <item x="512"/>
        <item x="432"/>
        <item x="56"/>
        <item x="358"/>
        <item x="654"/>
        <item x="528"/>
        <item x="454"/>
        <item x="638"/>
        <item x="142"/>
        <item x="250"/>
        <item x="575"/>
        <item x="270"/>
        <item x="615"/>
        <item x="342"/>
        <item x="108"/>
        <item x="467"/>
        <item x="186"/>
        <item x="569"/>
        <item x="420"/>
        <item x="642"/>
        <item x="442"/>
        <item x="455"/>
        <item x="586"/>
        <item x="355"/>
        <item x="323"/>
        <item x="584"/>
        <item x="315"/>
        <item x="441"/>
        <item x="167"/>
        <item x="31"/>
        <item x="211"/>
        <item x="394"/>
        <item x="263"/>
        <item x="606"/>
        <item x="523"/>
        <item x="19"/>
        <item x="177"/>
        <item x="592"/>
        <item x="477"/>
        <item x="546"/>
        <item x="361"/>
        <item x="44"/>
        <item x="27"/>
        <item x="516"/>
        <item x="369"/>
        <item x="474"/>
        <item x="602"/>
        <item x="247"/>
        <item x="232"/>
        <item x="297"/>
        <item x="138"/>
        <item x="487"/>
        <item x="198"/>
        <item x="515"/>
        <item x="504"/>
        <item x="158"/>
        <item x="471"/>
        <item x="587"/>
        <item x="280"/>
        <item x="212"/>
        <item x="476"/>
        <item x="183"/>
        <item x="272"/>
        <item x="482"/>
        <item x="153"/>
        <item x="480"/>
        <item x="345"/>
        <item x="427"/>
        <item x="101"/>
        <item x="379"/>
        <item x="29"/>
        <item x="609"/>
        <item x="321"/>
        <item x="451"/>
        <item x="50"/>
        <item x="365"/>
        <item x="508"/>
        <item x="308"/>
        <item x="398"/>
        <item x="130"/>
        <item x="629"/>
        <item x="458"/>
        <item x="93"/>
        <item x="364"/>
        <item x="531"/>
        <item x="547"/>
        <item x="440"/>
        <item x="134"/>
        <item x="636"/>
        <item x="255"/>
        <item x="331"/>
        <item x="551"/>
        <item x="197"/>
        <item x="409"/>
        <item x="125"/>
        <item x="217"/>
        <item x="373"/>
        <item x="414"/>
        <item x="281"/>
        <item x="63"/>
        <item x="251"/>
        <item x="608"/>
        <item x="65"/>
        <item x="48"/>
        <item x="506"/>
        <item x="210"/>
        <item x="367"/>
        <item x="385"/>
        <item x="96"/>
        <item x="115"/>
        <item x="152"/>
        <item x="275"/>
        <item x="165"/>
        <item x="552"/>
        <item x="206"/>
        <item x="237"/>
        <item x="147"/>
        <item x="139"/>
        <item x="58"/>
        <item x="449"/>
        <item x="326"/>
        <item x="649"/>
        <item x="479"/>
        <item x="640"/>
        <item x="244"/>
        <item x="132"/>
        <item x="172"/>
        <item x="395"/>
        <item x="404"/>
        <item x="371"/>
        <item x="650"/>
        <item x="288"/>
        <item x="180"/>
        <item x="581"/>
        <item x="567"/>
        <item x="397"/>
        <item x="381"/>
        <item x="527"/>
        <item x="325"/>
        <item x="526"/>
        <item x="478"/>
        <item x="289"/>
        <item x="309"/>
        <item x="2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>
      <items count="4">
        <item x="1"/>
        <item x="0"/>
        <item h="1" x="2"/>
        <item t="default"/>
      </items>
    </pivotField>
    <pivotField showAll="0"/>
    <pivotField showAll="0">
      <items count="57">
        <item x="55"/>
        <item x="39"/>
        <item x="0"/>
        <item x="13"/>
        <item x="38"/>
        <item x="21"/>
        <item x="28"/>
        <item x="10"/>
        <item x="4"/>
        <item x="36"/>
        <item x="26"/>
        <item x="34"/>
        <item x="15"/>
        <item x="2"/>
        <item x="3"/>
        <item x="24"/>
        <item x="6"/>
        <item x="11"/>
        <item x="5"/>
        <item x="1"/>
        <item x="30"/>
        <item x="14"/>
        <item x="16"/>
        <item x="35"/>
        <item x="25"/>
        <item x="18"/>
        <item x="22"/>
        <item x="29"/>
        <item x="12"/>
        <item x="9"/>
        <item x="51"/>
        <item x="47"/>
        <item x="23"/>
        <item x="45"/>
        <item x="31"/>
        <item x="17"/>
        <item x="46"/>
        <item x="33"/>
        <item x="43"/>
        <item x="40"/>
        <item x="19"/>
        <item x="44"/>
        <item x="49"/>
        <item x="42"/>
        <item x="32"/>
        <item x="8"/>
        <item x="27"/>
        <item x="48"/>
        <item x="52"/>
        <item x="20"/>
        <item x="53"/>
        <item x="41"/>
        <item x="54"/>
        <item x="50"/>
        <item x="37"/>
        <item h="1" x="7"/>
        <item t="default"/>
      </items>
    </pivotField>
    <pivotField showAll="0">
      <items count="6">
        <item x="2"/>
        <item x="3"/>
        <item x="4"/>
        <item x="0"/>
        <item h="1"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659">
    <i>
      <x v="453"/>
    </i>
    <i>
      <x v="141"/>
    </i>
    <i>
      <x v="564"/>
    </i>
    <i>
      <x v="343"/>
    </i>
    <i>
      <x v="169"/>
    </i>
    <i>
      <x v="373"/>
    </i>
    <i>
      <x v="603"/>
    </i>
    <i>
      <x v="597"/>
    </i>
    <i>
      <x v="452"/>
    </i>
    <i>
      <x v="598"/>
    </i>
    <i>
      <x v="142"/>
    </i>
    <i>
      <x v="329"/>
    </i>
    <i>
      <x v="576"/>
    </i>
    <i>
      <x v="395"/>
    </i>
    <i>
      <x v="167"/>
    </i>
    <i>
      <x v="381"/>
    </i>
    <i>
      <x v="229"/>
    </i>
    <i>
      <x v="485"/>
    </i>
    <i>
      <x v="168"/>
    </i>
    <i>
      <x v="237"/>
    </i>
    <i>
      <x v="636"/>
    </i>
    <i>
      <x v="104"/>
    </i>
    <i>
      <x v="32"/>
    </i>
    <i>
      <x v="279"/>
    </i>
    <i>
      <x v="350"/>
    </i>
    <i>
      <x v="310"/>
    </i>
    <i>
      <x v="69"/>
    </i>
    <i>
      <x v="223"/>
    </i>
    <i>
      <x v="479"/>
    </i>
    <i>
      <x v="285"/>
    </i>
    <i>
      <x v="202"/>
    </i>
    <i>
      <x v="131"/>
    </i>
    <i>
      <x v="340"/>
    </i>
    <i>
      <x v="182"/>
    </i>
    <i>
      <x v="358"/>
    </i>
    <i>
      <x v="613"/>
    </i>
    <i>
      <x v="633"/>
    </i>
    <i>
      <x v="393"/>
    </i>
    <i>
      <x v="631"/>
    </i>
    <i>
      <x v="314"/>
    </i>
    <i>
      <x v="68"/>
    </i>
    <i>
      <x v="143"/>
    </i>
    <i>
      <x v="379"/>
    </i>
    <i>
      <x v="166"/>
    </i>
    <i>
      <x v="10"/>
    </i>
    <i>
      <x v="530"/>
    </i>
    <i>
      <x v="442"/>
    </i>
    <i>
      <x v="192"/>
    </i>
    <i>
      <x v="317"/>
    </i>
    <i>
      <x v="638"/>
    </i>
    <i>
      <x v="492"/>
    </i>
    <i>
      <x v="451"/>
    </i>
    <i>
      <x v="416"/>
    </i>
    <i>
      <x v="283"/>
    </i>
    <i>
      <x v="611"/>
    </i>
    <i>
      <x v="468"/>
    </i>
    <i>
      <x v="188"/>
    </i>
    <i>
      <x v="195"/>
    </i>
    <i>
      <x v="368"/>
    </i>
    <i>
      <x v="189"/>
    </i>
    <i>
      <x v="432"/>
    </i>
    <i>
      <x v="115"/>
    </i>
    <i>
      <x v="637"/>
    </i>
    <i>
      <x v="559"/>
    </i>
    <i>
      <x v="147"/>
    </i>
    <i>
      <x v="92"/>
    </i>
    <i>
      <x v="127"/>
    </i>
    <i>
      <x v="180"/>
    </i>
    <i>
      <x v="62"/>
    </i>
    <i>
      <x v="429"/>
    </i>
    <i>
      <x v="82"/>
    </i>
    <i>
      <x v="629"/>
    </i>
    <i>
      <x v="405"/>
    </i>
    <i>
      <x v="24"/>
    </i>
    <i>
      <x v="290"/>
    </i>
    <i>
      <x v="588"/>
    </i>
    <i>
      <x v="439"/>
    </i>
    <i>
      <x v="520"/>
    </i>
    <i>
      <x v="29"/>
    </i>
    <i>
      <x v="232"/>
    </i>
    <i>
      <x v="473"/>
    </i>
    <i>
      <x v="574"/>
    </i>
    <i>
      <x v="437"/>
    </i>
    <i>
      <x v="341"/>
    </i>
    <i>
      <x v="600"/>
    </i>
    <i>
      <x v="45"/>
    </i>
    <i>
      <x v="162"/>
    </i>
    <i>
      <x v="582"/>
    </i>
    <i>
      <x v="144"/>
    </i>
    <i>
      <x v="200"/>
    </i>
    <i>
      <x v="364"/>
    </i>
    <i>
      <x v="327"/>
    </i>
    <i>
      <x v="216"/>
    </i>
    <i>
      <x v="99"/>
    </i>
    <i>
      <x v="160"/>
    </i>
    <i>
      <x v="431"/>
    </i>
    <i>
      <x v="226"/>
    </i>
    <i>
      <x v="72"/>
    </i>
    <i>
      <x v="476"/>
    </i>
    <i>
      <x v="380"/>
    </i>
    <i>
      <x v="572"/>
    </i>
    <i>
      <x v="307"/>
    </i>
    <i>
      <x v="464"/>
    </i>
    <i>
      <x v="179"/>
    </i>
    <i>
      <x v="503"/>
    </i>
    <i>
      <x v="571"/>
    </i>
    <i>
      <x v="339"/>
    </i>
    <i>
      <x v="484"/>
    </i>
    <i>
      <x v="315"/>
    </i>
    <i>
      <x v="436"/>
    </i>
    <i>
      <x v="209"/>
    </i>
    <i>
      <x v="410"/>
    </i>
    <i>
      <x v="176"/>
    </i>
    <i>
      <x v="292"/>
    </i>
    <i>
      <x v="61"/>
    </i>
    <i>
      <x v="34"/>
    </i>
    <i>
      <x v="318"/>
    </i>
    <i>
      <x v="138"/>
    </i>
    <i>
      <x v="657"/>
    </i>
    <i>
      <x v="483"/>
    </i>
    <i>
      <x v="12"/>
    </i>
    <i>
      <x v="114"/>
    </i>
    <i>
      <x v="44"/>
    </i>
    <i>
      <x v="15"/>
    </i>
    <i>
      <x v="105"/>
    </i>
    <i>
      <x v="118"/>
    </i>
    <i>
      <x v="161"/>
    </i>
    <i>
      <x v="630"/>
    </i>
    <i>
      <x v="623"/>
    </i>
    <i>
      <x v="404"/>
    </i>
    <i>
      <x v="578"/>
    </i>
    <i>
      <x v="155"/>
    </i>
    <i>
      <x v="320"/>
    </i>
    <i>
      <x v="238"/>
    </i>
    <i>
      <x v="197"/>
    </i>
    <i>
      <x v="47"/>
    </i>
    <i>
      <x v="136"/>
    </i>
    <i>
      <x v="276"/>
    </i>
    <i>
      <x v="119"/>
    </i>
    <i>
      <x v="31"/>
    </i>
    <i>
      <x v="66"/>
    </i>
    <i>
      <x v="488"/>
    </i>
    <i>
      <x v="199"/>
    </i>
    <i>
      <x v="550"/>
    </i>
    <i>
      <x v="654"/>
    </i>
    <i>
      <x v="390"/>
    </i>
    <i>
      <x v="89"/>
    </i>
    <i>
      <x v="8"/>
    </i>
    <i>
      <x v="46"/>
    </i>
    <i>
      <x v="519"/>
    </i>
    <i>
      <x v="227"/>
    </i>
    <i>
      <x v="441"/>
    </i>
    <i>
      <x v="50"/>
    </i>
    <i>
      <x v="40"/>
    </i>
    <i>
      <x v="415"/>
    </i>
    <i>
      <x v="324"/>
    </i>
    <i>
      <x v="90"/>
    </i>
    <i>
      <x v="542"/>
    </i>
    <i>
      <x v="422"/>
    </i>
    <i>
      <x v="198"/>
    </i>
    <i>
      <x v="312"/>
    </i>
    <i>
      <x v="177"/>
    </i>
    <i>
      <x v="16"/>
    </i>
    <i>
      <x v="239"/>
    </i>
    <i>
      <x v="361"/>
    </i>
    <i>
      <x v="642"/>
    </i>
    <i>
      <x v="313"/>
    </i>
    <i>
      <x v="101"/>
    </i>
    <i>
      <x v="650"/>
    </i>
    <i>
      <x v="562"/>
    </i>
    <i>
      <x v="165"/>
    </i>
    <i>
      <x v="444"/>
    </i>
    <i>
      <x v="579"/>
    </i>
    <i>
      <x v="139"/>
    </i>
    <i>
      <x v="655"/>
    </i>
    <i>
      <x v="334"/>
    </i>
    <i>
      <x v="527"/>
    </i>
    <i>
      <x v="153"/>
    </i>
    <i>
      <x v="549"/>
    </i>
    <i>
      <x v="294"/>
    </i>
    <i>
      <x v="174"/>
    </i>
    <i>
      <x v="309"/>
    </i>
    <i>
      <x v="632"/>
    </i>
    <i>
      <x v="73"/>
    </i>
    <i>
      <x v="372"/>
    </i>
    <i>
      <x v="627"/>
    </i>
    <i>
      <x v="2"/>
    </i>
    <i>
      <x v="111"/>
    </i>
    <i>
      <x v="21"/>
    </i>
    <i>
      <x v="534"/>
    </i>
    <i>
      <x v="497"/>
    </i>
    <i>
      <x v="228"/>
    </i>
    <i>
      <x v="173"/>
    </i>
    <i>
      <x v="412"/>
    </i>
    <i>
      <x v="336"/>
    </i>
    <i>
      <x v="653"/>
    </i>
    <i>
      <x v="280"/>
    </i>
    <i>
      <x v="214"/>
    </i>
    <i>
      <x v="388"/>
    </i>
    <i>
      <x v="132"/>
    </i>
    <i>
      <x v="528"/>
    </i>
    <i>
      <x v="553"/>
    </i>
    <i>
      <x v="149"/>
    </i>
    <i>
      <x v="253"/>
    </i>
    <i>
      <x v="614"/>
    </i>
    <i>
      <x v="128"/>
    </i>
    <i>
      <x v="517"/>
    </i>
    <i>
      <x v="116"/>
    </i>
    <i>
      <x v="247"/>
    </i>
    <i>
      <x v="351"/>
    </i>
    <i>
      <x v="57"/>
    </i>
    <i>
      <x v="543"/>
    </i>
    <i>
      <x v="370"/>
    </i>
    <i>
      <x v="518"/>
    </i>
    <i>
      <x v="474"/>
    </i>
    <i>
      <x v="561"/>
    </i>
    <i>
      <x v="389"/>
    </i>
    <i>
      <x/>
    </i>
    <i>
      <x v="620"/>
    </i>
    <i>
      <x v="602"/>
    </i>
    <i>
      <x v="191"/>
    </i>
    <i>
      <x v="316"/>
    </i>
    <i>
      <x v="323"/>
    </i>
    <i>
      <x v="545"/>
    </i>
    <i>
      <x v="626"/>
    </i>
    <i>
      <x v="387"/>
    </i>
    <i>
      <x v="299"/>
    </i>
    <i>
      <x v="217"/>
    </i>
    <i>
      <x v="352"/>
    </i>
    <i>
      <x v="289"/>
    </i>
    <i>
      <x v="593"/>
    </i>
    <i>
      <x v="271"/>
    </i>
    <i>
      <x v="555"/>
    </i>
    <i>
      <x v="256"/>
    </i>
    <i>
      <x v="516"/>
    </i>
    <i>
      <x v="171"/>
    </i>
    <i>
      <x v="219"/>
    </i>
    <i>
      <x v="526"/>
    </i>
    <i>
      <x v="178"/>
    </i>
    <i>
      <x v="589"/>
    </i>
    <i>
      <x v="446"/>
    </i>
    <i>
      <x v="35"/>
    </i>
    <i>
      <x v="524"/>
    </i>
    <i>
      <x v="467"/>
    </i>
    <i>
      <x v="640"/>
    </i>
    <i>
      <x v="617"/>
    </i>
    <i>
      <x v="234"/>
    </i>
    <i>
      <x v="122"/>
    </i>
    <i>
      <x v="77"/>
    </i>
    <i>
      <x v="270"/>
    </i>
    <i>
      <x v="225"/>
    </i>
    <i>
      <x v="461"/>
    </i>
    <i>
      <x v="502"/>
    </i>
    <i>
      <x v="424"/>
    </i>
    <i>
      <x v="411"/>
    </i>
    <i>
      <x v="443"/>
    </i>
    <i>
      <x v="26"/>
    </i>
    <i>
      <x v="22"/>
    </i>
    <i>
      <x v="230"/>
    </i>
    <i>
      <x v="504"/>
    </i>
    <i>
      <x v="482"/>
    </i>
    <i>
      <x v="376"/>
    </i>
    <i>
      <x v="641"/>
    </i>
    <i>
      <x v="547"/>
    </i>
    <i>
      <x v="187"/>
    </i>
    <i>
      <x v="447"/>
    </i>
    <i>
      <x v="533"/>
    </i>
    <i>
      <x v="246"/>
    </i>
    <i>
      <x v="586"/>
    </i>
    <i>
      <x v="60"/>
    </i>
    <i>
      <x v="448"/>
    </i>
    <i>
      <x v="86"/>
    </i>
    <i>
      <x v="646"/>
    </i>
    <i>
      <x v="384"/>
    </i>
    <i>
      <x v="540"/>
    </i>
    <i>
      <x v="305"/>
    </i>
    <i>
      <x v="521"/>
    </i>
    <i>
      <x v="319"/>
    </i>
    <i>
      <x v="98"/>
    </i>
    <i>
      <x v="438"/>
    </i>
    <i>
      <x v="88"/>
    </i>
    <i>
      <x v="248"/>
    </i>
    <i>
      <x v="551"/>
    </i>
    <i>
      <x v="649"/>
    </i>
    <i>
      <x v="644"/>
    </i>
    <i>
      <x v="67"/>
    </i>
    <i>
      <x v="231"/>
    </i>
    <i>
      <x v="419"/>
    </i>
    <i>
      <x v="186"/>
    </i>
    <i>
      <x v="450"/>
    </i>
    <i>
      <x v="91"/>
    </i>
    <i>
      <x v="272"/>
    </i>
    <i>
      <x v="612"/>
    </i>
    <i>
      <x v="303"/>
    </i>
    <i>
      <x v="146"/>
    </i>
    <i>
      <x v="293"/>
    </i>
    <i>
      <x v="193"/>
    </i>
    <i>
      <x v="569"/>
    </i>
    <i>
      <x v="325"/>
    </i>
    <i>
      <x v="19"/>
    </i>
    <i>
      <x v="196"/>
    </i>
    <i>
      <x v="338"/>
    </i>
    <i>
      <x v="183"/>
    </i>
    <i>
      <x v="301"/>
    </i>
    <i>
      <x v="471"/>
    </i>
    <i>
      <x v="181"/>
    </i>
    <i>
      <x v="494"/>
    </i>
    <i>
      <x v="278"/>
    </i>
    <i>
      <x v="635"/>
    </i>
    <i>
      <x v="48"/>
    </i>
    <i>
      <x v="120"/>
    </i>
    <i>
      <x v="554"/>
    </i>
    <i>
      <x v="434"/>
    </i>
    <i>
      <x v="121"/>
    </i>
    <i>
      <x v="486"/>
    </i>
    <i>
      <x v="123"/>
    </i>
    <i>
      <x v="80"/>
    </i>
    <i>
      <x v="43"/>
    </i>
    <i>
      <x v="570"/>
    </i>
    <i>
      <x v="260"/>
    </i>
    <i>
      <x v="7"/>
    </i>
    <i>
      <x v="52"/>
    </i>
    <i>
      <x v="154"/>
    </i>
    <i>
      <x v="175"/>
    </i>
    <i>
      <x v="356"/>
    </i>
    <i>
      <x v="407"/>
    </i>
    <i>
      <x v="212"/>
    </i>
    <i>
      <x v="406"/>
    </i>
    <i>
      <x v="322"/>
    </i>
    <i>
      <x v="25"/>
    </i>
    <i>
      <x v="604"/>
    </i>
    <i>
      <x v="354"/>
    </i>
    <i>
      <x v="349"/>
    </i>
    <i>
      <x v="41"/>
    </i>
    <i>
      <x v="251"/>
    </i>
    <i>
      <x v="499"/>
    </i>
    <i>
      <x v="515"/>
    </i>
    <i>
      <x v="112"/>
    </i>
    <i>
      <x v="275"/>
    </i>
    <i>
      <x v="563"/>
    </i>
    <i>
      <x v="489"/>
    </i>
    <i>
      <x v="51"/>
    </i>
    <i>
      <x v="23"/>
    </i>
    <i>
      <x v="205"/>
    </i>
    <i>
      <x v="383"/>
    </i>
    <i>
      <x v="84"/>
    </i>
    <i>
      <x v="13"/>
    </i>
    <i>
      <x v="625"/>
    </i>
    <i>
      <x v="3"/>
    </i>
    <i>
      <x v="399"/>
    </i>
    <i>
      <x v="599"/>
    </i>
    <i>
      <x v="353"/>
    </i>
    <i>
      <x v="500"/>
    </i>
    <i>
      <x v="259"/>
    </i>
    <i>
      <x v="287"/>
    </i>
    <i>
      <x v="449"/>
    </i>
    <i>
      <x v="619"/>
    </i>
    <i>
      <x v="457"/>
    </i>
    <i>
      <x v="425"/>
    </i>
    <i>
      <x v="286"/>
    </i>
    <i>
      <x v="263"/>
    </i>
    <i>
      <x v="54"/>
    </i>
    <i>
      <x v="621"/>
    </i>
    <i>
      <x v="536"/>
    </i>
    <i>
      <x v="184"/>
    </i>
    <i>
      <x v="224"/>
    </i>
    <i>
      <x v="401"/>
    </i>
    <i>
      <x v="302"/>
    </i>
    <i>
      <x v="300"/>
    </i>
    <i>
      <x v="113"/>
    </i>
    <i>
      <x v="622"/>
    </i>
    <i>
      <x v="257"/>
    </i>
    <i>
      <x v="1"/>
    </i>
    <i>
      <x v="463"/>
    </i>
    <i>
      <x v="445"/>
    </i>
    <i>
      <x v="400"/>
    </i>
    <i>
      <x v="330"/>
    </i>
    <i>
      <x v="245"/>
    </i>
    <i>
      <x v="601"/>
    </i>
    <i>
      <x v="344"/>
    </i>
    <i>
      <x v="194"/>
    </i>
    <i>
      <x v="308"/>
    </i>
    <i>
      <x v="326"/>
    </i>
    <i>
      <x v="241"/>
    </i>
    <i>
      <x v="274"/>
    </i>
    <i>
      <x v="36"/>
    </i>
    <i>
      <x v="236"/>
    </i>
    <i>
      <x v="414"/>
    </i>
    <i>
      <x v="385"/>
    </i>
    <i>
      <x v="233"/>
    </i>
    <i>
      <x v="585"/>
    </i>
    <i>
      <x v="423"/>
    </i>
    <i>
      <x v="583"/>
    </i>
    <i>
      <x v="346"/>
    </i>
    <i>
      <x v="291"/>
    </i>
    <i>
      <x v="355"/>
    </i>
    <i>
      <x v="369"/>
    </i>
    <i>
      <x v="458"/>
    </i>
    <i>
      <x v="420"/>
    </i>
    <i>
      <x v="408"/>
    </i>
    <i>
      <x v="328"/>
    </i>
    <i>
      <x v="465"/>
    </i>
    <i>
      <x v="297"/>
    </i>
    <i>
      <x v="478"/>
    </i>
    <i>
      <x v="102"/>
    </i>
    <i>
      <x v="459"/>
    </i>
    <i>
      <x v="592"/>
    </i>
    <i>
      <x v="382"/>
    </i>
    <i>
      <x v="608"/>
    </i>
    <i>
      <x v="426"/>
    </i>
    <i>
      <x v="506"/>
    </i>
    <i>
      <x v="6"/>
    </i>
    <i>
      <x v="208"/>
    </i>
    <i>
      <x v="106"/>
    </i>
    <i>
      <x v="258"/>
    </i>
    <i>
      <x v="63"/>
    </i>
    <i>
      <x v="148"/>
    </i>
    <i>
      <x v="262"/>
    </i>
    <i>
      <x v="462"/>
    </i>
    <i>
      <x v="634"/>
    </i>
    <i>
      <x v="125"/>
    </i>
    <i>
      <x v="100"/>
    </i>
    <i>
      <x v="595"/>
    </i>
    <i>
      <x v="573"/>
    </i>
    <i>
      <x v="418"/>
    </i>
    <i>
      <x v="605"/>
    </i>
    <i>
      <x v="377"/>
    </i>
    <i>
      <x v="130"/>
    </i>
    <i>
      <x v="590"/>
    </i>
    <i>
      <x v="133"/>
    </i>
    <i>
      <x v="11"/>
    </i>
    <i>
      <x v="242"/>
    </i>
    <i>
      <x v="211"/>
    </i>
    <i>
      <x v="110"/>
    </i>
    <i>
      <x v="460"/>
    </i>
    <i>
      <x v="5"/>
    </i>
    <i>
      <x v="509"/>
    </i>
    <i>
      <x v="207"/>
    </i>
    <i>
      <x v="594"/>
    </i>
    <i>
      <x v="535"/>
    </i>
    <i>
      <x v="648"/>
    </i>
    <i>
      <x v="558"/>
    </i>
    <i>
      <x v="510"/>
    </i>
    <i>
      <x v="392"/>
    </i>
    <i>
      <x v="538"/>
    </i>
    <i>
      <x v="18"/>
    </i>
    <i>
      <x v="615"/>
    </i>
    <i>
      <x v="544"/>
    </i>
    <i>
      <x v="37"/>
    </i>
    <i>
      <x v="267"/>
    </i>
    <i>
      <x v="591"/>
    </i>
    <i>
      <x v="469"/>
    </i>
    <i>
      <x v="42"/>
    </i>
    <i>
      <x v="321"/>
    </i>
    <i>
      <x v="567"/>
    </i>
    <i>
      <x v="360"/>
    </i>
    <i>
      <x v="440"/>
    </i>
    <i>
      <x v="495"/>
    </i>
    <i>
      <x v="261"/>
    </i>
    <i>
      <x v="295"/>
    </i>
    <i>
      <x v="391"/>
    </i>
    <i>
      <x v="55"/>
    </i>
    <i>
      <x v="647"/>
    </i>
    <i>
      <x v="568"/>
    </i>
    <i>
      <x v="252"/>
    </i>
    <i>
      <x v="525"/>
    </i>
    <i>
      <x v="455"/>
    </i>
    <i>
      <x v="268"/>
    </i>
    <i>
      <x v="103"/>
    </i>
    <i>
      <x v="49"/>
    </i>
    <i>
      <x v="17"/>
    </i>
    <i>
      <x v="9"/>
    </i>
    <i>
      <x v="342"/>
    </i>
    <i>
      <x v="164"/>
    </i>
    <i>
      <x v="565"/>
    </i>
    <i>
      <x v="243"/>
    </i>
    <i>
      <x v="56"/>
    </i>
    <i>
      <x v="514"/>
    </i>
    <i>
      <x v="14"/>
    </i>
    <i>
      <x v="79"/>
    </i>
    <i>
      <x v="311"/>
    </i>
    <i>
      <x v="250"/>
    </i>
    <i>
      <x v="190"/>
    </i>
    <i>
      <x v="539"/>
    </i>
    <i>
      <x v="345"/>
    </i>
    <i>
      <x v="240"/>
    </i>
    <i>
      <x v="398"/>
    </i>
    <i>
      <x v="366"/>
    </i>
    <i>
      <x v="507"/>
    </i>
    <i>
      <x v="235"/>
    </i>
    <i>
      <x v="456"/>
    </i>
    <i>
      <x v="532"/>
    </i>
    <i>
      <x v="556"/>
    </i>
    <i>
      <x v="645"/>
    </i>
    <i>
      <x v="609"/>
    </i>
    <i>
      <x v="610"/>
    </i>
    <i>
      <x v="206"/>
    </i>
    <i>
      <x v="490"/>
    </i>
    <i>
      <x v="53"/>
    </i>
    <i>
      <x v="435"/>
    </i>
    <i>
      <x v="30"/>
    </i>
    <i>
      <x v="409"/>
    </i>
    <i>
      <x v="552"/>
    </i>
    <i>
      <x v="348"/>
    </i>
    <i>
      <x v="129"/>
    </i>
    <i>
      <x v="616"/>
    </i>
    <i>
      <x v="428"/>
    </i>
    <i>
      <x v="266"/>
    </i>
    <i>
      <x v="577"/>
    </i>
    <i>
      <x v="548"/>
    </i>
    <i>
      <x v="96"/>
    </i>
    <i>
      <x v="201"/>
    </i>
    <i>
      <x v="596"/>
    </i>
    <i>
      <x v="541"/>
    </i>
    <i>
      <x v="221"/>
    </i>
    <i>
      <x v="496"/>
    </i>
    <i>
      <x v="4"/>
    </i>
    <i>
      <x v="222"/>
    </i>
    <i>
      <x v="281"/>
    </i>
    <i>
      <x v="124"/>
    </i>
    <i>
      <x v="581"/>
    </i>
    <i>
      <x v="501"/>
    </i>
    <i>
      <x v="152"/>
    </i>
    <i>
      <x v="357"/>
    </i>
    <i>
      <x v="306"/>
    </i>
    <i>
      <x v="624"/>
    </i>
    <i>
      <x v="304"/>
    </i>
    <i>
      <x v="85"/>
    </i>
    <i>
      <x v="362"/>
    </i>
    <i>
      <x v="546"/>
    </i>
    <i>
      <x v="365"/>
    </i>
    <i>
      <x v="213"/>
    </i>
    <i>
      <x v="273"/>
    </i>
    <i>
      <x v="505"/>
    </i>
    <i>
      <x v="156"/>
    </i>
    <i>
      <x v="421"/>
    </i>
    <i>
      <x v="363"/>
    </i>
    <i>
      <x v="33"/>
    </i>
    <i>
      <x v="566"/>
    </i>
    <i>
      <x v="159"/>
    </i>
    <i>
      <x v="607"/>
    </i>
    <i>
      <x v="151"/>
    </i>
    <i>
      <x v="117"/>
    </i>
    <i>
      <x v="163"/>
    </i>
    <i>
      <x v="78"/>
    </i>
    <i>
      <x v="58"/>
    </i>
    <i>
      <x v="374"/>
    </i>
    <i>
      <x v="107"/>
    </i>
    <i>
      <x v="94"/>
    </i>
    <i>
      <x v="20"/>
    </i>
    <i>
      <x v="137"/>
    </i>
    <i>
      <x v="508"/>
    </i>
    <i>
      <x v="652"/>
    </i>
    <i>
      <x v="282"/>
    </i>
    <i>
      <x v="587"/>
    </i>
    <i>
      <x v="249"/>
    </i>
    <i>
      <x v="185"/>
    </i>
    <i>
      <x v="466"/>
    </i>
    <i>
      <x v="39"/>
    </i>
    <i>
      <x v="170"/>
    </i>
    <i>
      <x v="75"/>
    </i>
    <i>
      <x v="140"/>
    </i>
    <i>
      <x v="513"/>
    </i>
    <i>
      <x v="557"/>
    </i>
    <i>
      <x v="269"/>
    </i>
    <i>
      <x v="203"/>
    </i>
    <i>
      <x v="511"/>
    </i>
    <i>
      <x v="433"/>
    </i>
    <i>
      <x v="65"/>
    </i>
    <i>
      <x v="367"/>
    </i>
    <i>
      <x v="254"/>
    </i>
    <i>
      <x v="288"/>
    </i>
    <i>
      <x v="83"/>
    </i>
    <i>
      <x v="386"/>
    </i>
    <i>
      <x v="575"/>
    </i>
    <i>
      <x v="375"/>
    </i>
    <i>
      <x v="580"/>
    </i>
    <i>
      <x v="498"/>
    </i>
    <i>
      <x v="244"/>
    </i>
    <i>
      <x v="87"/>
    </i>
    <i>
      <x v="529"/>
    </i>
    <i>
      <x v="150"/>
    </i>
    <i>
      <x v="628"/>
    </i>
    <i>
      <x v="264"/>
    </i>
    <i>
      <x v="204"/>
    </i>
    <i>
      <x v="481"/>
    </i>
    <i>
      <x v="454"/>
    </i>
    <i>
      <x v="59"/>
    </i>
    <i>
      <x v="371"/>
    </i>
    <i>
      <x v="157"/>
    </i>
    <i>
      <x v="38"/>
    </i>
    <i>
      <x v="215"/>
    </i>
    <i>
      <x v="108"/>
    </i>
    <i>
      <x v="332"/>
    </i>
    <i>
      <x v="298"/>
    </i>
    <i>
      <x v="522"/>
    </i>
    <i>
      <x v="265"/>
    </i>
    <i>
      <x v="402"/>
    </i>
    <i>
      <x v="126"/>
    </i>
    <i>
      <x v="210"/>
    </i>
    <i>
      <x v="158"/>
    </i>
    <i>
      <x v="70"/>
    </i>
    <i>
      <x v="172"/>
    </i>
    <i>
      <x v="378"/>
    </i>
    <i>
      <x v="403"/>
    </i>
    <i>
      <x v="537"/>
    </i>
    <i>
      <x v="95"/>
    </i>
    <i>
      <x v="487"/>
    </i>
    <i>
      <x v="296"/>
    </i>
    <i>
      <x v="651"/>
    </i>
    <i>
      <x v="220"/>
    </i>
    <i>
      <x v="584"/>
    </i>
    <i>
      <x v="396"/>
    </i>
    <i>
      <x v="618"/>
    </i>
    <i>
      <x v="134"/>
    </i>
    <i>
      <x v="74"/>
    </i>
    <i>
      <x v="335"/>
    </i>
    <i>
      <x v="606"/>
    </i>
    <i>
      <x v="639"/>
    </i>
    <i>
      <x v="523"/>
    </i>
    <i>
      <x v="397"/>
    </i>
    <i>
      <x v="218"/>
    </i>
    <i>
      <x v="337"/>
    </i>
    <i>
      <x v="93"/>
    </i>
    <i>
      <x v="512"/>
    </i>
    <i>
      <x v="109"/>
    </i>
    <i>
      <x v="656"/>
    </i>
    <i>
      <x v="413"/>
    </i>
    <i>
      <x v="472"/>
    </i>
    <i>
      <x v="331"/>
    </i>
    <i>
      <x v="255"/>
    </i>
    <i>
      <x v="643"/>
    </i>
    <i>
      <x v="531"/>
    </i>
    <i>
      <x v="493"/>
    </i>
    <i>
      <x v="76"/>
    </i>
    <i>
      <x v="145"/>
    </i>
    <i>
      <x v="347"/>
    </i>
    <i>
      <x v="477"/>
    </i>
    <i>
      <x v="97"/>
    </i>
    <i>
      <x v="417"/>
    </i>
    <i>
      <x v="394"/>
    </i>
    <i>
      <x v="480"/>
    </i>
    <i>
      <x v="135"/>
    </i>
    <i>
      <x v="27"/>
    </i>
    <i>
      <x v="560"/>
    </i>
    <i>
      <x v="475"/>
    </i>
    <i>
      <x v="284"/>
    </i>
    <i>
      <x v="277"/>
    </i>
    <i>
      <x v="470"/>
    </i>
    <i>
      <x v="64"/>
    </i>
    <i>
      <x v="359"/>
    </i>
    <i>
      <x v="81"/>
    </i>
    <i>
      <x v="430"/>
    </i>
    <i>
      <x v="491"/>
    </i>
    <i>
      <x v="28"/>
    </i>
    <i>
      <x v="333"/>
    </i>
    <i>
      <x v="427"/>
    </i>
    <i>
      <x v="71"/>
    </i>
    <i t="grand">
      <x/>
    </i>
  </rowItems>
  <colItems count="1">
    <i/>
  </colItems>
  <dataFields count="1">
    <dataField name="Average of Trip Duration" fld="4" subtotal="average" baseField="7" baseItem="453"/>
  </dataFields>
  <chartFormats count="1"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thisQuarter" evalOrder="-1" id="1">
      <autoFilter ref="A1">
        <filterColumn colId="0">
          <dynamicFilter type="thisQuarter" val="44835" maxVal="4492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EAD9D-2697-4571-8650-4BABAE7D430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9" firstHeaderRow="1" firstDataRow="1" firstDataCol="1"/>
  <pivotFields count="17"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532">
        <item x="88"/>
        <item x="479"/>
        <item x="49"/>
        <item x="226"/>
        <item x="251"/>
        <item x="443"/>
        <item x="30"/>
        <item x="321"/>
        <item x="325"/>
        <item x="361"/>
        <item x="87"/>
        <item x="170"/>
        <item x="186"/>
        <item x="394"/>
        <item x="67"/>
        <item x="10"/>
        <item x="276"/>
        <item x="110"/>
        <item x="1"/>
        <item x="53"/>
        <item x="143"/>
        <item x="130"/>
        <item x="336"/>
        <item x="238"/>
        <item x="329"/>
        <item x="457"/>
        <item x="254"/>
        <item x="78"/>
        <item x="313"/>
        <item x="344"/>
        <item x="17"/>
        <item x="354"/>
        <item x="184"/>
        <item x="208"/>
        <item x="298"/>
        <item x="283"/>
        <item x="343"/>
        <item x="129"/>
        <item x="83"/>
        <item x="117"/>
        <item x="260"/>
        <item x="182"/>
        <item x="430"/>
        <item x="229"/>
        <item x="188"/>
        <item x="173"/>
        <item x="400"/>
        <item x="367"/>
        <item x="345"/>
        <item x="70"/>
        <item x="74"/>
        <item x="29"/>
        <item x="8"/>
        <item x="189"/>
        <item x="136"/>
        <item x="220"/>
        <item x="268"/>
        <item x="21"/>
        <item x="307"/>
        <item x="401"/>
        <item x="39"/>
        <item x="153"/>
        <item x="351"/>
        <item x="14"/>
        <item x="91"/>
        <item x="116"/>
        <item x="332"/>
        <item x="207"/>
        <item x="218"/>
        <item x="36"/>
        <item x="232"/>
        <item x="71"/>
        <item x="253"/>
        <item x="133"/>
        <item x="48"/>
        <item x="162"/>
        <item x="104"/>
        <item x="273"/>
        <item x="72"/>
        <item x="58"/>
        <item x="309"/>
        <item x="366"/>
        <item x="178"/>
        <item x="248"/>
        <item x="15"/>
        <item x="148"/>
        <item x="174"/>
        <item x="99"/>
        <item x="335"/>
        <item x="120"/>
        <item x="196"/>
        <item x="199"/>
        <item x="415"/>
        <item x="51"/>
        <item x="45"/>
        <item x="112"/>
        <item x="395"/>
        <item x="466"/>
        <item x="364"/>
        <item x="140"/>
        <item x="423"/>
        <item x="73"/>
        <item x="46"/>
        <item x="108"/>
        <item x="175"/>
        <item x="44"/>
        <item x="228"/>
        <item x="266"/>
        <item x="94"/>
        <item x="219"/>
        <item x="358"/>
        <item x="448"/>
        <item x="386"/>
        <item x="47"/>
        <item x="402"/>
        <item x="451"/>
        <item x="96"/>
        <item x="206"/>
        <item x="250"/>
        <item x="90"/>
        <item x="165"/>
        <item x="507"/>
        <item x="330"/>
        <item x="249"/>
        <item x="316"/>
        <item x="204"/>
        <item x="310"/>
        <item x="106"/>
        <item x="102"/>
        <item x="414"/>
        <item x="287"/>
        <item x="80"/>
        <item x="278"/>
        <item x="412"/>
        <item x="132"/>
        <item x="127"/>
        <item x="0"/>
        <item x="125"/>
        <item x="296"/>
        <item x="32"/>
        <item x="346"/>
        <item x="297"/>
        <item x="270"/>
        <item x="295"/>
        <item x="255"/>
        <item x="410"/>
        <item x="282"/>
        <item x="360"/>
        <item x="380"/>
        <item x="422"/>
        <item x="150"/>
        <item x="68"/>
        <item x="257"/>
        <item x="289"/>
        <item x="156"/>
        <item x="417"/>
        <item x="113"/>
        <item x="191"/>
        <item x="449"/>
        <item x="81"/>
        <item x="134"/>
        <item x="459"/>
        <item x="233"/>
        <item x="151"/>
        <item x="197"/>
        <item x="383"/>
        <item x="33"/>
        <item x="416"/>
        <item x="164"/>
        <item x="331"/>
        <item x="92"/>
        <item x="55"/>
        <item x="359"/>
        <item x="328"/>
        <item x="375"/>
        <item x="200"/>
        <item x="458"/>
        <item x="429"/>
        <item x="342"/>
        <item x="211"/>
        <item x="382"/>
        <item x="473"/>
        <item x="146"/>
        <item x="2"/>
        <item x="38"/>
        <item x="11"/>
        <item x="135"/>
        <item x="242"/>
        <item x="4"/>
        <item x="205"/>
        <item x="503"/>
        <item x="240"/>
        <item x="59"/>
        <item x="350"/>
        <item x="19"/>
        <item x="98"/>
        <item x="145"/>
        <item x="235"/>
        <item x="42"/>
        <item x="261"/>
        <item x="121"/>
        <item x="225"/>
        <item x="82"/>
        <item x="217"/>
        <item x="7"/>
        <item x="339"/>
        <item x="63"/>
        <item x="95"/>
        <item x="373"/>
        <item x="114"/>
        <item x="470"/>
        <item x="60"/>
        <item x="111"/>
        <item x="69"/>
        <item x="390"/>
        <item x="24"/>
        <item x="65"/>
        <item x="419"/>
        <item x="105"/>
        <item x="436"/>
        <item x="505"/>
        <item x="128"/>
        <item x="472"/>
        <item x="461"/>
        <item x="224"/>
        <item x="35"/>
        <item x="384"/>
        <item x="327"/>
        <item x="318"/>
        <item x="392"/>
        <item x="447"/>
        <item x="163"/>
        <item x="155"/>
        <item x="432"/>
        <item x="427"/>
        <item x="265"/>
        <item x="34"/>
        <item x="355"/>
        <item x="85"/>
        <item x="519"/>
        <item x="314"/>
        <item x="209"/>
        <item x="463"/>
        <item x="142"/>
        <item x="406"/>
        <item x="387"/>
        <item x="293"/>
        <item x="515"/>
        <item x="378"/>
        <item x="502"/>
        <item x="516"/>
        <item x="177"/>
        <item x="299"/>
        <item x="511"/>
        <item x="198"/>
        <item x="404"/>
        <item x="66"/>
        <item x="213"/>
        <item x="471"/>
        <item x="352"/>
        <item x="239"/>
        <item x="464"/>
        <item x="408"/>
        <item x="374"/>
        <item x="131"/>
        <item x="291"/>
        <item x="138"/>
        <item x="77"/>
        <item x="272"/>
        <item x="347"/>
        <item x="54"/>
        <item x="109"/>
        <item x="441"/>
        <item x="258"/>
        <item x="388"/>
        <item x="405"/>
        <item x="93"/>
        <item x="193"/>
        <item x="176"/>
        <item x="171"/>
        <item x="399"/>
        <item x="167"/>
        <item x="203"/>
        <item x="6"/>
        <item x="259"/>
        <item x="241"/>
        <item x="322"/>
        <item x="409"/>
        <item x="356"/>
        <item x="168"/>
        <item x="179"/>
        <item x="231"/>
        <item x="115"/>
        <item x="269"/>
        <item x="20"/>
        <item x="169"/>
        <item x="277"/>
        <item x="16"/>
        <item x="252"/>
        <item x="279"/>
        <item x="62"/>
        <item x="234"/>
        <item x="418"/>
        <item x="3"/>
        <item x="514"/>
        <item x="294"/>
        <item x="100"/>
        <item x="158"/>
        <item x="157"/>
        <item x="79"/>
        <item x="180"/>
        <item x="403"/>
        <item x="18"/>
        <item x="285"/>
        <item x="513"/>
        <item x="421"/>
        <item x="424"/>
        <item x="5"/>
        <item x="308"/>
        <item x="22"/>
        <item x="75"/>
        <item x="124"/>
        <item x="440"/>
        <item x="340"/>
        <item x="288"/>
        <item x="246"/>
        <item x="363"/>
        <item x="353"/>
        <item x="385"/>
        <item x="411"/>
        <item x="275"/>
        <item x="152"/>
        <item x="215"/>
        <item x="247"/>
        <item x="256"/>
        <item x="123"/>
        <item x="302"/>
        <item x="468"/>
        <item x="368"/>
        <item x="500"/>
        <item x="312"/>
        <item x="107"/>
        <item x="377"/>
        <item x="438"/>
        <item x="456"/>
        <item x="154"/>
        <item x="320"/>
        <item x="393"/>
        <item x="450"/>
        <item x="530"/>
        <item x="281"/>
        <item x="444"/>
        <item x="263"/>
        <item x="362"/>
        <item x="274"/>
        <item x="379"/>
        <item x="119"/>
        <item x="172"/>
        <item x="445"/>
        <item x="517"/>
        <item x="222"/>
        <item x="348"/>
        <item x="139"/>
        <item x="147"/>
        <item x="333"/>
        <item x="23"/>
        <item x="76"/>
        <item x="497"/>
        <item x="437"/>
        <item x="476"/>
        <item x="292"/>
        <item x="454"/>
        <item x="25"/>
        <item x="185"/>
        <item x="499"/>
        <item x="446"/>
        <item x="202"/>
        <item x="525"/>
        <item x="398"/>
        <item x="26"/>
        <item x="103"/>
        <item x="493"/>
        <item x="469"/>
        <item x="122"/>
        <item x="280"/>
        <item x="214"/>
        <item x="428"/>
        <item x="510"/>
        <item x="40"/>
        <item x="489"/>
        <item x="475"/>
        <item x="491"/>
        <item x="137"/>
        <item x="187"/>
        <item x="465"/>
        <item x="413"/>
        <item x="303"/>
        <item x="523"/>
        <item x="490"/>
        <item x="31"/>
        <item x="192"/>
        <item x="381"/>
        <item x="50"/>
        <item x="89"/>
        <item x="315"/>
        <item x="101"/>
        <item x="52"/>
        <item x="439"/>
        <item x="433"/>
        <item x="236"/>
        <item x="485"/>
        <item x="480"/>
        <item x="264"/>
        <item x="12"/>
        <item x="442"/>
        <item x="262"/>
        <item x="484"/>
        <item x="305"/>
        <item x="338"/>
        <item x="317"/>
        <item x="492"/>
        <item x="194"/>
        <item x="501"/>
        <item x="326"/>
        <item x="141"/>
        <item x="271"/>
        <item x="425"/>
        <item x="223"/>
        <item x="84"/>
        <item x="396"/>
        <item x="522"/>
        <item x="221"/>
        <item x="365"/>
        <item x="323"/>
        <item x="118"/>
        <item x="369"/>
        <item x="183"/>
        <item x="455"/>
        <item x="237"/>
        <item x="267"/>
        <item x="506"/>
        <item x="13"/>
        <item x="57"/>
        <item x="230"/>
        <item x="397"/>
        <item x="477"/>
        <item x="488"/>
        <item x="319"/>
        <item x="290"/>
        <item x="527"/>
        <item x="431"/>
        <item x="452"/>
        <item x="494"/>
        <item x="41"/>
        <item x="160"/>
        <item x="27"/>
        <item x="376"/>
        <item x="434"/>
        <item x="300"/>
        <item x="341"/>
        <item x="462"/>
        <item x="28"/>
        <item x="195"/>
        <item x="243"/>
        <item x="227"/>
        <item x="161"/>
        <item x="284"/>
        <item x="334"/>
        <item x="301"/>
        <item x="212"/>
        <item x="420"/>
        <item x="64"/>
        <item x="190"/>
        <item x="486"/>
        <item x="43"/>
        <item x="528"/>
        <item x="495"/>
        <item x="56"/>
        <item x="521"/>
        <item x="529"/>
        <item x="324"/>
        <item x="144"/>
        <item x="453"/>
        <item x="286"/>
        <item x="426"/>
        <item x="389"/>
        <item x="460"/>
        <item x="166"/>
        <item x="496"/>
        <item x="391"/>
        <item x="483"/>
        <item x="509"/>
        <item x="357"/>
        <item x="159"/>
        <item x="371"/>
        <item x="201"/>
        <item x="481"/>
        <item x="526"/>
        <item x="349"/>
        <item x="520"/>
        <item x="372"/>
        <item x="508"/>
        <item x="407"/>
        <item x="311"/>
        <item x="86"/>
        <item x="306"/>
        <item x="435"/>
        <item x="181"/>
        <item x="304"/>
        <item x="97"/>
        <item x="9"/>
        <item x="337"/>
        <item x="149"/>
        <item x="370"/>
        <item x="210"/>
        <item x="482"/>
        <item x="244"/>
        <item x="245"/>
        <item x="467"/>
        <item x="518"/>
        <item x="61"/>
        <item x="478"/>
        <item x="512"/>
        <item x="126"/>
        <item x="37"/>
        <item x="524"/>
        <item x="216"/>
        <item x="487"/>
        <item x="504"/>
        <item x="474"/>
        <item x="498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6">
        <item x="4"/>
        <item x="0"/>
        <item x="3"/>
        <item x="1"/>
        <item x="2"/>
        <item t="default"/>
      </items>
    </pivotField>
    <pivotField showAll="0" sortType="ascending">
      <items count="6">
        <item x="0"/>
        <item x="1"/>
        <item x="2"/>
        <item x="3"/>
        <item h="1" x="4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9"/>
  </rowFields>
  <rowItems count="16">
    <i>
      <x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/>
    </i>
    <i r="1">
      <x v="1"/>
    </i>
    <i r="1">
      <x v="2"/>
    </i>
    <i>
      <x v="4"/>
    </i>
    <i r="1">
      <x/>
    </i>
    <i r="1">
      <x v="1"/>
    </i>
    <i t="grand">
      <x/>
    </i>
  </rowItems>
  <colItems count="1">
    <i/>
  </colItems>
  <dataFields count="1">
    <dataField name="Count of ID" fld="0" subtotal="count" baseField="16" baseItem="1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B0F3-AD6C-40F3-B7AC-0F386DD3B3E6}">
  <dimension ref="A3:B671"/>
  <sheetViews>
    <sheetView workbookViewId="0">
      <selection activeCell="H21" sqref="H21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0.28515625" bestFit="1" customWidth="1"/>
    <col min="4" max="5" width="11.28515625" bestFit="1" customWidth="1"/>
    <col min="6" max="6" width="10.28515625" bestFit="1" customWidth="1"/>
    <col min="7" max="7" width="10.42578125" bestFit="1" customWidth="1"/>
    <col min="8" max="8" width="9.5703125" bestFit="1" customWidth="1"/>
    <col min="9" max="9" width="10.28515625" bestFit="1" customWidth="1"/>
    <col min="10" max="10" width="7.28515625" bestFit="1" customWidth="1"/>
    <col min="11" max="11" width="12.140625" bestFit="1" customWidth="1"/>
    <col min="12" max="12" width="11.28515625" bestFit="1" customWidth="1"/>
  </cols>
  <sheetData>
    <row r="3" spans="1:2" x14ac:dyDescent="0.25">
      <c r="A3" s="4" t="s">
        <v>454</v>
      </c>
      <c r="B3" t="s">
        <v>455</v>
      </c>
    </row>
    <row r="4" spans="1:2" x14ac:dyDescent="0.25">
      <c r="A4" s="5">
        <v>6170127</v>
      </c>
      <c r="B4" s="6">
        <v>1</v>
      </c>
    </row>
    <row r="5" spans="1:2" x14ac:dyDescent="0.25">
      <c r="A5" s="5">
        <v>5621355</v>
      </c>
      <c r="B5" s="6">
        <v>1</v>
      </c>
    </row>
    <row r="6" spans="1:2" x14ac:dyDescent="0.25">
      <c r="A6" s="5">
        <v>6686111</v>
      </c>
      <c r="B6" s="6">
        <v>1</v>
      </c>
    </row>
    <row r="7" spans="1:2" x14ac:dyDescent="0.25">
      <c r="A7" s="5">
        <v>3518426</v>
      </c>
      <c r="B7" s="6">
        <v>1</v>
      </c>
    </row>
    <row r="8" spans="1:2" x14ac:dyDescent="0.25">
      <c r="A8" s="5">
        <v>5910105</v>
      </c>
      <c r="B8" s="6">
        <v>1</v>
      </c>
    </row>
    <row r="9" spans="1:2" x14ac:dyDescent="0.25">
      <c r="A9" s="5">
        <v>3575288</v>
      </c>
      <c r="B9" s="6">
        <v>1</v>
      </c>
    </row>
    <row r="10" spans="1:2" x14ac:dyDescent="0.25">
      <c r="A10" s="5">
        <v>6392474</v>
      </c>
      <c r="B10" s="6">
        <v>1</v>
      </c>
    </row>
    <row r="11" spans="1:2" x14ac:dyDescent="0.25">
      <c r="A11" s="5">
        <v>3582305</v>
      </c>
      <c r="B11" s="6">
        <v>1</v>
      </c>
    </row>
    <row r="12" spans="1:2" x14ac:dyDescent="0.25">
      <c r="A12" s="5">
        <v>5515649</v>
      </c>
      <c r="B12" s="6">
        <v>1</v>
      </c>
    </row>
    <row r="13" spans="1:2" x14ac:dyDescent="0.25">
      <c r="A13" s="5">
        <v>3624425</v>
      </c>
      <c r="B13" s="6">
        <v>1</v>
      </c>
    </row>
    <row r="14" spans="1:2" x14ac:dyDescent="0.25">
      <c r="A14" s="5">
        <v>5797031</v>
      </c>
      <c r="B14" s="6">
        <v>1</v>
      </c>
    </row>
    <row r="15" spans="1:2" x14ac:dyDescent="0.25">
      <c r="A15" s="5">
        <v>3648389</v>
      </c>
      <c r="B15" s="6">
        <v>1</v>
      </c>
    </row>
    <row r="16" spans="1:2" x14ac:dyDescent="0.25">
      <c r="A16" s="5">
        <v>6049194</v>
      </c>
      <c r="B16" s="6">
        <v>1</v>
      </c>
    </row>
    <row r="17" spans="1:2" x14ac:dyDescent="0.25">
      <c r="A17" s="5">
        <v>3670576</v>
      </c>
      <c r="B17" s="6">
        <v>1</v>
      </c>
    </row>
    <row r="18" spans="1:2" x14ac:dyDescent="0.25">
      <c r="A18" s="5">
        <v>6321417</v>
      </c>
      <c r="B18" s="6">
        <v>1</v>
      </c>
    </row>
    <row r="19" spans="1:2" x14ac:dyDescent="0.25">
      <c r="A19" s="5">
        <v>3674241</v>
      </c>
      <c r="B19" s="6">
        <v>1</v>
      </c>
    </row>
    <row r="20" spans="1:2" x14ac:dyDescent="0.25">
      <c r="A20" s="5">
        <v>6485193</v>
      </c>
      <c r="B20" s="6">
        <v>1</v>
      </c>
    </row>
    <row r="21" spans="1:2" x14ac:dyDescent="0.25">
      <c r="A21" s="5">
        <v>3676202</v>
      </c>
      <c r="B21" s="6">
        <v>1</v>
      </c>
    </row>
    <row r="22" spans="1:2" x14ac:dyDescent="0.25">
      <c r="A22" s="5">
        <v>5448406</v>
      </c>
      <c r="B22" s="6">
        <v>1</v>
      </c>
    </row>
    <row r="23" spans="1:2" x14ac:dyDescent="0.25">
      <c r="A23" s="5">
        <v>3679761</v>
      </c>
      <c r="B23" s="6">
        <v>1</v>
      </c>
    </row>
    <row r="24" spans="1:2" x14ac:dyDescent="0.25">
      <c r="A24" s="5">
        <v>5560849</v>
      </c>
      <c r="B24" s="6">
        <v>1</v>
      </c>
    </row>
    <row r="25" spans="1:2" x14ac:dyDescent="0.25">
      <c r="A25" s="5">
        <v>3686308</v>
      </c>
      <c r="B25" s="6">
        <v>1</v>
      </c>
    </row>
    <row r="26" spans="1:2" x14ac:dyDescent="0.25">
      <c r="A26" s="5">
        <v>5688089</v>
      </c>
      <c r="B26" s="6">
        <v>1</v>
      </c>
    </row>
    <row r="27" spans="1:2" x14ac:dyDescent="0.25">
      <c r="A27" s="5">
        <v>3691640</v>
      </c>
      <c r="B27" s="6">
        <v>1</v>
      </c>
    </row>
    <row r="28" spans="1:2" x14ac:dyDescent="0.25">
      <c r="A28" s="5">
        <v>5878947</v>
      </c>
      <c r="B28" s="6">
        <v>1</v>
      </c>
    </row>
    <row r="29" spans="1:2" x14ac:dyDescent="0.25">
      <c r="A29" s="5">
        <v>3694433</v>
      </c>
      <c r="B29" s="6">
        <v>1</v>
      </c>
    </row>
    <row r="30" spans="1:2" x14ac:dyDescent="0.25">
      <c r="A30" s="5">
        <v>6012712</v>
      </c>
      <c r="B30" s="6">
        <v>1</v>
      </c>
    </row>
    <row r="31" spans="1:2" x14ac:dyDescent="0.25">
      <c r="A31" s="5">
        <v>3694987</v>
      </c>
      <c r="B31" s="6">
        <v>1</v>
      </c>
    </row>
    <row r="32" spans="1:2" x14ac:dyDescent="0.25">
      <c r="A32" s="5">
        <v>6116823</v>
      </c>
      <c r="B32" s="6">
        <v>1</v>
      </c>
    </row>
    <row r="33" spans="1:2" x14ac:dyDescent="0.25">
      <c r="A33" s="5">
        <v>3702899</v>
      </c>
      <c r="B33" s="6">
        <v>1</v>
      </c>
    </row>
    <row r="34" spans="1:2" x14ac:dyDescent="0.25">
      <c r="A34" s="5">
        <v>6224775</v>
      </c>
      <c r="B34" s="6">
        <v>1</v>
      </c>
    </row>
    <row r="35" spans="1:2" x14ac:dyDescent="0.25">
      <c r="A35" s="5">
        <v>3712090</v>
      </c>
      <c r="B35" s="6">
        <v>1</v>
      </c>
    </row>
    <row r="36" spans="1:2" x14ac:dyDescent="0.25">
      <c r="A36" s="5">
        <v>6353718</v>
      </c>
      <c r="B36" s="6">
        <v>1</v>
      </c>
    </row>
    <row r="37" spans="1:2" x14ac:dyDescent="0.25">
      <c r="A37" s="5">
        <v>3723871</v>
      </c>
      <c r="B37" s="6">
        <v>1</v>
      </c>
    </row>
    <row r="38" spans="1:2" x14ac:dyDescent="0.25">
      <c r="A38" s="5">
        <v>6424275</v>
      </c>
      <c r="B38" s="6">
        <v>1</v>
      </c>
    </row>
    <row r="39" spans="1:2" x14ac:dyDescent="0.25">
      <c r="A39" s="5">
        <v>3730330</v>
      </c>
      <c r="B39" s="6">
        <v>1</v>
      </c>
    </row>
    <row r="40" spans="1:2" x14ac:dyDescent="0.25">
      <c r="A40" s="5">
        <v>6603188</v>
      </c>
      <c r="B40" s="6">
        <v>1</v>
      </c>
    </row>
    <row r="41" spans="1:2" x14ac:dyDescent="0.25">
      <c r="A41" s="5">
        <v>3744138</v>
      </c>
      <c r="B41" s="6">
        <v>1</v>
      </c>
    </row>
    <row r="42" spans="1:2" x14ac:dyDescent="0.25">
      <c r="A42" s="5">
        <v>6754379</v>
      </c>
      <c r="B42" s="6">
        <v>1</v>
      </c>
    </row>
    <row r="43" spans="1:2" x14ac:dyDescent="0.25">
      <c r="A43" s="5">
        <v>3777400</v>
      </c>
      <c r="B43" s="6">
        <v>1</v>
      </c>
    </row>
    <row r="44" spans="1:2" x14ac:dyDescent="0.25">
      <c r="A44" s="5">
        <v>5480048</v>
      </c>
      <c r="B44" s="6">
        <v>1</v>
      </c>
    </row>
    <row r="45" spans="1:2" x14ac:dyDescent="0.25">
      <c r="A45" s="5">
        <v>3780563</v>
      </c>
      <c r="B45" s="6">
        <v>1</v>
      </c>
    </row>
    <row r="46" spans="1:2" x14ac:dyDescent="0.25">
      <c r="A46" s="5">
        <v>5545571</v>
      </c>
      <c r="B46" s="6">
        <v>1</v>
      </c>
    </row>
    <row r="47" spans="1:2" x14ac:dyDescent="0.25">
      <c r="A47" s="5">
        <v>3789757</v>
      </c>
      <c r="B47" s="6">
        <v>1</v>
      </c>
    </row>
    <row r="48" spans="1:2" x14ac:dyDescent="0.25">
      <c r="A48" s="5">
        <v>5590129</v>
      </c>
      <c r="B48" s="6">
        <v>1</v>
      </c>
    </row>
    <row r="49" spans="1:2" x14ac:dyDescent="0.25">
      <c r="A49" s="5">
        <v>3791506</v>
      </c>
      <c r="B49" s="6">
        <v>1</v>
      </c>
    </row>
    <row r="50" spans="1:2" x14ac:dyDescent="0.25">
      <c r="A50" s="5">
        <v>5644756</v>
      </c>
      <c r="B50" s="6">
        <v>1</v>
      </c>
    </row>
    <row r="51" spans="1:2" x14ac:dyDescent="0.25">
      <c r="A51" s="5">
        <v>3795615</v>
      </c>
      <c r="B51" s="6">
        <v>1</v>
      </c>
    </row>
    <row r="52" spans="1:2" x14ac:dyDescent="0.25">
      <c r="A52" s="5">
        <v>5729780</v>
      </c>
      <c r="B52" s="6">
        <v>1</v>
      </c>
    </row>
    <row r="53" spans="1:2" x14ac:dyDescent="0.25">
      <c r="A53" s="5">
        <v>3800736</v>
      </c>
      <c r="B53" s="6">
        <v>1</v>
      </c>
    </row>
    <row r="54" spans="1:2" x14ac:dyDescent="0.25">
      <c r="A54" s="5">
        <v>5836197</v>
      </c>
      <c r="B54" s="6">
        <v>1</v>
      </c>
    </row>
    <row r="55" spans="1:2" x14ac:dyDescent="0.25">
      <c r="A55" s="5">
        <v>3828509</v>
      </c>
      <c r="B55" s="6">
        <v>1</v>
      </c>
    </row>
    <row r="56" spans="1:2" x14ac:dyDescent="0.25">
      <c r="A56" s="5">
        <v>5897459</v>
      </c>
      <c r="B56" s="6">
        <v>1</v>
      </c>
    </row>
    <row r="57" spans="1:2" x14ac:dyDescent="0.25">
      <c r="A57" s="5">
        <v>3836835</v>
      </c>
      <c r="B57" s="6">
        <v>1</v>
      </c>
    </row>
    <row r="58" spans="1:2" x14ac:dyDescent="0.25">
      <c r="A58" s="5">
        <v>5954601</v>
      </c>
      <c r="B58" s="6">
        <v>1</v>
      </c>
    </row>
    <row r="59" spans="1:2" x14ac:dyDescent="0.25">
      <c r="A59" s="5">
        <v>3847598</v>
      </c>
      <c r="B59" s="6">
        <v>1</v>
      </c>
    </row>
    <row r="60" spans="1:2" x14ac:dyDescent="0.25">
      <c r="A60" s="5">
        <v>6027395</v>
      </c>
      <c r="B60" s="6">
        <v>1</v>
      </c>
    </row>
    <row r="61" spans="1:2" x14ac:dyDescent="0.25">
      <c r="A61" s="5">
        <v>3854712</v>
      </c>
      <c r="B61" s="6">
        <v>1</v>
      </c>
    </row>
    <row r="62" spans="1:2" x14ac:dyDescent="0.25">
      <c r="A62" s="5">
        <v>6092448</v>
      </c>
      <c r="B62" s="6">
        <v>1</v>
      </c>
    </row>
    <row r="63" spans="1:2" x14ac:dyDescent="0.25">
      <c r="A63" s="5">
        <v>3873453</v>
      </c>
      <c r="B63" s="6">
        <v>1</v>
      </c>
    </row>
    <row r="64" spans="1:2" x14ac:dyDescent="0.25">
      <c r="A64" s="5">
        <v>6157470</v>
      </c>
      <c r="B64" s="6">
        <v>1</v>
      </c>
    </row>
    <row r="65" spans="1:2" x14ac:dyDescent="0.25">
      <c r="A65" s="5">
        <v>3882076</v>
      </c>
      <c r="B65" s="6">
        <v>1</v>
      </c>
    </row>
    <row r="66" spans="1:2" x14ac:dyDescent="0.25">
      <c r="A66" s="5">
        <v>6199671</v>
      </c>
      <c r="B66" s="6">
        <v>1</v>
      </c>
    </row>
    <row r="67" spans="1:2" x14ac:dyDescent="0.25">
      <c r="A67" s="5">
        <v>3893488</v>
      </c>
      <c r="B67" s="6">
        <v>1</v>
      </c>
    </row>
    <row r="68" spans="1:2" x14ac:dyDescent="0.25">
      <c r="A68" s="5">
        <v>6276441</v>
      </c>
      <c r="B68" s="6">
        <v>1</v>
      </c>
    </row>
    <row r="69" spans="1:2" x14ac:dyDescent="0.25">
      <c r="A69" s="5">
        <v>3899420</v>
      </c>
      <c r="B69" s="6">
        <v>1</v>
      </c>
    </row>
    <row r="70" spans="1:2" x14ac:dyDescent="0.25">
      <c r="A70" s="5">
        <v>6335267</v>
      </c>
      <c r="B70" s="6">
        <v>1</v>
      </c>
    </row>
    <row r="71" spans="1:2" x14ac:dyDescent="0.25">
      <c r="A71" s="5">
        <v>3908912</v>
      </c>
      <c r="B71" s="6">
        <v>1</v>
      </c>
    </row>
    <row r="72" spans="1:2" x14ac:dyDescent="0.25">
      <c r="A72" s="5">
        <v>6358884</v>
      </c>
      <c r="B72" s="6">
        <v>1</v>
      </c>
    </row>
    <row r="73" spans="1:2" x14ac:dyDescent="0.25">
      <c r="A73" s="5">
        <v>3932991</v>
      </c>
      <c r="B73" s="6">
        <v>1</v>
      </c>
    </row>
    <row r="74" spans="1:2" x14ac:dyDescent="0.25">
      <c r="A74" s="5">
        <v>6403666</v>
      </c>
      <c r="B74" s="6">
        <v>1</v>
      </c>
    </row>
    <row r="75" spans="1:2" x14ac:dyDescent="0.25">
      <c r="A75" s="5">
        <v>3945638</v>
      </c>
      <c r="B75" s="6">
        <v>1</v>
      </c>
    </row>
    <row r="76" spans="1:2" x14ac:dyDescent="0.25">
      <c r="A76" s="5">
        <v>6441021</v>
      </c>
      <c r="B76" s="6">
        <v>1</v>
      </c>
    </row>
    <row r="77" spans="1:2" x14ac:dyDescent="0.25">
      <c r="A77" s="5">
        <v>3962988</v>
      </c>
      <c r="B77" s="6">
        <v>1</v>
      </c>
    </row>
    <row r="78" spans="1:2" x14ac:dyDescent="0.25">
      <c r="A78" s="5">
        <v>6577293</v>
      </c>
      <c r="B78" s="6">
        <v>1</v>
      </c>
    </row>
    <row r="79" spans="1:2" x14ac:dyDescent="0.25">
      <c r="A79" s="5">
        <v>3989900</v>
      </c>
      <c r="B79" s="6">
        <v>1</v>
      </c>
    </row>
    <row r="80" spans="1:2" x14ac:dyDescent="0.25">
      <c r="A80" s="5">
        <v>6645191</v>
      </c>
      <c r="B80" s="6">
        <v>1</v>
      </c>
    </row>
    <row r="81" spans="1:2" x14ac:dyDescent="0.25">
      <c r="A81" s="5">
        <v>3994748</v>
      </c>
      <c r="B81" s="6">
        <v>1</v>
      </c>
    </row>
    <row r="82" spans="1:2" x14ac:dyDescent="0.25">
      <c r="A82" s="5">
        <v>6726492</v>
      </c>
      <c r="B82" s="6">
        <v>1</v>
      </c>
    </row>
    <row r="83" spans="1:2" x14ac:dyDescent="0.25">
      <c r="A83" s="5">
        <v>4015168</v>
      </c>
      <c r="B83" s="6">
        <v>1</v>
      </c>
    </row>
    <row r="84" spans="1:2" x14ac:dyDescent="0.25">
      <c r="A84" s="5">
        <v>6815929</v>
      </c>
      <c r="B84" s="6">
        <v>1</v>
      </c>
    </row>
    <row r="85" spans="1:2" x14ac:dyDescent="0.25">
      <c r="A85" s="5">
        <v>4025507</v>
      </c>
      <c r="B85" s="6">
        <v>1</v>
      </c>
    </row>
    <row r="86" spans="1:2" x14ac:dyDescent="0.25">
      <c r="A86" s="5">
        <v>5476047</v>
      </c>
      <c r="B86" s="6">
        <v>1</v>
      </c>
    </row>
    <row r="87" spans="1:2" x14ac:dyDescent="0.25">
      <c r="A87" s="5">
        <v>4027948</v>
      </c>
      <c r="B87" s="6">
        <v>1</v>
      </c>
    </row>
    <row r="88" spans="1:2" x14ac:dyDescent="0.25">
      <c r="A88" s="5">
        <v>5506007</v>
      </c>
      <c r="B88" s="6">
        <v>1</v>
      </c>
    </row>
    <row r="89" spans="1:2" x14ac:dyDescent="0.25">
      <c r="A89" s="5">
        <v>4036294</v>
      </c>
      <c r="B89" s="6">
        <v>1</v>
      </c>
    </row>
    <row r="90" spans="1:2" x14ac:dyDescent="0.25">
      <c r="A90" s="5">
        <v>5529352</v>
      </c>
      <c r="B90" s="6">
        <v>1</v>
      </c>
    </row>
    <row r="91" spans="1:2" x14ac:dyDescent="0.25">
      <c r="A91" s="5">
        <v>4037086</v>
      </c>
      <c r="B91" s="6">
        <v>1</v>
      </c>
    </row>
    <row r="92" spans="1:2" x14ac:dyDescent="0.25">
      <c r="A92" s="5">
        <v>5546689</v>
      </c>
      <c r="B92" s="6">
        <v>1</v>
      </c>
    </row>
    <row r="93" spans="1:2" x14ac:dyDescent="0.25">
      <c r="A93" s="5">
        <v>4042274</v>
      </c>
      <c r="B93" s="6">
        <v>1</v>
      </c>
    </row>
    <row r="94" spans="1:2" x14ac:dyDescent="0.25">
      <c r="A94" s="5">
        <v>5575264</v>
      </c>
      <c r="B94" s="6">
        <v>1</v>
      </c>
    </row>
    <row r="95" spans="1:2" x14ac:dyDescent="0.25">
      <c r="A95" s="5">
        <v>4064209</v>
      </c>
      <c r="B95" s="6">
        <v>1</v>
      </c>
    </row>
    <row r="96" spans="1:2" x14ac:dyDescent="0.25">
      <c r="A96" s="5">
        <v>5612834</v>
      </c>
      <c r="B96" s="6">
        <v>1</v>
      </c>
    </row>
    <row r="97" spans="1:2" x14ac:dyDescent="0.25">
      <c r="A97" s="5">
        <v>4066898</v>
      </c>
      <c r="B97" s="6">
        <v>1</v>
      </c>
    </row>
    <row r="98" spans="1:2" x14ac:dyDescent="0.25">
      <c r="A98" s="5">
        <v>5636715</v>
      </c>
      <c r="B98" s="6">
        <v>1</v>
      </c>
    </row>
    <row r="99" spans="1:2" x14ac:dyDescent="0.25">
      <c r="A99" s="5">
        <v>4070651</v>
      </c>
      <c r="B99" s="6">
        <v>1</v>
      </c>
    </row>
    <row r="100" spans="1:2" x14ac:dyDescent="0.25">
      <c r="A100" s="5">
        <v>5664204</v>
      </c>
      <c r="B100" s="6">
        <v>1</v>
      </c>
    </row>
    <row r="101" spans="1:2" x14ac:dyDescent="0.25">
      <c r="A101" s="5">
        <v>4072316</v>
      </c>
      <c r="B101" s="6">
        <v>1</v>
      </c>
    </row>
    <row r="102" spans="1:2" x14ac:dyDescent="0.25">
      <c r="A102" s="5">
        <v>5709658</v>
      </c>
      <c r="B102" s="6">
        <v>1</v>
      </c>
    </row>
    <row r="103" spans="1:2" x14ac:dyDescent="0.25">
      <c r="A103" s="5">
        <v>4079228</v>
      </c>
      <c r="B103" s="6">
        <v>1</v>
      </c>
    </row>
    <row r="104" spans="1:2" x14ac:dyDescent="0.25">
      <c r="A104" s="5">
        <v>5767534</v>
      </c>
      <c r="B104" s="6">
        <v>1</v>
      </c>
    </row>
    <row r="105" spans="1:2" x14ac:dyDescent="0.25">
      <c r="A105" s="5">
        <v>4089351</v>
      </c>
      <c r="B105" s="6">
        <v>1</v>
      </c>
    </row>
    <row r="106" spans="1:2" x14ac:dyDescent="0.25">
      <c r="A106" s="5">
        <v>5820513</v>
      </c>
      <c r="B106" s="6">
        <v>1</v>
      </c>
    </row>
    <row r="107" spans="1:2" x14ac:dyDescent="0.25">
      <c r="A107" s="5">
        <v>4089568</v>
      </c>
      <c r="B107" s="6">
        <v>1</v>
      </c>
    </row>
    <row r="108" spans="1:2" x14ac:dyDescent="0.25">
      <c r="A108" s="5">
        <v>5856833</v>
      </c>
      <c r="B108" s="6">
        <v>1</v>
      </c>
    </row>
    <row r="109" spans="1:2" x14ac:dyDescent="0.25">
      <c r="A109" s="5">
        <v>4096714</v>
      </c>
      <c r="B109" s="6">
        <v>1</v>
      </c>
    </row>
    <row r="110" spans="1:2" x14ac:dyDescent="0.25">
      <c r="A110" s="5">
        <v>5887645</v>
      </c>
      <c r="B110" s="6">
        <v>1</v>
      </c>
    </row>
    <row r="111" spans="1:2" x14ac:dyDescent="0.25">
      <c r="A111" s="5">
        <v>4106970</v>
      </c>
      <c r="B111" s="6">
        <v>1</v>
      </c>
    </row>
    <row r="112" spans="1:2" x14ac:dyDescent="0.25">
      <c r="A112" s="5">
        <v>5902394</v>
      </c>
      <c r="B112" s="6">
        <v>1</v>
      </c>
    </row>
    <row r="113" spans="1:2" x14ac:dyDescent="0.25">
      <c r="A113" s="5">
        <v>4108411</v>
      </c>
      <c r="B113" s="6">
        <v>1</v>
      </c>
    </row>
    <row r="114" spans="1:2" x14ac:dyDescent="0.25">
      <c r="A114" s="5">
        <v>5931878</v>
      </c>
      <c r="B114" s="6">
        <v>1</v>
      </c>
    </row>
    <row r="115" spans="1:2" x14ac:dyDescent="0.25">
      <c r="A115" s="5">
        <v>4155251</v>
      </c>
      <c r="B115" s="6">
        <v>1</v>
      </c>
    </row>
    <row r="116" spans="1:2" x14ac:dyDescent="0.25">
      <c r="A116" s="5">
        <v>5990561</v>
      </c>
      <c r="B116" s="6">
        <v>1</v>
      </c>
    </row>
    <row r="117" spans="1:2" x14ac:dyDescent="0.25">
      <c r="A117" s="5">
        <v>4165560</v>
      </c>
      <c r="B117" s="6">
        <v>1</v>
      </c>
    </row>
    <row r="118" spans="1:2" x14ac:dyDescent="0.25">
      <c r="A118" s="5">
        <v>6018157</v>
      </c>
      <c r="B118" s="6">
        <v>1</v>
      </c>
    </row>
    <row r="119" spans="1:2" x14ac:dyDescent="0.25">
      <c r="A119" s="5">
        <v>4193308</v>
      </c>
      <c r="B119" s="6">
        <v>1</v>
      </c>
    </row>
    <row r="120" spans="1:2" x14ac:dyDescent="0.25">
      <c r="A120" s="5">
        <v>6045473</v>
      </c>
      <c r="B120" s="6">
        <v>1</v>
      </c>
    </row>
    <row r="121" spans="1:2" x14ac:dyDescent="0.25">
      <c r="A121" s="5">
        <v>4194394</v>
      </c>
      <c r="B121" s="6">
        <v>1</v>
      </c>
    </row>
    <row r="122" spans="1:2" x14ac:dyDescent="0.25">
      <c r="A122" s="5">
        <v>6054536</v>
      </c>
      <c r="B122" s="6">
        <v>1</v>
      </c>
    </row>
    <row r="123" spans="1:2" x14ac:dyDescent="0.25">
      <c r="A123" s="5">
        <v>4212374</v>
      </c>
      <c r="B123" s="6">
        <v>1</v>
      </c>
    </row>
    <row r="124" spans="1:2" x14ac:dyDescent="0.25">
      <c r="A124" s="5">
        <v>6102262</v>
      </c>
      <c r="B124" s="6">
        <v>1</v>
      </c>
    </row>
    <row r="125" spans="1:2" x14ac:dyDescent="0.25">
      <c r="A125" s="5">
        <v>4218781</v>
      </c>
      <c r="B125" s="6">
        <v>1</v>
      </c>
    </row>
    <row r="126" spans="1:2" x14ac:dyDescent="0.25">
      <c r="A126" s="5">
        <v>6131499</v>
      </c>
      <c r="B126" s="6">
        <v>1</v>
      </c>
    </row>
    <row r="127" spans="1:2" x14ac:dyDescent="0.25">
      <c r="A127" s="5">
        <v>4228605</v>
      </c>
      <c r="B127" s="6">
        <v>1</v>
      </c>
    </row>
    <row r="128" spans="1:2" x14ac:dyDescent="0.25">
      <c r="A128" s="5">
        <v>6158567</v>
      </c>
      <c r="B128" s="6">
        <v>1</v>
      </c>
    </row>
    <row r="129" spans="1:2" x14ac:dyDescent="0.25">
      <c r="A129" s="5">
        <v>4245289</v>
      </c>
      <c r="B129" s="6">
        <v>1</v>
      </c>
    </row>
    <row r="130" spans="1:2" x14ac:dyDescent="0.25">
      <c r="A130" s="5">
        <v>6173619</v>
      </c>
      <c r="B130" s="6">
        <v>1</v>
      </c>
    </row>
    <row r="131" spans="1:2" x14ac:dyDescent="0.25">
      <c r="A131" s="5">
        <v>4251955</v>
      </c>
      <c r="B131" s="6">
        <v>1</v>
      </c>
    </row>
    <row r="132" spans="1:2" x14ac:dyDescent="0.25">
      <c r="A132" s="5">
        <v>6208972</v>
      </c>
      <c r="B132" s="6">
        <v>1</v>
      </c>
    </row>
    <row r="133" spans="1:2" x14ac:dyDescent="0.25">
      <c r="A133" s="5">
        <v>4263930</v>
      </c>
      <c r="B133" s="6">
        <v>1</v>
      </c>
    </row>
    <row r="134" spans="1:2" x14ac:dyDescent="0.25">
      <c r="A134" s="5">
        <v>6248195</v>
      </c>
      <c r="B134" s="6">
        <v>1</v>
      </c>
    </row>
    <row r="135" spans="1:2" x14ac:dyDescent="0.25">
      <c r="A135" s="5">
        <v>4264483</v>
      </c>
      <c r="B135" s="6">
        <v>1</v>
      </c>
    </row>
    <row r="136" spans="1:2" x14ac:dyDescent="0.25">
      <c r="A136" s="5">
        <v>6292420</v>
      </c>
      <c r="B136" s="6">
        <v>1</v>
      </c>
    </row>
    <row r="137" spans="1:2" x14ac:dyDescent="0.25">
      <c r="A137" s="5">
        <v>4276054</v>
      </c>
      <c r="B137" s="6">
        <v>1</v>
      </c>
    </row>
    <row r="138" spans="1:2" x14ac:dyDescent="0.25">
      <c r="A138" s="5">
        <v>6328501</v>
      </c>
      <c r="B138" s="6">
        <v>1</v>
      </c>
    </row>
    <row r="139" spans="1:2" x14ac:dyDescent="0.25">
      <c r="A139" s="5">
        <v>4287006</v>
      </c>
      <c r="B139" s="6">
        <v>1</v>
      </c>
    </row>
    <row r="140" spans="1:2" x14ac:dyDescent="0.25">
      <c r="A140" s="5">
        <v>6336122</v>
      </c>
      <c r="B140" s="6">
        <v>1</v>
      </c>
    </row>
    <row r="141" spans="1:2" x14ac:dyDescent="0.25">
      <c r="A141" s="5">
        <v>4289817</v>
      </c>
      <c r="B141" s="6">
        <v>1</v>
      </c>
    </row>
    <row r="142" spans="1:2" x14ac:dyDescent="0.25">
      <c r="A142" s="5">
        <v>6355814</v>
      </c>
      <c r="B142" s="6">
        <v>1</v>
      </c>
    </row>
    <row r="143" spans="1:2" x14ac:dyDescent="0.25">
      <c r="A143" s="5">
        <v>4306194</v>
      </c>
      <c r="B143" s="6">
        <v>1</v>
      </c>
    </row>
    <row r="144" spans="1:2" x14ac:dyDescent="0.25">
      <c r="A144" s="5">
        <v>6376222</v>
      </c>
      <c r="B144" s="6">
        <v>1</v>
      </c>
    </row>
    <row r="145" spans="1:2" x14ac:dyDescent="0.25">
      <c r="A145" s="5">
        <v>4311383</v>
      </c>
      <c r="B145" s="6">
        <v>1</v>
      </c>
    </row>
    <row r="146" spans="1:2" x14ac:dyDescent="0.25">
      <c r="A146" s="5">
        <v>6398130</v>
      </c>
      <c r="B146" s="6">
        <v>1</v>
      </c>
    </row>
    <row r="147" spans="1:2" x14ac:dyDescent="0.25">
      <c r="A147" s="5">
        <v>4315230</v>
      </c>
      <c r="B147" s="6">
        <v>1</v>
      </c>
    </row>
    <row r="148" spans="1:2" x14ac:dyDescent="0.25">
      <c r="A148" s="5">
        <v>6413999</v>
      </c>
      <c r="B148" s="6">
        <v>1</v>
      </c>
    </row>
    <row r="149" spans="1:2" x14ac:dyDescent="0.25">
      <c r="A149" s="5">
        <v>4327895</v>
      </c>
      <c r="B149" s="6">
        <v>1</v>
      </c>
    </row>
    <row r="150" spans="1:2" x14ac:dyDescent="0.25">
      <c r="A150" s="5">
        <v>6437349</v>
      </c>
      <c r="B150" s="6">
        <v>1</v>
      </c>
    </row>
    <row r="151" spans="1:2" x14ac:dyDescent="0.25">
      <c r="A151" s="5">
        <v>4341667</v>
      </c>
      <c r="B151" s="6">
        <v>1</v>
      </c>
    </row>
    <row r="152" spans="1:2" x14ac:dyDescent="0.25">
      <c r="A152" s="5">
        <v>6467971</v>
      </c>
      <c r="B152" s="6">
        <v>1</v>
      </c>
    </row>
    <row r="153" spans="1:2" x14ac:dyDescent="0.25">
      <c r="A153" s="5">
        <v>4347329</v>
      </c>
      <c r="B153" s="6">
        <v>1</v>
      </c>
    </row>
    <row r="154" spans="1:2" x14ac:dyDescent="0.25">
      <c r="A154" s="5">
        <v>6536890</v>
      </c>
      <c r="B154" s="6">
        <v>1</v>
      </c>
    </row>
    <row r="155" spans="1:2" x14ac:dyDescent="0.25">
      <c r="A155" s="5">
        <v>4347914</v>
      </c>
      <c r="B155" s="6">
        <v>1</v>
      </c>
    </row>
    <row r="156" spans="1:2" x14ac:dyDescent="0.25">
      <c r="A156" s="5">
        <v>6587469</v>
      </c>
      <c r="B156" s="6">
        <v>1</v>
      </c>
    </row>
    <row r="157" spans="1:2" x14ac:dyDescent="0.25">
      <c r="A157" s="5">
        <v>4370534</v>
      </c>
      <c r="B157" s="6">
        <v>1</v>
      </c>
    </row>
    <row r="158" spans="1:2" x14ac:dyDescent="0.25">
      <c r="A158" s="5">
        <v>6636090</v>
      </c>
      <c r="B158" s="6">
        <v>1</v>
      </c>
    </row>
    <row r="159" spans="1:2" x14ac:dyDescent="0.25">
      <c r="A159" s="5">
        <v>4376357</v>
      </c>
      <c r="B159" s="6">
        <v>1</v>
      </c>
    </row>
    <row r="160" spans="1:2" x14ac:dyDescent="0.25">
      <c r="A160" s="5">
        <v>6672567</v>
      </c>
      <c r="B160" s="6">
        <v>1</v>
      </c>
    </row>
    <row r="161" spans="1:2" x14ac:dyDescent="0.25">
      <c r="A161" s="5">
        <v>4386654</v>
      </c>
      <c r="B161" s="6">
        <v>1</v>
      </c>
    </row>
    <row r="162" spans="1:2" x14ac:dyDescent="0.25">
      <c r="A162" s="5">
        <v>6722387</v>
      </c>
      <c r="B162" s="6">
        <v>1</v>
      </c>
    </row>
    <row r="163" spans="1:2" x14ac:dyDescent="0.25">
      <c r="A163" s="5">
        <v>4389603</v>
      </c>
      <c r="B163" s="6">
        <v>1</v>
      </c>
    </row>
    <row r="164" spans="1:2" x14ac:dyDescent="0.25">
      <c r="A164" s="5">
        <v>6730027</v>
      </c>
      <c r="B164" s="6">
        <v>1</v>
      </c>
    </row>
    <row r="165" spans="1:2" x14ac:dyDescent="0.25">
      <c r="A165" s="5">
        <v>4389700</v>
      </c>
      <c r="B165" s="6">
        <v>1</v>
      </c>
    </row>
    <row r="166" spans="1:2" x14ac:dyDescent="0.25">
      <c r="A166" s="5">
        <v>6789894</v>
      </c>
      <c r="B166" s="6">
        <v>1</v>
      </c>
    </row>
    <row r="167" spans="1:2" x14ac:dyDescent="0.25">
      <c r="A167" s="5">
        <v>4393538</v>
      </c>
      <c r="B167" s="6">
        <v>1</v>
      </c>
    </row>
    <row r="168" spans="1:2" x14ac:dyDescent="0.25">
      <c r="A168" s="5">
        <v>3499018</v>
      </c>
      <c r="B168" s="6">
        <v>1</v>
      </c>
    </row>
    <row r="169" spans="1:2" x14ac:dyDescent="0.25">
      <c r="A169" s="5">
        <v>4412004</v>
      </c>
      <c r="B169" s="6">
        <v>1</v>
      </c>
    </row>
    <row r="170" spans="1:2" x14ac:dyDescent="0.25">
      <c r="A170" s="5">
        <v>5465012</v>
      </c>
      <c r="B170" s="6">
        <v>1</v>
      </c>
    </row>
    <row r="171" spans="1:2" x14ac:dyDescent="0.25">
      <c r="A171" s="5">
        <v>4428854</v>
      </c>
      <c r="B171" s="6">
        <v>1</v>
      </c>
    </row>
    <row r="172" spans="1:2" x14ac:dyDescent="0.25">
      <c r="A172" s="5">
        <v>5478620</v>
      </c>
      <c r="B172" s="6">
        <v>1</v>
      </c>
    </row>
    <row r="173" spans="1:2" x14ac:dyDescent="0.25">
      <c r="A173" s="5">
        <v>4432667</v>
      </c>
      <c r="B173" s="6">
        <v>1</v>
      </c>
    </row>
    <row r="174" spans="1:2" x14ac:dyDescent="0.25">
      <c r="A174" s="5">
        <v>5481113</v>
      </c>
      <c r="B174" s="6">
        <v>1</v>
      </c>
    </row>
    <row r="175" spans="1:2" x14ac:dyDescent="0.25">
      <c r="A175" s="5">
        <v>4441252</v>
      </c>
      <c r="B175" s="6">
        <v>1</v>
      </c>
    </row>
    <row r="176" spans="1:2" x14ac:dyDescent="0.25">
      <c r="A176" s="5">
        <v>5514258</v>
      </c>
      <c r="B176" s="6">
        <v>1</v>
      </c>
    </row>
    <row r="177" spans="1:2" x14ac:dyDescent="0.25">
      <c r="A177" s="5">
        <v>4476647</v>
      </c>
      <c r="B177" s="6">
        <v>1</v>
      </c>
    </row>
    <row r="178" spans="1:2" x14ac:dyDescent="0.25">
      <c r="A178" s="5">
        <v>5519049</v>
      </c>
      <c r="B178" s="6">
        <v>1</v>
      </c>
    </row>
    <row r="179" spans="1:2" x14ac:dyDescent="0.25">
      <c r="A179" s="5">
        <v>4485367</v>
      </c>
      <c r="B179" s="6">
        <v>1</v>
      </c>
    </row>
    <row r="180" spans="1:2" x14ac:dyDescent="0.25">
      <c r="A180" s="5">
        <v>5532513</v>
      </c>
      <c r="B180" s="6">
        <v>1</v>
      </c>
    </row>
    <row r="181" spans="1:2" x14ac:dyDescent="0.25">
      <c r="A181" s="5">
        <v>4500991</v>
      </c>
      <c r="B181" s="6">
        <v>1</v>
      </c>
    </row>
    <row r="182" spans="1:2" x14ac:dyDescent="0.25">
      <c r="A182" s="5">
        <v>5546194</v>
      </c>
      <c r="B182" s="6">
        <v>1</v>
      </c>
    </row>
    <row r="183" spans="1:2" x14ac:dyDescent="0.25">
      <c r="A183" s="5">
        <v>4507646</v>
      </c>
      <c r="B183" s="6">
        <v>1</v>
      </c>
    </row>
    <row r="184" spans="1:2" x14ac:dyDescent="0.25">
      <c r="A184" s="5">
        <v>5553365</v>
      </c>
      <c r="B184" s="6">
        <v>1</v>
      </c>
    </row>
    <row r="185" spans="1:2" x14ac:dyDescent="0.25">
      <c r="A185" s="5">
        <v>4519233</v>
      </c>
      <c r="B185" s="6">
        <v>1</v>
      </c>
    </row>
    <row r="186" spans="1:2" x14ac:dyDescent="0.25">
      <c r="A186" s="5">
        <v>5570249</v>
      </c>
      <c r="B186" s="6">
        <v>1</v>
      </c>
    </row>
    <row r="187" spans="1:2" x14ac:dyDescent="0.25">
      <c r="A187" s="5">
        <v>4520344</v>
      </c>
      <c r="B187" s="6">
        <v>1</v>
      </c>
    </row>
    <row r="188" spans="1:2" x14ac:dyDescent="0.25">
      <c r="A188" s="5">
        <v>5578346</v>
      </c>
      <c r="B188" s="6">
        <v>1</v>
      </c>
    </row>
    <row r="189" spans="1:2" x14ac:dyDescent="0.25">
      <c r="A189" s="5">
        <v>4577767</v>
      </c>
      <c r="B189" s="6">
        <v>1</v>
      </c>
    </row>
    <row r="190" spans="1:2" x14ac:dyDescent="0.25">
      <c r="A190" s="5">
        <v>5610896</v>
      </c>
      <c r="B190" s="6">
        <v>1</v>
      </c>
    </row>
    <row r="191" spans="1:2" x14ac:dyDescent="0.25">
      <c r="A191" s="5">
        <v>4580791</v>
      </c>
      <c r="B191" s="6">
        <v>1</v>
      </c>
    </row>
    <row r="192" spans="1:2" x14ac:dyDescent="0.25">
      <c r="A192" s="5">
        <v>5619352</v>
      </c>
      <c r="B192" s="6">
        <v>1</v>
      </c>
    </row>
    <row r="193" spans="1:2" x14ac:dyDescent="0.25">
      <c r="A193" s="5">
        <v>4582789</v>
      </c>
      <c r="B193" s="6">
        <v>1</v>
      </c>
    </row>
    <row r="194" spans="1:2" x14ac:dyDescent="0.25">
      <c r="A194" s="5">
        <v>5630375</v>
      </c>
      <c r="B194" s="6">
        <v>1</v>
      </c>
    </row>
    <row r="195" spans="1:2" x14ac:dyDescent="0.25">
      <c r="A195" s="5">
        <v>4586817</v>
      </c>
      <c r="B195" s="6">
        <v>1</v>
      </c>
    </row>
    <row r="196" spans="1:2" x14ac:dyDescent="0.25">
      <c r="A196" s="5">
        <v>5644424</v>
      </c>
      <c r="B196" s="6">
        <v>1</v>
      </c>
    </row>
    <row r="197" spans="1:2" x14ac:dyDescent="0.25">
      <c r="A197" s="5">
        <v>4589251</v>
      </c>
      <c r="B197" s="6">
        <v>1</v>
      </c>
    </row>
    <row r="198" spans="1:2" x14ac:dyDescent="0.25">
      <c r="A198" s="5">
        <v>5658418</v>
      </c>
      <c r="B198" s="6">
        <v>1</v>
      </c>
    </row>
    <row r="199" spans="1:2" x14ac:dyDescent="0.25">
      <c r="A199" s="5">
        <v>4603213</v>
      </c>
      <c r="B199" s="6">
        <v>1</v>
      </c>
    </row>
    <row r="200" spans="1:2" x14ac:dyDescent="0.25">
      <c r="A200" s="5">
        <v>5681294</v>
      </c>
      <c r="B200" s="6">
        <v>1</v>
      </c>
    </row>
    <row r="201" spans="1:2" x14ac:dyDescent="0.25">
      <c r="A201" s="5">
        <v>4605460</v>
      </c>
      <c r="B201" s="6">
        <v>1</v>
      </c>
    </row>
    <row r="202" spans="1:2" x14ac:dyDescent="0.25">
      <c r="A202" s="5">
        <v>5689895</v>
      </c>
      <c r="B202" s="6">
        <v>1</v>
      </c>
    </row>
    <row r="203" spans="1:2" x14ac:dyDescent="0.25">
      <c r="A203" s="5">
        <v>4611157</v>
      </c>
      <c r="B203" s="6">
        <v>1</v>
      </c>
    </row>
    <row r="204" spans="1:2" x14ac:dyDescent="0.25">
      <c r="A204" s="5">
        <v>5725467</v>
      </c>
      <c r="B204" s="6">
        <v>1</v>
      </c>
    </row>
    <row r="205" spans="1:2" x14ac:dyDescent="0.25">
      <c r="A205" s="5">
        <v>4637472</v>
      </c>
      <c r="B205" s="6">
        <v>1</v>
      </c>
    </row>
    <row r="206" spans="1:2" x14ac:dyDescent="0.25">
      <c r="A206" s="5">
        <v>5753846</v>
      </c>
      <c r="B206" s="6">
        <v>1</v>
      </c>
    </row>
    <row r="207" spans="1:2" x14ac:dyDescent="0.25">
      <c r="A207" s="5">
        <v>4647018</v>
      </c>
      <c r="B207" s="6">
        <v>1</v>
      </c>
    </row>
    <row r="208" spans="1:2" x14ac:dyDescent="0.25">
      <c r="A208" s="5">
        <v>5768649</v>
      </c>
      <c r="B208" s="6">
        <v>1</v>
      </c>
    </row>
    <row r="209" spans="1:2" x14ac:dyDescent="0.25">
      <c r="A209" s="5">
        <v>4648323</v>
      </c>
      <c r="B209" s="6">
        <v>1</v>
      </c>
    </row>
    <row r="210" spans="1:2" x14ac:dyDescent="0.25">
      <c r="A210" s="5">
        <v>5797505</v>
      </c>
      <c r="B210" s="6">
        <v>1</v>
      </c>
    </row>
    <row r="211" spans="1:2" x14ac:dyDescent="0.25">
      <c r="A211" s="5">
        <v>4654698</v>
      </c>
      <c r="B211" s="6">
        <v>1</v>
      </c>
    </row>
    <row r="212" spans="1:2" x14ac:dyDescent="0.25">
      <c r="A212" s="5">
        <v>5825054</v>
      </c>
      <c r="B212" s="6">
        <v>1</v>
      </c>
    </row>
    <row r="213" spans="1:2" x14ac:dyDescent="0.25">
      <c r="A213" s="5">
        <v>4666273</v>
      </c>
      <c r="B213" s="6">
        <v>1</v>
      </c>
    </row>
    <row r="214" spans="1:2" x14ac:dyDescent="0.25">
      <c r="A214" s="5">
        <v>5847078</v>
      </c>
      <c r="B214" s="6">
        <v>1</v>
      </c>
    </row>
    <row r="215" spans="1:2" x14ac:dyDescent="0.25">
      <c r="A215" s="5">
        <v>4689916</v>
      </c>
      <c r="B215" s="6">
        <v>1</v>
      </c>
    </row>
    <row r="216" spans="1:2" x14ac:dyDescent="0.25">
      <c r="A216" s="5">
        <v>5868762</v>
      </c>
      <c r="B216" s="6">
        <v>1</v>
      </c>
    </row>
    <row r="217" spans="1:2" x14ac:dyDescent="0.25">
      <c r="A217" s="5">
        <v>4729862</v>
      </c>
      <c r="B217" s="6">
        <v>1</v>
      </c>
    </row>
    <row r="218" spans="1:2" x14ac:dyDescent="0.25">
      <c r="A218" s="5">
        <v>5882643</v>
      </c>
      <c r="B218" s="6">
        <v>1</v>
      </c>
    </row>
    <row r="219" spans="1:2" x14ac:dyDescent="0.25">
      <c r="A219" s="5">
        <v>4731489</v>
      </c>
      <c r="B219" s="6">
        <v>1</v>
      </c>
    </row>
    <row r="220" spans="1:2" x14ac:dyDescent="0.25">
      <c r="A220" s="5">
        <v>5888144</v>
      </c>
      <c r="B220" s="6">
        <v>1</v>
      </c>
    </row>
    <row r="221" spans="1:2" x14ac:dyDescent="0.25">
      <c r="A221" s="5">
        <v>4733837</v>
      </c>
      <c r="B221" s="6">
        <v>1</v>
      </c>
    </row>
    <row r="222" spans="1:2" x14ac:dyDescent="0.25">
      <c r="A222" s="5">
        <v>5899528</v>
      </c>
      <c r="B222" s="6">
        <v>1</v>
      </c>
    </row>
    <row r="223" spans="1:2" x14ac:dyDescent="0.25">
      <c r="A223" s="5">
        <v>4736921</v>
      </c>
      <c r="B223" s="6">
        <v>1</v>
      </c>
    </row>
    <row r="224" spans="1:2" x14ac:dyDescent="0.25">
      <c r="A224" s="5">
        <v>5904884</v>
      </c>
      <c r="B224" s="6">
        <v>1</v>
      </c>
    </row>
    <row r="225" spans="1:2" x14ac:dyDescent="0.25">
      <c r="A225" s="5">
        <v>4742346</v>
      </c>
      <c r="B225" s="6">
        <v>1</v>
      </c>
    </row>
    <row r="226" spans="1:2" x14ac:dyDescent="0.25">
      <c r="A226" s="5">
        <v>5912605</v>
      </c>
      <c r="B226" s="6">
        <v>1</v>
      </c>
    </row>
    <row r="227" spans="1:2" x14ac:dyDescent="0.25">
      <c r="A227" s="5">
        <v>4744323</v>
      </c>
      <c r="B227" s="6">
        <v>1</v>
      </c>
    </row>
    <row r="228" spans="1:2" x14ac:dyDescent="0.25">
      <c r="A228" s="5">
        <v>5941730</v>
      </c>
      <c r="B228" s="6">
        <v>1</v>
      </c>
    </row>
    <row r="229" spans="1:2" x14ac:dyDescent="0.25">
      <c r="A229" s="5">
        <v>4756004</v>
      </c>
      <c r="B229" s="6">
        <v>1</v>
      </c>
    </row>
    <row r="230" spans="1:2" x14ac:dyDescent="0.25">
      <c r="A230" s="5">
        <v>5981682</v>
      </c>
      <c r="B230" s="6">
        <v>1</v>
      </c>
    </row>
    <row r="231" spans="1:2" x14ac:dyDescent="0.25">
      <c r="A231" s="5">
        <v>4766125</v>
      </c>
      <c r="B231" s="6">
        <v>1</v>
      </c>
    </row>
    <row r="232" spans="1:2" x14ac:dyDescent="0.25">
      <c r="A232" s="5">
        <v>6009055</v>
      </c>
      <c r="B232" s="6">
        <v>1</v>
      </c>
    </row>
    <row r="233" spans="1:2" x14ac:dyDescent="0.25">
      <c r="A233" s="5">
        <v>4774471</v>
      </c>
      <c r="B233" s="6">
        <v>1</v>
      </c>
    </row>
    <row r="234" spans="1:2" x14ac:dyDescent="0.25">
      <c r="A234" s="5">
        <v>6014149</v>
      </c>
      <c r="B234" s="6">
        <v>1</v>
      </c>
    </row>
    <row r="235" spans="1:2" x14ac:dyDescent="0.25">
      <c r="A235" s="5">
        <v>4776884</v>
      </c>
      <c r="B235" s="6">
        <v>1</v>
      </c>
    </row>
    <row r="236" spans="1:2" x14ac:dyDescent="0.25">
      <c r="A236" s="5">
        <v>6020712</v>
      </c>
      <c r="B236" s="6">
        <v>1</v>
      </c>
    </row>
    <row r="237" spans="1:2" x14ac:dyDescent="0.25">
      <c r="A237" s="5">
        <v>4786384</v>
      </c>
      <c r="B237" s="6">
        <v>1</v>
      </c>
    </row>
    <row r="238" spans="1:2" x14ac:dyDescent="0.25">
      <c r="A238" s="5">
        <v>6041709</v>
      </c>
      <c r="B238" s="6">
        <v>1</v>
      </c>
    </row>
    <row r="239" spans="1:2" x14ac:dyDescent="0.25">
      <c r="A239" s="5">
        <v>4792831</v>
      </c>
      <c r="B239" s="6">
        <v>1</v>
      </c>
    </row>
    <row r="240" spans="1:2" x14ac:dyDescent="0.25">
      <c r="A240" s="5">
        <v>6047053</v>
      </c>
      <c r="B240" s="6">
        <v>1</v>
      </c>
    </row>
    <row r="241" spans="1:2" x14ac:dyDescent="0.25">
      <c r="A241" s="5">
        <v>4793031</v>
      </c>
      <c r="B241" s="6">
        <v>1</v>
      </c>
    </row>
    <row r="242" spans="1:2" x14ac:dyDescent="0.25">
      <c r="A242" s="5">
        <v>6054143</v>
      </c>
      <c r="B242" s="6">
        <v>1</v>
      </c>
    </row>
    <row r="243" spans="1:2" x14ac:dyDescent="0.25">
      <c r="A243" s="5">
        <v>4824502</v>
      </c>
      <c r="B243" s="6">
        <v>1</v>
      </c>
    </row>
    <row r="244" spans="1:2" x14ac:dyDescent="0.25">
      <c r="A244" s="5">
        <v>6067227</v>
      </c>
      <c r="B244" s="6">
        <v>1</v>
      </c>
    </row>
    <row r="245" spans="1:2" x14ac:dyDescent="0.25">
      <c r="A245" s="5">
        <v>4831904</v>
      </c>
      <c r="B245" s="6">
        <v>1</v>
      </c>
    </row>
    <row r="246" spans="1:2" x14ac:dyDescent="0.25">
      <c r="A246" s="5">
        <v>6094716</v>
      </c>
      <c r="B246" s="6">
        <v>1</v>
      </c>
    </row>
    <row r="247" spans="1:2" x14ac:dyDescent="0.25">
      <c r="A247" s="5">
        <v>4837234</v>
      </c>
      <c r="B247" s="6">
        <v>1</v>
      </c>
    </row>
    <row r="248" spans="1:2" x14ac:dyDescent="0.25">
      <c r="A248" s="5">
        <v>6104010</v>
      </c>
      <c r="B248" s="6">
        <v>1</v>
      </c>
    </row>
    <row r="249" spans="1:2" x14ac:dyDescent="0.25">
      <c r="A249" s="5">
        <v>4838030</v>
      </c>
      <c r="B249" s="6">
        <v>1</v>
      </c>
    </row>
    <row r="250" spans="1:2" x14ac:dyDescent="0.25">
      <c r="A250" s="5">
        <v>6124133</v>
      </c>
      <c r="B250" s="6">
        <v>1</v>
      </c>
    </row>
    <row r="251" spans="1:2" x14ac:dyDescent="0.25">
      <c r="A251" s="5">
        <v>4841890</v>
      </c>
      <c r="B251" s="6">
        <v>1</v>
      </c>
    </row>
    <row r="252" spans="1:2" x14ac:dyDescent="0.25">
      <c r="A252" s="5">
        <v>6145337</v>
      </c>
      <c r="B252" s="6">
        <v>1</v>
      </c>
    </row>
    <row r="253" spans="1:2" x14ac:dyDescent="0.25">
      <c r="A253" s="5">
        <v>4848206</v>
      </c>
      <c r="B253" s="6">
        <v>1</v>
      </c>
    </row>
    <row r="254" spans="1:2" x14ac:dyDescent="0.25">
      <c r="A254" s="5">
        <v>6158510</v>
      </c>
      <c r="B254" s="6">
        <v>1</v>
      </c>
    </row>
    <row r="255" spans="1:2" x14ac:dyDescent="0.25">
      <c r="A255" s="5">
        <v>4859668</v>
      </c>
      <c r="B255" s="6">
        <v>1</v>
      </c>
    </row>
    <row r="256" spans="1:2" x14ac:dyDescent="0.25">
      <c r="A256" s="5">
        <v>6164224</v>
      </c>
      <c r="B256" s="6">
        <v>1</v>
      </c>
    </row>
    <row r="257" spans="1:2" x14ac:dyDescent="0.25">
      <c r="A257" s="5">
        <v>4885759</v>
      </c>
      <c r="B257" s="6">
        <v>1</v>
      </c>
    </row>
    <row r="258" spans="1:2" x14ac:dyDescent="0.25">
      <c r="A258" s="5">
        <v>6171939</v>
      </c>
      <c r="B258" s="6">
        <v>1</v>
      </c>
    </row>
    <row r="259" spans="1:2" x14ac:dyDescent="0.25">
      <c r="A259" s="5">
        <v>4893017</v>
      </c>
      <c r="B259" s="6">
        <v>1</v>
      </c>
    </row>
    <row r="260" spans="1:2" x14ac:dyDescent="0.25">
      <c r="A260" s="5">
        <v>6190901</v>
      </c>
      <c r="B260" s="6">
        <v>1</v>
      </c>
    </row>
    <row r="261" spans="1:2" x14ac:dyDescent="0.25">
      <c r="A261" s="5">
        <v>4989575</v>
      </c>
      <c r="B261" s="6">
        <v>1</v>
      </c>
    </row>
    <row r="262" spans="1:2" x14ac:dyDescent="0.25">
      <c r="A262" s="5">
        <v>6202918</v>
      </c>
      <c r="B262" s="6">
        <v>1</v>
      </c>
    </row>
    <row r="263" spans="1:2" x14ac:dyDescent="0.25">
      <c r="A263" s="5">
        <v>5000284</v>
      </c>
      <c r="B263" s="6">
        <v>1</v>
      </c>
    </row>
    <row r="264" spans="1:2" x14ac:dyDescent="0.25">
      <c r="A264" s="5">
        <v>6209483</v>
      </c>
      <c r="B264" s="6">
        <v>1</v>
      </c>
    </row>
    <row r="265" spans="1:2" x14ac:dyDescent="0.25">
      <c r="A265" s="5">
        <v>5001163</v>
      </c>
      <c r="B265" s="6">
        <v>1</v>
      </c>
    </row>
    <row r="266" spans="1:2" x14ac:dyDescent="0.25">
      <c r="A266" s="5">
        <v>6225518</v>
      </c>
      <c r="B266" s="6">
        <v>1</v>
      </c>
    </row>
    <row r="267" spans="1:2" x14ac:dyDescent="0.25">
      <c r="A267" s="5">
        <v>5007909</v>
      </c>
      <c r="B267" s="6">
        <v>1</v>
      </c>
    </row>
    <row r="268" spans="1:2" x14ac:dyDescent="0.25">
      <c r="A268" s="5">
        <v>6269681</v>
      </c>
      <c r="B268" s="6">
        <v>1</v>
      </c>
    </row>
    <row r="269" spans="1:2" x14ac:dyDescent="0.25">
      <c r="A269" s="5">
        <v>5028629</v>
      </c>
      <c r="B269" s="6">
        <v>1</v>
      </c>
    </row>
    <row r="270" spans="1:2" x14ac:dyDescent="0.25">
      <c r="A270" s="5">
        <v>6281515</v>
      </c>
      <c r="B270" s="6">
        <v>1</v>
      </c>
    </row>
    <row r="271" spans="1:2" x14ac:dyDescent="0.25">
      <c r="A271" s="5">
        <v>5032247</v>
      </c>
      <c r="B271" s="6">
        <v>1</v>
      </c>
    </row>
    <row r="272" spans="1:2" x14ac:dyDescent="0.25">
      <c r="A272" s="5">
        <v>6297900</v>
      </c>
      <c r="B272" s="6">
        <v>1</v>
      </c>
    </row>
    <row r="273" spans="1:2" x14ac:dyDescent="0.25">
      <c r="A273" s="5">
        <v>5057014</v>
      </c>
      <c r="B273" s="6">
        <v>1</v>
      </c>
    </row>
    <row r="274" spans="1:2" x14ac:dyDescent="0.25">
      <c r="A274" s="5">
        <v>6322215</v>
      </c>
      <c r="B274" s="6">
        <v>1</v>
      </c>
    </row>
    <row r="275" spans="1:2" x14ac:dyDescent="0.25">
      <c r="A275" s="5">
        <v>5082496</v>
      </c>
      <c r="B275" s="6">
        <v>1</v>
      </c>
    </row>
    <row r="276" spans="1:2" x14ac:dyDescent="0.25">
      <c r="A276" s="5">
        <v>6330204</v>
      </c>
      <c r="B276" s="6">
        <v>1</v>
      </c>
    </row>
    <row r="277" spans="1:2" x14ac:dyDescent="0.25">
      <c r="A277" s="5">
        <v>5092155</v>
      </c>
      <c r="B277" s="6">
        <v>1</v>
      </c>
    </row>
    <row r="278" spans="1:2" x14ac:dyDescent="0.25">
      <c r="A278" s="5">
        <v>6335379</v>
      </c>
      <c r="B278" s="6">
        <v>1</v>
      </c>
    </row>
    <row r="279" spans="1:2" x14ac:dyDescent="0.25">
      <c r="A279" s="5">
        <v>5110759</v>
      </c>
      <c r="B279" s="6">
        <v>1</v>
      </c>
    </row>
    <row r="280" spans="1:2" x14ac:dyDescent="0.25">
      <c r="A280" s="5">
        <v>6351515</v>
      </c>
      <c r="B280" s="6">
        <v>1</v>
      </c>
    </row>
    <row r="281" spans="1:2" x14ac:dyDescent="0.25">
      <c r="A281" s="5">
        <v>5111514</v>
      </c>
      <c r="B281" s="6">
        <v>1</v>
      </c>
    </row>
    <row r="282" spans="1:2" x14ac:dyDescent="0.25">
      <c r="A282" s="5">
        <v>6355219</v>
      </c>
      <c r="B282" s="6">
        <v>1</v>
      </c>
    </row>
    <row r="283" spans="1:2" x14ac:dyDescent="0.25">
      <c r="A283" s="5">
        <v>5116172</v>
      </c>
      <c r="B283" s="6">
        <v>1</v>
      </c>
    </row>
    <row r="284" spans="1:2" x14ac:dyDescent="0.25">
      <c r="A284" s="5">
        <v>6356851</v>
      </c>
      <c r="B284" s="6">
        <v>1</v>
      </c>
    </row>
    <row r="285" spans="1:2" x14ac:dyDescent="0.25">
      <c r="A285" s="5">
        <v>5121541</v>
      </c>
      <c r="B285" s="6">
        <v>1</v>
      </c>
    </row>
    <row r="286" spans="1:2" x14ac:dyDescent="0.25">
      <c r="A286" s="5">
        <v>6373271</v>
      </c>
      <c r="B286" s="6">
        <v>1</v>
      </c>
    </row>
    <row r="287" spans="1:2" x14ac:dyDescent="0.25">
      <c r="A287" s="5">
        <v>5126608</v>
      </c>
      <c r="B287" s="6">
        <v>1</v>
      </c>
    </row>
    <row r="288" spans="1:2" x14ac:dyDescent="0.25">
      <c r="A288" s="5">
        <v>6388534</v>
      </c>
      <c r="B288" s="6">
        <v>1</v>
      </c>
    </row>
    <row r="289" spans="1:2" x14ac:dyDescent="0.25">
      <c r="A289" s="5">
        <v>5178025</v>
      </c>
      <c r="B289" s="6">
        <v>1</v>
      </c>
    </row>
    <row r="290" spans="1:2" x14ac:dyDescent="0.25">
      <c r="A290" s="5">
        <v>6395164</v>
      </c>
      <c r="B290" s="6">
        <v>1</v>
      </c>
    </row>
    <row r="291" spans="1:2" x14ac:dyDescent="0.25">
      <c r="A291" s="5">
        <v>5189150</v>
      </c>
      <c r="B291" s="6">
        <v>1</v>
      </c>
    </row>
    <row r="292" spans="1:2" x14ac:dyDescent="0.25">
      <c r="A292" s="5">
        <v>6398149</v>
      </c>
      <c r="B292" s="6">
        <v>1</v>
      </c>
    </row>
    <row r="293" spans="1:2" x14ac:dyDescent="0.25">
      <c r="A293" s="5">
        <v>5212058</v>
      </c>
      <c r="B293" s="6">
        <v>1</v>
      </c>
    </row>
    <row r="294" spans="1:2" x14ac:dyDescent="0.25">
      <c r="A294" s="5">
        <v>6407126</v>
      </c>
      <c r="B294" s="6">
        <v>1</v>
      </c>
    </row>
    <row r="295" spans="1:2" x14ac:dyDescent="0.25">
      <c r="A295" s="5">
        <v>5213563</v>
      </c>
      <c r="B295" s="6">
        <v>1</v>
      </c>
    </row>
    <row r="296" spans="1:2" x14ac:dyDescent="0.25">
      <c r="A296" s="5">
        <v>6417471</v>
      </c>
      <c r="B296" s="6">
        <v>1</v>
      </c>
    </row>
    <row r="297" spans="1:2" x14ac:dyDescent="0.25">
      <c r="A297" s="5">
        <v>5224207</v>
      </c>
      <c r="B297" s="6">
        <v>1</v>
      </c>
    </row>
    <row r="298" spans="1:2" x14ac:dyDescent="0.25">
      <c r="A298" s="5">
        <v>6432811</v>
      </c>
      <c r="B298" s="6">
        <v>1</v>
      </c>
    </row>
    <row r="299" spans="1:2" x14ac:dyDescent="0.25">
      <c r="A299" s="5">
        <v>5229439</v>
      </c>
      <c r="B299" s="6">
        <v>1</v>
      </c>
    </row>
    <row r="300" spans="1:2" x14ac:dyDescent="0.25">
      <c r="A300" s="5">
        <v>6437691</v>
      </c>
      <c r="B300" s="6">
        <v>1</v>
      </c>
    </row>
    <row r="301" spans="1:2" x14ac:dyDescent="0.25">
      <c r="A301" s="5">
        <v>5260053</v>
      </c>
      <c r="B301" s="6">
        <v>1</v>
      </c>
    </row>
    <row r="302" spans="1:2" x14ac:dyDescent="0.25">
      <c r="A302" s="5">
        <v>6451583</v>
      </c>
      <c r="B302" s="6">
        <v>1</v>
      </c>
    </row>
    <row r="303" spans="1:2" x14ac:dyDescent="0.25">
      <c r="A303" s="5">
        <v>5276733</v>
      </c>
      <c r="B303" s="6">
        <v>1</v>
      </c>
    </row>
    <row r="304" spans="1:2" x14ac:dyDescent="0.25">
      <c r="A304" s="5">
        <v>6471975</v>
      </c>
      <c r="B304" s="6">
        <v>1</v>
      </c>
    </row>
    <row r="305" spans="1:2" x14ac:dyDescent="0.25">
      <c r="A305" s="5">
        <v>5292881</v>
      </c>
      <c r="B305" s="6">
        <v>1</v>
      </c>
    </row>
    <row r="306" spans="1:2" x14ac:dyDescent="0.25">
      <c r="A306" s="5">
        <v>6513933</v>
      </c>
      <c r="B306" s="6">
        <v>1</v>
      </c>
    </row>
    <row r="307" spans="1:2" x14ac:dyDescent="0.25">
      <c r="A307" s="5">
        <v>5298343</v>
      </c>
      <c r="B307" s="6">
        <v>1</v>
      </c>
    </row>
    <row r="308" spans="1:2" x14ac:dyDescent="0.25">
      <c r="A308" s="5">
        <v>6538158</v>
      </c>
      <c r="B308" s="6">
        <v>1</v>
      </c>
    </row>
    <row r="309" spans="1:2" x14ac:dyDescent="0.25">
      <c r="A309" s="5">
        <v>5309535</v>
      </c>
      <c r="B309" s="6">
        <v>1</v>
      </c>
    </row>
    <row r="310" spans="1:2" x14ac:dyDescent="0.25">
      <c r="A310" s="5">
        <v>6579097</v>
      </c>
      <c r="B310" s="6">
        <v>1</v>
      </c>
    </row>
    <row r="311" spans="1:2" x14ac:dyDescent="0.25">
      <c r="A311" s="5">
        <v>5320479</v>
      </c>
      <c r="B311" s="6">
        <v>1</v>
      </c>
    </row>
    <row r="312" spans="1:2" x14ac:dyDescent="0.25">
      <c r="A312" s="5">
        <v>6592160</v>
      </c>
      <c r="B312" s="6">
        <v>1</v>
      </c>
    </row>
    <row r="313" spans="1:2" x14ac:dyDescent="0.25">
      <c r="A313" s="5">
        <v>5321258</v>
      </c>
      <c r="B313" s="6">
        <v>1</v>
      </c>
    </row>
    <row r="314" spans="1:2" x14ac:dyDescent="0.25">
      <c r="A314" s="5">
        <v>6632689</v>
      </c>
      <c r="B314" s="6">
        <v>1</v>
      </c>
    </row>
    <row r="315" spans="1:2" x14ac:dyDescent="0.25">
      <c r="A315" s="5">
        <v>5329838</v>
      </c>
      <c r="B315" s="6">
        <v>1</v>
      </c>
    </row>
    <row r="316" spans="1:2" x14ac:dyDescent="0.25">
      <c r="A316" s="5">
        <v>6637712</v>
      </c>
      <c r="B316" s="6">
        <v>1</v>
      </c>
    </row>
    <row r="317" spans="1:2" x14ac:dyDescent="0.25">
      <c r="A317" s="5">
        <v>5334757</v>
      </c>
      <c r="B317" s="6">
        <v>1</v>
      </c>
    </row>
    <row r="318" spans="1:2" x14ac:dyDescent="0.25">
      <c r="A318" s="5">
        <v>6647928</v>
      </c>
      <c r="B318" s="6">
        <v>1</v>
      </c>
    </row>
    <row r="319" spans="1:2" x14ac:dyDescent="0.25">
      <c r="A319" s="5">
        <v>5351922</v>
      </c>
      <c r="B319" s="6">
        <v>1</v>
      </c>
    </row>
    <row r="320" spans="1:2" x14ac:dyDescent="0.25">
      <c r="A320" s="5">
        <v>6675217</v>
      </c>
      <c r="B320" s="6">
        <v>1</v>
      </c>
    </row>
    <row r="321" spans="1:2" x14ac:dyDescent="0.25">
      <c r="A321" s="5">
        <v>5353666</v>
      </c>
      <c r="B321" s="6">
        <v>1</v>
      </c>
    </row>
    <row r="322" spans="1:2" x14ac:dyDescent="0.25">
      <c r="A322" s="5">
        <v>6686290</v>
      </c>
      <c r="B322" s="6">
        <v>1</v>
      </c>
    </row>
    <row r="323" spans="1:2" x14ac:dyDescent="0.25">
      <c r="A323" s="5">
        <v>5368899</v>
      </c>
      <c r="B323" s="6">
        <v>1</v>
      </c>
    </row>
    <row r="324" spans="1:2" x14ac:dyDescent="0.25">
      <c r="A324" s="5">
        <v>6723534</v>
      </c>
      <c r="B324" s="6">
        <v>1</v>
      </c>
    </row>
    <row r="325" spans="1:2" x14ac:dyDescent="0.25">
      <c r="A325" s="5">
        <v>5370049</v>
      </c>
      <c r="B325" s="6">
        <v>1</v>
      </c>
    </row>
    <row r="326" spans="1:2" x14ac:dyDescent="0.25">
      <c r="A326" s="5">
        <v>6727845</v>
      </c>
      <c r="B326" s="6">
        <v>1</v>
      </c>
    </row>
    <row r="327" spans="1:2" x14ac:dyDescent="0.25">
      <c r="A327" s="5">
        <v>5383277</v>
      </c>
      <c r="B327" s="6">
        <v>1</v>
      </c>
    </row>
    <row r="328" spans="1:2" x14ac:dyDescent="0.25">
      <c r="A328" s="5">
        <v>6738778</v>
      </c>
      <c r="B328" s="6">
        <v>1</v>
      </c>
    </row>
    <row r="329" spans="1:2" x14ac:dyDescent="0.25">
      <c r="A329" s="5">
        <v>5391272</v>
      </c>
      <c r="B329" s="6">
        <v>1</v>
      </c>
    </row>
    <row r="330" spans="1:2" x14ac:dyDescent="0.25">
      <c r="A330" s="5">
        <v>6788542</v>
      </c>
      <c r="B330" s="6">
        <v>1</v>
      </c>
    </row>
    <row r="331" spans="1:2" x14ac:dyDescent="0.25">
      <c r="A331" s="5">
        <v>5400568</v>
      </c>
      <c r="B331" s="6">
        <v>1</v>
      </c>
    </row>
    <row r="332" spans="1:2" x14ac:dyDescent="0.25">
      <c r="A332" s="5">
        <v>6800377</v>
      </c>
      <c r="B332" s="6">
        <v>1</v>
      </c>
    </row>
    <row r="333" spans="1:2" x14ac:dyDescent="0.25">
      <c r="A333" s="5">
        <v>5411923</v>
      </c>
      <c r="B333" s="6">
        <v>1</v>
      </c>
    </row>
    <row r="334" spans="1:2" x14ac:dyDescent="0.25">
      <c r="A334" s="5">
        <v>5437205</v>
      </c>
      <c r="B334" s="6">
        <v>1</v>
      </c>
    </row>
    <row r="335" spans="1:2" x14ac:dyDescent="0.25">
      <c r="A335" s="5">
        <v>5437998</v>
      </c>
      <c r="B335" s="6">
        <v>1</v>
      </c>
    </row>
    <row r="336" spans="1:2" x14ac:dyDescent="0.25">
      <c r="A336" s="5">
        <v>2653382</v>
      </c>
      <c r="B336" s="6">
        <v>1</v>
      </c>
    </row>
    <row r="337" spans="1:2" x14ac:dyDescent="0.25">
      <c r="A337" s="5">
        <v>2010334</v>
      </c>
      <c r="B337" s="6">
        <v>1</v>
      </c>
    </row>
    <row r="338" spans="1:2" x14ac:dyDescent="0.25">
      <c r="A338" s="5">
        <v>3286226</v>
      </c>
      <c r="B338" s="6">
        <v>1</v>
      </c>
    </row>
    <row r="339" spans="1:2" x14ac:dyDescent="0.25">
      <c r="A339" s="5">
        <v>12991</v>
      </c>
      <c r="B339" s="6">
        <v>1</v>
      </c>
    </row>
    <row r="340" spans="1:2" x14ac:dyDescent="0.25">
      <c r="A340" s="5">
        <v>2401586</v>
      </c>
      <c r="B340" s="6">
        <v>1</v>
      </c>
    </row>
    <row r="341" spans="1:2" x14ac:dyDescent="0.25">
      <c r="A341" s="5">
        <v>13019</v>
      </c>
      <c r="B341" s="6">
        <v>1</v>
      </c>
    </row>
    <row r="342" spans="1:2" x14ac:dyDescent="0.25">
      <c r="A342" s="5">
        <v>2986961</v>
      </c>
      <c r="B342" s="6">
        <v>1</v>
      </c>
    </row>
    <row r="343" spans="1:2" x14ac:dyDescent="0.25">
      <c r="A343" s="5">
        <v>13703</v>
      </c>
      <c r="B343" s="6">
        <v>1</v>
      </c>
    </row>
    <row r="344" spans="1:2" x14ac:dyDescent="0.25">
      <c r="A344" s="5">
        <v>1873353</v>
      </c>
      <c r="B344" s="6">
        <v>1</v>
      </c>
    </row>
    <row r="345" spans="1:2" x14ac:dyDescent="0.25">
      <c r="A345" s="5">
        <v>25470</v>
      </c>
      <c r="B345" s="6">
        <v>1</v>
      </c>
    </row>
    <row r="346" spans="1:2" x14ac:dyDescent="0.25">
      <c r="A346" s="5">
        <v>2195658</v>
      </c>
      <c r="B346" s="6">
        <v>1</v>
      </c>
    </row>
    <row r="347" spans="1:2" x14ac:dyDescent="0.25">
      <c r="A347" s="5">
        <v>60804</v>
      </c>
      <c r="B347" s="6">
        <v>1</v>
      </c>
    </row>
    <row r="348" spans="1:2" x14ac:dyDescent="0.25">
      <c r="A348" s="5">
        <v>2497952</v>
      </c>
      <c r="B348" s="6">
        <v>1</v>
      </c>
    </row>
    <row r="349" spans="1:2" x14ac:dyDescent="0.25">
      <c r="A349" s="5">
        <v>72902</v>
      </c>
      <c r="B349" s="6">
        <v>1</v>
      </c>
    </row>
    <row r="350" spans="1:2" x14ac:dyDescent="0.25">
      <c r="A350" s="5">
        <v>2792598</v>
      </c>
      <c r="B350" s="6">
        <v>1</v>
      </c>
    </row>
    <row r="351" spans="1:2" x14ac:dyDescent="0.25">
      <c r="A351" s="5">
        <v>74339</v>
      </c>
      <c r="B351" s="6">
        <v>1</v>
      </c>
    </row>
    <row r="352" spans="1:2" x14ac:dyDescent="0.25">
      <c r="A352" s="5">
        <v>3134620</v>
      </c>
      <c r="B352" s="6">
        <v>1</v>
      </c>
    </row>
    <row r="353" spans="1:2" x14ac:dyDescent="0.25">
      <c r="A353" s="5">
        <v>84306</v>
      </c>
      <c r="B353" s="6">
        <v>1</v>
      </c>
    </row>
    <row r="354" spans="1:2" x14ac:dyDescent="0.25">
      <c r="A354" s="5">
        <v>1831535</v>
      </c>
      <c r="B354" s="6">
        <v>1</v>
      </c>
    </row>
    <row r="355" spans="1:2" x14ac:dyDescent="0.25">
      <c r="A355" s="5">
        <v>87348</v>
      </c>
      <c r="B355" s="6">
        <v>1</v>
      </c>
    </row>
    <row r="356" spans="1:2" x14ac:dyDescent="0.25">
      <c r="A356" s="5">
        <v>1959438</v>
      </c>
      <c r="B356" s="6">
        <v>1</v>
      </c>
    </row>
    <row r="357" spans="1:2" x14ac:dyDescent="0.25">
      <c r="A357" s="5">
        <v>90239</v>
      </c>
      <c r="B357" s="6">
        <v>1</v>
      </c>
    </row>
    <row r="358" spans="1:2" x14ac:dyDescent="0.25">
      <c r="A358" s="5">
        <v>2125872</v>
      </c>
      <c r="B358" s="6">
        <v>1</v>
      </c>
    </row>
    <row r="359" spans="1:2" x14ac:dyDescent="0.25">
      <c r="A359" s="5">
        <v>93958</v>
      </c>
      <c r="B359" s="6">
        <v>1</v>
      </c>
    </row>
    <row r="360" spans="1:2" x14ac:dyDescent="0.25">
      <c r="A360" s="5">
        <v>2320669</v>
      </c>
      <c r="B360" s="6">
        <v>1</v>
      </c>
    </row>
    <row r="361" spans="1:2" x14ac:dyDescent="0.25">
      <c r="A361" s="5">
        <v>97974</v>
      </c>
      <c r="B361" s="6">
        <v>1</v>
      </c>
    </row>
    <row r="362" spans="1:2" x14ac:dyDescent="0.25">
      <c r="A362" s="5">
        <v>2466078</v>
      </c>
      <c r="B362" s="6">
        <v>1</v>
      </c>
    </row>
    <row r="363" spans="1:2" x14ac:dyDescent="0.25">
      <c r="A363" s="5">
        <v>109483</v>
      </c>
      <c r="B363" s="6">
        <v>1</v>
      </c>
    </row>
    <row r="364" spans="1:2" x14ac:dyDescent="0.25">
      <c r="A364" s="5">
        <v>2567163</v>
      </c>
      <c r="B364" s="6">
        <v>1</v>
      </c>
    </row>
    <row r="365" spans="1:2" x14ac:dyDescent="0.25">
      <c r="A365" s="5">
        <v>120263</v>
      </c>
      <c r="B365" s="6">
        <v>1</v>
      </c>
    </row>
    <row r="366" spans="1:2" x14ac:dyDescent="0.25">
      <c r="A366" s="5">
        <v>2733599</v>
      </c>
      <c r="B366" s="6">
        <v>1</v>
      </c>
    </row>
    <row r="367" spans="1:2" x14ac:dyDescent="0.25">
      <c r="A367" s="5">
        <v>128154</v>
      </c>
      <c r="B367" s="6">
        <v>1</v>
      </c>
    </row>
    <row r="368" spans="1:2" x14ac:dyDescent="0.25">
      <c r="A368" s="5">
        <v>2905932</v>
      </c>
      <c r="B368" s="6">
        <v>1</v>
      </c>
    </row>
    <row r="369" spans="1:2" x14ac:dyDescent="0.25">
      <c r="A369" s="5">
        <v>146803</v>
      </c>
      <c r="B369" s="6">
        <v>1</v>
      </c>
    </row>
    <row r="370" spans="1:2" x14ac:dyDescent="0.25">
      <c r="A370" s="5">
        <v>3064456</v>
      </c>
      <c r="B370" s="6">
        <v>1</v>
      </c>
    </row>
    <row r="371" spans="1:2" x14ac:dyDescent="0.25">
      <c r="A371" s="5">
        <v>154707</v>
      </c>
      <c r="B371" s="6">
        <v>1</v>
      </c>
    </row>
    <row r="372" spans="1:2" x14ac:dyDescent="0.25">
      <c r="A372" s="5">
        <v>3229794</v>
      </c>
      <c r="B372" s="6">
        <v>1</v>
      </c>
    </row>
    <row r="373" spans="1:2" x14ac:dyDescent="0.25">
      <c r="A373" s="5">
        <v>164991</v>
      </c>
      <c r="B373" s="6">
        <v>1</v>
      </c>
    </row>
    <row r="374" spans="1:2" x14ac:dyDescent="0.25">
      <c r="A374" s="5">
        <v>3358474</v>
      </c>
      <c r="B374" s="6">
        <v>1</v>
      </c>
    </row>
    <row r="375" spans="1:2" x14ac:dyDescent="0.25">
      <c r="A375" s="5">
        <v>174116</v>
      </c>
      <c r="B375" s="6">
        <v>1</v>
      </c>
    </row>
    <row r="376" spans="1:2" x14ac:dyDescent="0.25">
      <c r="A376" s="5">
        <v>1852173</v>
      </c>
      <c r="B376" s="6">
        <v>1</v>
      </c>
    </row>
    <row r="377" spans="1:2" x14ac:dyDescent="0.25">
      <c r="A377" s="5">
        <v>187466</v>
      </c>
      <c r="B377" s="6">
        <v>1</v>
      </c>
    </row>
    <row r="378" spans="1:2" x14ac:dyDescent="0.25">
      <c r="A378" s="5">
        <v>1898321</v>
      </c>
      <c r="B378" s="6">
        <v>1</v>
      </c>
    </row>
    <row r="379" spans="1:2" x14ac:dyDescent="0.25">
      <c r="A379" s="5">
        <v>192292</v>
      </c>
      <c r="B379" s="6">
        <v>1</v>
      </c>
    </row>
    <row r="380" spans="1:2" x14ac:dyDescent="0.25">
      <c r="A380" s="5">
        <v>1988318</v>
      </c>
      <c r="B380" s="6">
        <v>1</v>
      </c>
    </row>
    <row r="381" spans="1:2" x14ac:dyDescent="0.25">
      <c r="A381" s="5">
        <v>227375</v>
      </c>
      <c r="B381" s="6">
        <v>1</v>
      </c>
    </row>
    <row r="382" spans="1:2" x14ac:dyDescent="0.25">
      <c r="A382" s="5">
        <v>2067887</v>
      </c>
      <c r="B382" s="6">
        <v>1</v>
      </c>
    </row>
    <row r="383" spans="1:2" x14ac:dyDescent="0.25">
      <c r="A383" s="5">
        <v>228565</v>
      </c>
      <c r="B383" s="6">
        <v>1</v>
      </c>
    </row>
    <row r="384" spans="1:2" x14ac:dyDescent="0.25">
      <c r="A384" s="5">
        <v>2160966</v>
      </c>
      <c r="B384" s="6">
        <v>1</v>
      </c>
    </row>
    <row r="385" spans="1:2" x14ac:dyDescent="0.25">
      <c r="A385" s="5">
        <v>228975</v>
      </c>
      <c r="B385" s="6">
        <v>1</v>
      </c>
    </row>
    <row r="386" spans="1:2" x14ac:dyDescent="0.25">
      <c r="A386" s="5">
        <v>2287178</v>
      </c>
      <c r="B386" s="6">
        <v>1</v>
      </c>
    </row>
    <row r="387" spans="1:2" x14ac:dyDescent="0.25">
      <c r="A387" s="5">
        <v>233335</v>
      </c>
      <c r="B387" s="6">
        <v>1</v>
      </c>
    </row>
    <row r="388" spans="1:2" x14ac:dyDescent="0.25">
      <c r="A388" s="5">
        <v>2335375</v>
      </c>
      <c r="B388" s="6">
        <v>1</v>
      </c>
    </row>
    <row r="389" spans="1:2" x14ac:dyDescent="0.25">
      <c r="A389" s="5">
        <v>238151</v>
      </c>
      <c r="B389" s="6">
        <v>1</v>
      </c>
    </row>
    <row r="390" spans="1:2" x14ac:dyDescent="0.25">
      <c r="A390" s="5">
        <v>2432181</v>
      </c>
      <c r="B390" s="6">
        <v>1</v>
      </c>
    </row>
    <row r="391" spans="1:2" x14ac:dyDescent="0.25">
      <c r="A391" s="5">
        <v>246721</v>
      </c>
      <c r="B391" s="6">
        <v>1</v>
      </c>
    </row>
    <row r="392" spans="1:2" x14ac:dyDescent="0.25">
      <c r="A392" s="5">
        <v>2481285</v>
      </c>
      <c r="B392" s="6">
        <v>1</v>
      </c>
    </row>
    <row r="393" spans="1:2" x14ac:dyDescent="0.25">
      <c r="A393" s="5">
        <v>252422</v>
      </c>
      <c r="B393" s="6">
        <v>1</v>
      </c>
    </row>
    <row r="394" spans="1:2" x14ac:dyDescent="0.25">
      <c r="A394" s="5">
        <v>2547596</v>
      </c>
      <c r="B394" s="6">
        <v>1</v>
      </c>
    </row>
    <row r="395" spans="1:2" x14ac:dyDescent="0.25">
      <c r="A395" s="5">
        <v>261652</v>
      </c>
      <c r="B395" s="6">
        <v>1</v>
      </c>
    </row>
    <row r="396" spans="1:2" x14ac:dyDescent="0.25">
      <c r="A396" s="5">
        <v>2618484</v>
      </c>
      <c r="B396" s="6">
        <v>1</v>
      </c>
    </row>
    <row r="397" spans="1:2" x14ac:dyDescent="0.25">
      <c r="A397" s="5">
        <v>272434</v>
      </c>
      <c r="B397" s="6">
        <v>1</v>
      </c>
    </row>
    <row r="398" spans="1:2" x14ac:dyDescent="0.25">
      <c r="A398" s="5">
        <v>2700762</v>
      </c>
      <c r="B398" s="6">
        <v>1</v>
      </c>
    </row>
    <row r="399" spans="1:2" x14ac:dyDescent="0.25">
      <c r="A399" s="5">
        <v>273552</v>
      </c>
      <c r="B399" s="6">
        <v>1</v>
      </c>
    </row>
    <row r="400" spans="1:2" x14ac:dyDescent="0.25">
      <c r="A400" s="5">
        <v>2765315</v>
      </c>
      <c r="B400" s="6">
        <v>1</v>
      </c>
    </row>
    <row r="401" spans="1:2" x14ac:dyDescent="0.25">
      <c r="A401" s="5">
        <v>279381</v>
      </c>
      <c r="B401" s="6">
        <v>1</v>
      </c>
    </row>
    <row r="402" spans="1:2" x14ac:dyDescent="0.25">
      <c r="A402" s="5">
        <v>2867496</v>
      </c>
      <c r="B402" s="6">
        <v>1</v>
      </c>
    </row>
    <row r="403" spans="1:2" x14ac:dyDescent="0.25">
      <c r="A403" s="5">
        <v>333045</v>
      </c>
      <c r="B403" s="6">
        <v>1</v>
      </c>
    </row>
    <row r="404" spans="1:2" x14ac:dyDescent="0.25">
      <c r="A404" s="5">
        <v>2964832</v>
      </c>
      <c r="B404" s="6">
        <v>1</v>
      </c>
    </row>
    <row r="405" spans="1:2" x14ac:dyDescent="0.25">
      <c r="A405" s="5">
        <v>338034</v>
      </c>
      <c r="B405" s="6">
        <v>1</v>
      </c>
    </row>
    <row r="406" spans="1:2" x14ac:dyDescent="0.25">
      <c r="A406" s="5">
        <v>3018843</v>
      </c>
      <c r="B406" s="6">
        <v>1</v>
      </c>
    </row>
    <row r="407" spans="1:2" x14ac:dyDescent="0.25">
      <c r="A407" s="5">
        <v>350707</v>
      </c>
      <c r="B407" s="6">
        <v>1</v>
      </c>
    </row>
    <row r="408" spans="1:2" x14ac:dyDescent="0.25">
      <c r="A408" s="5">
        <v>3095701</v>
      </c>
      <c r="B408" s="6">
        <v>1</v>
      </c>
    </row>
    <row r="409" spans="1:2" x14ac:dyDescent="0.25">
      <c r="A409" s="5">
        <v>378557</v>
      </c>
      <c r="B409" s="6">
        <v>1</v>
      </c>
    </row>
    <row r="410" spans="1:2" x14ac:dyDescent="0.25">
      <c r="A410" s="5">
        <v>3184895</v>
      </c>
      <c r="B410" s="6">
        <v>1</v>
      </c>
    </row>
    <row r="411" spans="1:2" x14ac:dyDescent="0.25">
      <c r="A411" s="5">
        <v>389272</v>
      </c>
      <c r="B411" s="6">
        <v>1</v>
      </c>
    </row>
    <row r="412" spans="1:2" x14ac:dyDescent="0.25">
      <c r="A412" s="5">
        <v>3244281</v>
      </c>
      <c r="B412" s="6">
        <v>1</v>
      </c>
    </row>
    <row r="413" spans="1:2" x14ac:dyDescent="0.25">
      <c r="A413" s="5">
        <v>389640</v>
      </c>
      <c r="B413" s="6">
        <v>1</v>
      </c>
    </row>
    <row r="414" spans="1:2" x14ac:dyDescent="0.25">
      <c r="A414" s="5">
        <v>3308681</v>
      </c>
      <c r="B414" s="6">
        <v>1</v>
      </c>
    </row>
    <row r="415" spans="1:2" x14ac:dyDescent="0.25">
      <c r="A415" s="5">
        <v>411823</v>
      </c>
      <c r="B415" s="6">
        <v>1</v>
      </c>
    </row>
    <row r="416" spans="1:2" x14ac:dyDescent="0.25">
      <c r="A416" s="5">
        <v>3447958</v>
      </c>
      <c r="B416" s="6">
        <v>1</v>
      </c>
    </row>
    <row r="417" spans="1:2" x14ac:dyDescent="0.25">
      <c r="A417" s="5">
        <v>413501</v>
      </c>
      <c r="B417" s="6">
        <v>1</v>
      </c>
    </row>
    <row r="418" spans="1:2" x14ac:dyDescent="0.25">
      <c r="A418" s="5">
        <v>1847360</v>
      </c>
      <c r="B418" s="6">
        <v>1</v>
      </c>
    </row>
    <row r="419" spans="1:2" x14ac:dyDescent="0.25">
      <c r="A419" s="5">
        <v>432007</v>
      </c>
      <c r="B419" s="6">
        <v>1</v>
      </c>
    </row>
    <row r="420" spans="1:2" x14ac:dyDescent="0.25">
      <c r="A420" s="5">
        <v>1858796</v>
      </c>
      <c r="B420" s="6">
        <v>1</v>
      </c>
    </row>
    <row r="421" spans="1:2" x14ac:dyDescent="0.25">
      <c r="A421" s="5">
        <v>437124</v>
      </c>
      <c r="B421" s="6">
        <v>1</v>
      </c>
    </row>
    <row r="422" spans="1:2" x14ac:dyDescent="0.25">
      <c r="A422" s="5">
        <v>1884535</v>
      </c>
      <c r="B422" s="6">
        <v>1</v>
      </c>
    </row>
    <row r="423" spans="1:2" x14ac:dyDescent="0.25">
      <c r="A423" s="5">
        <v>445709</v>
      </c>
      <c r="B423" s="6">
        <v>1</v>
      </c>
    </row>
    <row r="424" spans="1:2" x14ac:dyDescent="0.25">
      <c r="A424" s="5">
        <v>1940925</v>
      </c>
      <c r="B424" s="6">
        <v>1</v>
      </c>
    </row>
    <row r="425" spans="1:2" x14ac:dyDescent="0.25">
      <c r="A425" s="5">
        <v>481343</v>
      </c>
      <c r="B425" s="6">
        <v>1</v>
      </c>
    </row>
    <row r="426" spans="1:2" x14ac:dyDescent="0.25">
      <c r="A426" s="5">
        <v>1966663</v>
      </c>
      <c r="B426" s="6">
        <v>1</v>
      </c>
    </row>
    <row r="427" spans="1:2" x14ac:dyDescent="0.25">
      <c r="A427" s="5">
        <v>484619</v>
      </c>
      <c r="B427" s="6">
        <v>1</v>
      </c>
    </row>
    <row r="428" spans="1:2" x14ac:dyDescent="0.25">
      <c r="A428" s="5">
        <v>2004051</v>
      </c>
      <c r="B428" s="6">
        <v>1</v>
      </c>
    </row>
    <row r="429" spans="1:2" x14ac:dyDescent="0.25">
      <c r="A429" s="5">
        <v>485112</v>
      </c>
      <c r="B429" s="6">
        <v>1</v>
      </c>
    </row>
    <row r="430" spans="1:2" x14ac:dyDescent="0.25">
      <c r="A430" s="5">
        <v>2031987</v>
      </c>
      <c r="B430" s="6">
        <v>1</v>
      </c>
    </row>
    <row r="431" spans="1:2" x14ac:dyDescent="0.25">
      <c r="A431" s="5">
        <v>488749</v>
      </c>
      <c r="B431" s="6">
        <v>1</v>
      </c>
    </row>
    <row r="432" spans="1:2" x14ac:dyDescent="0.25">
      <c r="A432" s="5">
        <v>2083467</v>
      </c>
      <c r="B432" s="6">
        <v>1</v>
      </c>
    </row>
    <row r="433" spans="1:2" x14ac:dyDescent="0.25">
      <c r="A433" s="5">
        <v>504718</v>
      </c>
      <c r="B433" s="6">
        <v>1</v>
      </c>
    </row>
    <row r="434" spans="1:2" x14ac:dyDescent="0.25">
      <c r="A434" s="5">
        <v>2142023</v>
      </c>
      <c r="B434" s="6">
        <v>1</v>
      </c>
    </row>
    <row r="435" spans="1:2" x14ac:dyDescent="0.25">
      <c r="A435" s="5">
        <v>508616</v>
      </c>
      <c r="B435" s="6">
        <v>1</v>
      </c>
    </row>
    <row r="436" spans="1:2" x14ac:dyDescent="0.25">
      <c r="A436" s="5">
        <v>2173887</v>
      </c>
      <c r="B436" s="6">
        <v>1</v>
      </c>
    </row>
    <row r="437" spans="1:2" x14ac:dyDescent="0.25">
      <c r="A437" s="5">
        <v>510876</v>
      </c>
      <c r="B437" s="6">
        <v>1</v>
      </c>
    </row>
    <row r="438" spans="1:2" x14ac:dyDescent="0.25">
      <c r="A438" s="5">
        <v>2267204</v>
      </c>
      <c r="B438" s="6">
        <v>1</v>
      </c>
    </row>
    <row r="439" spans="1:2" x14ac:dyDescent="0.25">
      <c r="A439" s="5">
        <v>511331</v>
      </c>
      <c r="B439" s="6">
        <v>1</v>
      </c>
    </row>
    <row r="440" spans="1:2" x14ac:dyDescent="0.25">
      <c r="A440" s="5">
        <v>2315732</v>
      </c>
      <c r="B440" s="6">
        <v>1</v>
      </c>
    </row>
    <row r="441" spans="1:2" x14ac:dyDescent="0.25">
      <c r="A441" s="5">
        <v>525383</v>
      </c>
      <c r="B441" s="6">
        <v>1</v>
      </c>
    </row>
    <row r="442" spans="1:2" x14ac:dyDescent="0.25">
      <c r="A442" s="5">
        <v>2321677</v>
      </c>
      <c r="B442" s="6">
        <v>1</v>
      </c>
    </row>
    <row r="443" spans="1:2" x14ac:dyDescent="0.25">
      <c r="A443" s="5">
        <v>530394</v>
      </c>
      <c r="B443" s="6">
        <v>1</v>
      </c>
    </row>
    <row r="444" spans="1:2" x14ac:dyDescent="0.25">
      <c r="A444" s="5">
        <v>2378391</v>
      </c>
      <c r="B444" s="6">
        <v>1</v>
      </c>
    </row>
    <row r="445" spans="1:2" x14ac:dyDescent="0.25">
      <c r="A445" s="5">
        <v>533071</v>
      </c>
      <c r="B445" s="6">
        <v>1</v>
      </c>
    </row>
    <row r="446" spans="1:2" x14ac:dyDescent="0.25">
      <c r="A446" s="5">
        <v>2417677</v>
      </c>
      <c r="B446" s="6">
        <v>1</v>
      </c>
    </row>
    <row r="447" spans="1:2" x14ac:dyDescent="0.25">
      <c r="A447" s="5">
        <v>565683</v>
      </c>
      <c r="B447" s="6">
        <v>1</v>
      </c>
    </row>
    <row r="448" spans="1:2" x14ac:dyDescent="0.25">
      <c r="A448" s="5">
        <v>2452997</v>
      </c>
      <c r="B448" s="6">
        <v>1</v>
      </c>
    </row>
    <row r="449" spans="1:2" x14ac:dyDescent="0.25">
      <c r="A449" s="5">
        <v>574675</v>
      </c>
      <c r="B449" s="6">
        <v>1</v>
      </c>
    </row>
    <row r="450" spans="1:2" x14ac:dyDescent="0.25">
      <c r="A450" s="5">
        <v>2476245</v>
      </c>
      <c r="B450" s="6">
        <v>1</v>
      </c>
    </row>
    <row r="451" spans="1:2" x14ac:dyDescent="0.25">
      <c r="A451" s="5">
        <v>588189</v>
      </c>
      <c r="B451" s="6">
        <v>1</v>
      </c>
    </row>
    <row r="452" spans="1:2" x14ac:dyDescent="0.25">
      <c r="A452" s="5">
        <v>2486890</v>
      </c>
      <c r="B452" s="6">
        <v>1</v>
      </c>
    </row>
    <row r="453" spans="1:2" x14ac:dyDescent="0.25">
      <c r="A453" s="5">
        <v>594062</v>
      </c>
      <c r="B453" s="6">
        <v>1</v>
      </c>
    </row>
    <row r="454" spans="1:2" x14ac:dyDescent="0.25">
      <c r="A454" s="5">
        <v>2521692</v>
      </c>
      <c r="B454" s="6">
        <v>1</v>
      </c>
    </row>
    <row r="455" spans="1:2" x14ac:dyDescent="0.25">
      <c r="A455" s="5">
        <v>629185</v>
      </c>
      <c r="B455" s="6">
        <v>1</v>
      </c>
    </row>
    <row r="456" spans="1:2" x14ac:dyDescent="0.25">
      <c r="A456" s="5">
        <v>2554297</v>
      </c>
      <c r="B456" s="6">
        <v>1</v>
      </c>
    </row>
    <row r="457" spans="1:2" x14ac:dyDescent="0.25">
      <c r="A457" s="5">
        <v>638046</v>
      </c>
      <c r="B457" s="6">
        <v>1</v>
      </c>
    </row>
    <row r="458" spans="1:2" x14ac:dyDescent="0.25">
      <c r="A458" s="5">
        <v>2579023</v>
      </c>
      <c r="B458" s="6">
        <v>1</v>
      </c>
    </row>
    <row r="459" spans="1:2" x14ac:dyDescent="0.25">
      <c r="A459" s="5">
        <v>642530</v>
      </c>
      <c r="B459" s="6">
        <v>1</v>
      </c>
    </row>
    <row r="460" spans="1:2" x14ac:dyDescent="0.25">
      <c r="A460" s="5">
        <v>2647378</v>
      </c>
      <c r="B460" s="6">
        <v>1</v>
      </c>
    </row>
    <row r="461" spans="1:2" x14ac:dyDescent="0.25">
      <c r="A461" s="5">
        <v>648040</v>
      </c>
      <c r="B461" s="6">
        <v>1</v>
      </c>
    </row>
    <row r="462" spans="1:2" x14ac:dyDescent="0.25">
      <c r="A462" s="5">
        <v>2674970</v>
      </c>
      <c r="B462" s="6">
        <v>1</v>
      </c>
    </row>
    <row r="463" spans="1:2" x14ac:dyDescent="0.25">
      <c r="A463" s="5">
        <v>650105</v>
      </c>
      <c r="B463" s="6">
        <v>1</v>
      </c>
    </row>
    <row r="464" spans="1:2" x14ac:dyDescent="0.25">
      <c r="A464" s="5">
        <v>2710778</v>
      </c>
      <c r="B464" s="6">
        <v>1</v>
      </c>
    </row>
    <row r="465" spans="1:2" x14ac:dyDescent="0.25">
      <c r="A465" s="5">
        <v>656884</v>
      </c>
      <c r="B465" s="6">
        <v>1</v>
      </c>
    </row>
    <row r="466" spans="1:2" x14ac:dyDescent="0.25">
      <c r="A466" s="5">
        <v>2744874</v>
      </c>
      <c r="B466" s="6">
        <v>1</v>
      </c>
    </row>
    <row r="467" spans="1:2" x14ac:dyDescent="0.25">
      <c r="A467" s="5">
        <v>699264</v>
      </c>
      <c r="B467" s="6">
        <v>1</v>
      </c>
    </row>
    <row r="468" spans="1:2" x14ac:dyDescent="0.25">
      <c r="A468" s="5">
        <v>2773160</v>
      </c>
      <c r="B468" s="6">
        <v>1</v>
      </c>
    </row>
    <row r="469" spans="1:2" x14ac:dyDescent="0.25">
      <c r="A469" s="5">
        <v>729053</v>
      </c>
      <c r="B469" s="6">
        <v>1</v>
      </c>
    </row>
    <row r="470" spans="1:2" x14ac:dyDescent="0.25">
      <c r="A470" s="5">
        <v>2854090</v>
      </c>
      <c r="B470" s="6">
        <v>1</v>
      </c>
    </row>
    <row r="471" spans="1:2" x14ac:dyDescent="0.25">
      <c r="A471" s="5">
        <v>775802</v>
      </c>
      <c r="B471" s="6">
        <v>1</v>
      </c>
    </row>
    <row r="472" spans="1:2" x14ac:dyDescent="0.25">
      <c r="A472" s="5">
        <v>2886325</v>
      </c>
      <c r="B472" s="6">
        <v>1</v>
      </c>
    </row>
    <row r="473" spans="1:2" x14ac:dyDescent="0.25">
      <c r="A473" s="5">
        <v>780521</v>
      </c>
      <c r="B473" s="6">
        <v>1</v>
      </c>
    </row>
    <row r="474" spans="1:2" x14ac:dyDescent="0.25">
      <c r="A474" s="5">
        <v>2929750</v>
      </c>
      <c r="B474" s="6">
        <v>1</v>
      </c>
    </row>
    <row r="475" spans="1:2" x14ac:dyDescent="0.25">
      <c r="A475" s="5">
        <v>789042</v>
      </c>
      <c r="B475" s="6">
        <v>1</v>
      </c>
    </row>
    <row r="476" spans="1:2" x14ac:dyDescent="0.25">
      <c r="A476" s="5">
        <v>2976840</v>
      </c>
      <c r="B476" s="6">
        <v>1</v>
      </c>
    </row>
    <row r="477" spans="1:2" x14ac:dyDescent="0.25">
      <c r="A477" s="5">
        <v>797851</v>
      </c>
      <c r="B477" s="6">
        <v>1</v>
      </c>
    </row>
    <row r="478" spans="1:2" x14ac:dyDescent="0.25">
      <c r="A478" s="5">
        <v>3006257</v>
      </c>
      <c r="B478" s="6">
        <v>1</v>
      </c>
    </row>
    <row r="479" spans="1:2" x14ac:dyDescent="0.25">
      <c r="A479" s="5">
        <v>799092</v>
      </c>
      <c r="B479" s="6">
        <v>1</v>
      </c>
    </row>
    <row r="480" spans="1:2" x14ac:dyDescent="0.25">
      <c r="A480" s="5">
        <v>3036026</v>
      </c>
      <c r="B480" s="6">
        <v>1</v>
      </c>
    </row>
    <row r="481" spans="1:2" x14ac:dyDescent="0.25">
      <c r="A481" s="5">
        <v>811593</v>
      </c>
      <c r="B481" s="6">
        <v>1</v>
      </c>
    </row>
    <row r="482" spans="1:2" x14ac:dyDescent="0.25">
      <c r="A482" s="5">
        <v>3079483</v>
      </c>
      <c r="B482" s="6">
        <v>1</v>
      </c>
    </row>
    <row r="483" spans="1:2" x14ac:dyDescent="0.25">
      <c r="A483" s="5">
        <v>818106</v>
      </c>
      <c r="B483" s="6">
        <v>1</v>
      </c>
    </row>
    <row r="484" spans="1:2" x14ac:dyDescent="0.25">
      <c r="A484" s="5">
        <v>3122170</v>
      </c>
      <c r="B484" s="6">
        <v>1</v>
      </c>
    </row>
    <row r="485" spans="1:2" x14ac:dyDescent="0.25">
      <c r="A485" s="5">
        <v>836946</v>
      </c>
      <c r="B485" s="6">
        <v>1</v>
      </c>
    </row>
    <row r="486" spans="1:2" x14ac:dyDescent="0.25">
      <c r="A486" s="5">
        <v>3146215</v>
      </c>
      <c r="B486" s="6">
        <v>1</v>
      </c>
    </row>
    <row r="487" spans="1:2" x14ac:dyDescent="0.25">
      <c r="A487" s="5">
        <v>842093</v>
      </c>
      <c r="B487" s="6">
        <v>1</v>
      </c>
    </row>
    <row r="488" spans="1:2" x14ac:dyDescent="0.25">
      <c r="A488" s="5">
        <v>3212131</v>
      </c>
      <c r="B488" s="6">
        <v>1</v>
      </c>
    </row>
    <row r="489" spans="1:2" x14ac:dyDescent="0.25">
      <c r="A489" s="5">
        <v>870002</v>
      </c>
      <c r="B489" s="6">
        <v>1</v>
      </c>
    </row>
    <row r="490" spans="1:2" x14ac:dyDescent="0.25">
      <c r="A490" s="5">
        <v>3231592</v>
      </c>
      <c r="B490" s="6">
        <v>1</v>
      </c>
    </row>
    <row r="491" spans="1:2" x14ac:dyDescent="0.25">
      <c r="A491" s="5">
        <v>898044</v>
      </c>
      <c r="B491" s="6">
        <v>1</v>
      </c>
    </row>
    <row r="492" spans="1:2" x14ac:dyDescent="0.25">
      <c r="A492" s="5">
        <v>3273104</v>
      </c>
      <c r="B492" s="6">
        <v>1</v>
      </c>
    </row>
    <row r="493" spans="1:2" x14ac:dyDescent="0.25">
      <c r="A493" s="5">
        <v>906359</v>
      </c>
      <c r="B493" s="6">
        <v>1</v>
      </c>
    </row>
    <row r="494" spans="1:2" x14ac:dyDescent="0.25">
      <c r="A494" s="5">
        <v>3293818</v>
      </c>
      <c r="B494" s="6">
        <v>1</v>
      </c>
    </row>
    <row r="495" spans="1:2" x14ac:dyDescent="0.25">
      <c r="A495" s="5">
        <v>932001</v>
      </c>
      <c r="B495" s="6">
        <v>1</v>
      </c>
    </row>
    <row r="496" spans="1:2" x14ac:dyDescent="0.25">
      <c r="A496" s="5">
        <v>3327599</v>
      </c>
      <c r="B496" s="6">
        <v>1</v>
      </c>
    </row>
    <row r="497" spans="1:2" x14ac:dyDescent="0.25">
      <c r="A497" s="5">
        <v>936454</v>
      </c>
      <c r="B497" s="6">
        <v>1</v>
      </c>
    </row>
    <row r="498" spans="1:2" x14ac:dyDescent="0.25">
      <c r="A498" s="5">
        <v>3419616</v>
      </c>
      <c r="B498" s="6">
        <v>1</v>
      </c>
    </row>
    <row r="499" spans="1:2" x14ac:dyDescent="0.25">
      <c r="A499" s="5">
        <v>936709</v>
      </c>
      <c r="B499" s="6">
        <v>1</v>
      </c>
    </row>
    <row r="500" spans="1:2" x14ac:dyDescent="0.25">
      <c r="A500" s="5">
        <v>3485563</v>
      </c>
      <c r="B500" s="6">
        <v>1</v>
      </c>
    </row>
    <row r="501" spans="1:2" x14ac:dyDescent="0.25">
      <c r="A501" s="5">
        <v>937987</v>
      </c>
      <c r="B501" s="6">
        <v>1</v>
      </c>
    </row>
    <row r="502" spans="1:2" x14ac:dyDescent="0.25">
      <c r="A502" s="5">
        <v>1835694</v>
      </c>
      <c r="B502" s="6">
        <v>1</v>
      </c>
    </row>
    <row r="503" spans="1:2" x14ac:dyDescent="0.25">
      <c r="A503" s="5">
        <v>945491</v>
      </c>
      <c r="B503" s="6">
        <v>1</v>
      </c>
    </row>
    <row r="504" spans="1:2" x14ac:dyDescent="0.25">
      <c r="A504" s="5">
        <v>1852067</v>
      </c>
      <c r="B504" s="6">
        <v>1</v>
      </c>
    </row>
    <row r="505" spans="1:2" x14ac:dyDescent="0.25">
      <c r="A505" s="5">
        <v>968783</v>
      </c>
      <c r="B505" s="6">
        <v>1</v>
      </c>
    </row>
    <row r="506" spans="1:2" x14ac:dyDescent="0.25">
      <c r="A506" s="5">
        <v>1855578</v>
      </c>
      <c r="B506" s="6">
        <v>1</v>
      </c>
    </row>
    <row r="507" spans="1:2" x14ac:dyDescent="0.25">
      <c r="A507" s="5">
        <v>991609</v>
      </c>
      <c r="B507" s="6">
        <v>1</v>
      </c>
    </row>
    <row r="508" spans="1:2" x14ac:dyDescent="0.25">
      <c r="A508" s="5">
        <v>1862182</v>
      </c>
      <c r="B508" s="6">
        <v>1</v>
      </c>
    </row>
    <row r="509" spans="1:2" x14ac:dyDescent="0.25">
      <c r="A509" s="5">
        <v>1005386</v>
      </c>
      <c r="B509" s="6">
        <v>1</v>
      </c>
    </row>
    <row r="510" spans="1:2" x14ac:dyDescent="0.25">
      <c r="A510" s="5">
        <v>1873481</v>
      </c>
      <c r="B510" s="6">
        <v>1</v>
      </c>
    </row>
    <row r="511" spans="1:2" x14ac:dyDescent="0.25">
      <c r="A511" s="5">
        <v>1030616</v>
      </c>
      <c r="B511" s="6">
        <v>1</v>
      </c>
    </row>
    <row r="512" spans="1:2" x14ac:dyDescent="0.25">
      <c r="A512" s="5">
        <v>1896633</v>
      </c>
      <c r="B512" s="6">
        <v>1</v>
      </c>
    </row>
    <row r="513" spans="1:2" x14ac:dyDescent="0.25">
      <c r="A513" s="5">
        <v>1086513</v>
      </c>
      <c r="B513" s="6">
        <v>1</v>
      </c>
    </row>
    <row r="514" spans="1:2" x14ac:dyDescent="0.25">
      <c r="A514" s="5">
        <v>1909858</v>
      </c>
      <c r="B514" s="6">
        <v>1</v>
      </c>
    </row>
    <row r="515" spans="1:2" x14ac:dyDescent="0.25">
      <c r="A515" s="5">
        <v>1127643</v>
      </c>
      <c r="B515" s="6">
        <v>1</v>
      </c>
    </row>
    <row r="516" spans="1:2" x14ac:dyDescent="0.25">
      <c r="A516" s="5">
        <v>1951218</v>
      </c>
      <c r="B516" s="6">
        <v>1</v>
      </c>
    </row>
    <row r="517" spans="1:2" x14ac:dyDescent="0.25">
      <c r="A517" s="5">
        <v>1132766</v>
      </c>
      <c r="B517" s="6">
        <v>1</v>
      </c>
    </row>
    <row r="518" spans="1:2" x14ac:dyDescent="0.25">
      <c r="A518" s="5">
        <v>1964284</v>
      </c>
      <c r="B518" s="6">
        <v>1</v>
      </c>
    </row>
    <row r="519" spans="1:2" x14ac:dyDescent="0.25">
      <c r="A519" s="5">
        <v>1157420</v>
      </c>
      <c r="B519" s="6">
        <v>1</v>
      </c>
    </row>
    <row r="520" spans="1:2" x14ac:dyDescent="0.25">
      <c r="A520" s="5">
        <v>1975396</v>
      </c>
      <c r="B520" s="6">
        <v>1</v>
      </c>
    </row>
    <row r="521" spans="1:2" x14ac:dyDescent="0.25">
      <c r="A521" s="5">
        <v>1161267</v>
      </c>
      <c r="B521" s="6">
        <v>1</v>
      </c>
    </row>
    <row r="522" spans="1:2" x14ac:dyDescent="0.25">
      <c r="A522" s="5">
        <v>1992476</v>
      </c>
      <c r="B522" s="6">
        <v>1</v>
      </c>
    </row>
    <row r="523" spans="1:2" x14ac:dyDescent="0.25">
      <c r="A523" s="5">
        <v>1203329</v>
      </c>
      <c r="B523" s="6">
        <v>1</v>
      </c>
    </row>
    <row r="524" spans="1:2" x14ac:dyDescent="0.25">
      <c r="A524" s="5">
        <v>2006709</v>
      </c>
      <c r="B524" s="6">
        <v>1</v>
      </c>
    </row>
    <row r="525" spans="1:2" x14ac:dyDescent="0.25">
      <c r="A525" s="5">
        <v>1214745</v>
      </c>
      <c r="B525" s="6">
        <v>1</v>
      </c>
    </row>
    <row r="526" spans="1:2" x14ac:dyDescent="0.25">
      <c r="A526" s="5">
        <v>2018488</v>
      </c>
      <c r="B526" s="6">
        <v>1</v>
      </c>
    </row>
    <row r="527" spans="1:2" x14ac:dyDescent="0.25">
      <c r="A527" s="5">
        <v>1224012</v>
      </c>
      <c r="B527" s="6">
        <v>1</v>
      </c>
    </row>
    <row r="528" spans="1:2" x14ac:dyDescent="0.25">
      <c r="A528" s="5">
        <v>2046243</v>
      </c>
      <c r="B528" s="6">
        <v>1</v>
      </c>
    </row>
    <row r="529" spans="1:2" x14ac:dyDescent="0.25">
      <c r="A529" s="5">
        <v>1226634</v>
      </c>
      <c r="B529" s="6">
        <v>1</v>
      </c>
    </row>
    <row r="530" spans="1:2" x14ac:dyDescent="0.25">
      <c r="A530" s="5">
        <v>2072415</v>
      </c>
      <c r="B530" s="6">
        <v>1</v>
      </c>
    </row>
    <row r="531" spans="1:2" x14ac:dyDescent="0.25">
      <c r="A531" s="5">
        <v>1228070</v>
      </c>
      <c r="B531" s="6">
        <v>1</v>
      </c>
    </row>
    <row r="532" spans="1:2" x14ac:dyDescent="0.25">
      <c r="A532" s="5">
        <v>2095232</v>
      </c>
      <c r="B532" s="6">
        <v>1</v>
      </c>
    </row>
    <row r="533" spans="1:2" x14ac:dyDescent="0.25">
      <c r="A533" s="5">
        <v>1240459</v>
      </c>
      <c r="B533" s="6">
        <v>1</v>
      </c>
    </row>
    <row r="534" spans="1:2" x14ac:dyDescent="0.25">
      <c r="A534" s="5">
        <v>2128616</v>
      </c>
      <c r="B534" s="6">
        <v>1</v>
      </c>
    </row>
    <row r="535" spans="1:2" x14ac:dyDescent="0.25">
      <c r="A535" s="5">
        <v>1247078</v>
      </c>
      <c r="B535" s="6">
        <v>1</v>
      </c>
    </row>
    <row r="536" spans="1:2" x14ac:dyDescent="0.25">
      <c r="A536" s="5">
        <v>2151889</v>
      </c>
      <c r="B536" s="6">
        <v>1</v>
      </c>
    </row>
    <row r="537" spans="1:2" x14ac:dyDescent="0.25">
      <c r="A537" s="5">
        <v>1257792</v>
      </c>
      <c r="B537" s="6">
        <v>1</v>
      </c>
    </row>
    <row r="538" spans="1:2" x14ac:dyDescent="0.25">
      <c r="A538" s="5">
        <v>2161137</v>
      </c>
      <c r="B538" s="6">
        <v>1</v>
      </c>
    </row>
    <row r="539" spans="1:2" x14ac:dyDescent="0.25">
      <c r="A539" s="5">
        <v>1260121</v>
      </c>
      <c r="B539" s="6">
        <v>1</v>
      </c>
    </row>
    <row r="540" spans="1:2" x14ac:dyDescent="0.25">
      <c r="A540" s="5">
        <v>2184051</v>
      </c>
      <c r="B540" s="6">
        <v>1</v>
      </c>
    </row>
    <row r="541" spans="1:2" x14ac:dyDescent="0.25">
      <c r="A541" s="5">
        <v>1277230</v>
      </c>
      <c r="B541" s="6">
        <v>1</v>
      </c>
    </row>
    <row r="542" spans="1:2" x14ac:dyDescent="0.25">
      <c r="A542" s="5">
        <v>2222971</v>
      </c>
      <c r="B542" s="6">
        <v>1</v>
      </c>
    </row>
    <row r="543" spans="1:2" x14ac:dyDescent="0.25">
      <c r="A543" s="5">
        <v>1285652</v>
      </c>
      <c r="B543" s="6">
        <v>1</v>
      </c>
    </row>
    <row r="544" spans="1:2" x14ac:dyDescent="0.25">
      <c r="A544" s="5">
        <v>2271331</v>
      </c>
      <c r="B544" s="6">
        <v>1</v>
      </c>
    </row>
    <row r="545" spans="1:2" x14ac:dyDescent="0.25">
      <c r="A545" s="5">
        <v>1297870</v>
      </c>
      <c r="B545" s="6">
        <v>1</v>
      </c>
    </row>
    <row r="546" spans="1:2" x14ac:dyDescent="0.25">
      <c r="A546" s="5">
        <v>2296986</v>
      </c>
      <c r="B546" s="6">
        <v>1</v>
      </c>
    </row>
    <row r="547" spans="1:2" x14ac:dyDescent="0.25">
      <c r="A547" s="5">
        <v>1336431</v>
      </c>
      <c r="B547" s="6">
        <v>1</v>
      </c>
    </row>
    <row r="548" spans="1:2" x14ac:dyDescent="0.25">
      <c r="A548" s="5">
        <v>2316085</v>
      </c>
      <c r="B548" s="6">
        <v>1</v>
      </c>
    </row>
    <row r="549" spans="1:2" x14ac:dyDescent="0.25">
      <c r="A549" s="5">
        <v>1339852</v>
      </c>
      <c r="B549" s="6">
        <v>1</v>
      </c>
    </row>
    <row r="550" spans="1:2" x14ac:dyDescent="0.25">
      <c r="A550" s="5">
        <v>2320738</v>
      </c>
      <c r="B550" s="6">
        <v>1</v>
      </c>
    </row>
    <row r="551" spans="1:2" x14ac:dyDescent="0.25">
      <c r="A551" s="5">
        <v>1345999</v>
      </c>
      <c r="B551" s="6">
        <v>1</v>
      </c>
    </row>
    <row r="552" spans="1:2" x14ac:dyDescent="0.25">
      <c r="A552" s="5">
        <v>2325362</v>
      </c>
      <c r="B552" s="6">
        <v>1</v>
      </c>
    </row>
    <row r="553" spans="1:2" x14ac:dyDescent="0.25">
      <c r="A553" s="5">
        <v>1371351</v>
      </c>
      <c r="B553" s="6">
        <v>1</v>
      </c>
    </row>
    <row r="554" spans="1:2" x14ac:dyDescent="0.25">
      <c r="A554" s="5">
        <v>2336276</v>
      </c>
      <c r="B554" s="6">
        <v>1</v>
      </c>
    </row>
    <row r="555" spans="1:2" x14ac:dyDescent="0.25">
      <c r="A555" s="5">
        <v>1377740</v>
      </c>
      <c r="B555" s="6">
        <v>1</v>
      </c>
    </row>
    <row r="556" spans="1:2" x14ac:dyDescent="0.25">
      <c r="A556" s="5">
        <v>2394909</v>
      </c>
      <c r="B556" s="6">
        <v>1</v>
      </c>
    </row>
    <row r="557" spans="1:2" x14ac:dyDescent="0.25">
      <c r="A557" s="5">
        <v>1386254</v>
      </c>
      <c r="B557" s="6">
        <v>1</v>
      </c>
    </row>
    <row r="558" spans="1:2" x14ac:dyDescent="0.25">
      <c r="A558" s="5">
        <v>2407604</v>
      </c>
      <c r="B558" s="6">
        <v>1</v>
      </c>
    </row>
    <row r="559" spans="1:2" x14ac:dyDescent="0.25">
      <c r="A559" s="5">
        <v>1389460</v>
      </c>
      <c r="B559" s="6">
        <v>1</v>
      </c>
    </row>
    <row r="560" spans="1:2" x14ac:dyDescent="0.25">
      <c r="A560" s="5">
        <v>2418389</v>
      </c>
      <c r="B560" s="6">
        <v>1</v>
      </c>
    </row>
    <row r="561" spans="1:2" x14ac:dyDescent="0.25">
      <c r="A561" s="5">
        <v>1389633</v>
      </c>
      <c r="B561" s="6">
        <v>1</v>
      </c>
    </row>
    <row r="562" spans="1:2" x14ac:dyDescent="0.25">
      <c r="A562" s="5">
        <v>2444049</v>
      </c>
      <c r="B562" s="6">
        <v>1</v>
      </c>
    </row>
    <row r="563" spans="1:2" x14ac:dyDescent="0.25">
      <c r="A563" s="5">
        <v>1391893</v>
      </c>
      <c r="B563" s="6">
        <v>1</v>
      </c>
    </row>
    <row r="564" spans="1:2" x14ac:dyDescent="0.25">
      <c r="A564" s="5">
        <v>2460556</v>
      </c>
      <c r="B564" s="6">
        <v>1</v>
      </c>
    </row>
    <row r="565" spans="1:2" x14ac:dyDescent="0.25">
      <c r="A565" s="5">
        <v>1393089</v>
      </c>
      <c r="B565" s="6">
        <v>1</v>
      </c>
    </row>
    <row r="566" spans="1:2" x14ac:dyDescent="0.25">
      <c r="A566" s="5">
        <v>2469770</v>
      </c>
      <c r="B566" s="6">
        <v>1</v>
      </c>
    </row>
    <row r="567" spans="1:2" x14ac:dyDescent="0.25">
      <c r="A567" s="5">
        <v>1393402</v>
      </c>
      <c r="B567" s="6">
        <v>1</v>
      </c>
    </row>
    <row r="568" spans="1:2" x14ac:dyDescent="0.25">
      <c r="A568" s="5">
        <v>2479281</v>
      </c>
      <c r="B568" s="6">
        <v>1</v>
      </c>
    </row>
    <row r="569" spans="1:2" x14ac:dyDescent="0.25">
      <c r="A569" s="5">
        <v>1393687</v>
      </c>
      <c r="B569" s="6">
        <v>1</v>
      </c>
    </row>
    <row r="570" spans="1:2" x14ac:dyDescent="0.25">
      <c r="A570" s="5">
        <v>2485026</v>
      </c>
      <c r="B570" s="6">
        <v>1</v>
      </c>
    </row>
    <row r="571" spans="1:2" x14ac:dyDescent="0.25">
      <c r="A571" s="5">
        <v>1395793</v>
      </c>
      <c r="B571" s="6">
        <v>1</v>
      </c>
    </row>
    <row r="572" spans="1:2" x14ac:dyDescent="0.25">
      <c r="A572" s="5">
        <v>2491986</v>
      </c>
      <c r="B572" s="6">
        <v>1</v>
      </c>
    </row>
    <row r="573" spans="1:2" x14ac:dyDescent="0.25">
      <c r="A573" s="5">
        <v>1414549</v>
      </c>
      <c r="B573" s="6">
        <v>1</v>
      </c>
    </row>
    <row r="574" spans="1:2" x14ac:dyDescent="0.25">
      <c r="A574" s="5">
        <v>2508580</v>
      </c>
      <c r="B574" s="6">
        <v>1</v>
      </c>
    </row>
    <row r="575" spans="1:2" x14ac:dyDescent="0.25">
      <c r="A575" s="5">
        <v>1432757</v>
      </c>
      <c r="B575" s="6">
        <v>1</v>
      </c>
    </row>
    <row r="576" spans="1:2" x14ac:dyDescent="0.25">
      <c r="A576" s="5">
        <v>2535354</v>
      </c>
      <c r="B576" s="6">
        <v>1</v>
      </c>
    </row>
    <row r="577" spans="1:2" x14ac:dyDescent="0.25">
      <c r="A577" s="5">
        <v>1432998</v>
      </c>
      <c r="B577" s="6">
        <v>1</v>
      </c>
    </row>
    <row r="578" spans="1:2" x14ac:dyDescent="0.25">
      <c r="A578" s="5">
        <v>2548859</v>
      </c>
      <c r="B578" s="6">
        <v>1</v>
      </c>
    </row>
    <row r="579" spans="1:2" x14ac:dyDescent="0.25">
      <c r="A579" s="5">
        <v>1460540</v>
      </c>
      <c r="B579" s="6">
        <v>1</v>
      </c>
    </row>
    <row r="580" spans="1:2" x14ac:dyDescent="0.25">
      <c r="A580" s="5">
        <v>2561325</v>
      </c>
      <c r="B580" s="6">
        <v>1</v>
      </c>
    </row>
    <row r="581" spans="1:2" x14ac:dyDescent="0.25">
      <c r="A581" s="5">
        <v>1500135</v>
      </c>
      <c r="B581" s="6">
        <v>1</v>
      </c>
    </row>
    <row r="582" spans="1:2" x14ac:dyDescent="0.25">
      <c r="A582" s="5">
        <v>2567503</v>
      </c>
      <c r="B582" s="6">
        <v>1</v>
      </c>
    </row>
    <row r="583" spans="1:2" x14ac:dyDescent="0.25">
      <c r="A583" s="5">
        <v>1507415</v>
      </c>
      <c r="B583" s="6">
        <v>1</v>
      </c>
    </row>
    <row r="584" spans="1:2" x14ac:dyDescent="0.25">
      <c r="A584" s="5">
        <v>2616793</v>
      </c>
      <c r="B584" s="6">
        <v>1</v>
      </c>
    </row>
    <row r="585" spans="1:2" x14ac:dyDescent="0.25">
      <c r="A585" s="5">
        <v>1512596</v>
      </c>
      <c r="B585" s="6">
        <v>1</v>
      </c>
    </row>
    <row r="586" spans="1:2" x14ac:dyDescent="0.25">
      <c r="A586" s="5">
        <v>2628269</v>
      </c>
      <c r="B586" s="6">
        <v>1</v>
      </c>
    </row>
    <row r="587" spans="1:2" x14ac:dyDescent="0.25">
      <c r="A587" s="5">
        <v>1526858</v>
      </c>
      <c r="B587" s="6">
        <v>1</v>
      </c>
    </row>
    <row r="588" spans="1:2" x14ac:dyDescent="0.25">
      <c r="A588" s="5">
        <v>2652860</v>
      </c>
      <c r="B588" s="6">
        <v>1</v>
      </c>
    </row>
    <row r="589" spans="1:2" x14ac:dyDescent="0.25">
      <c r="A589" s="5">
        <v>1531863</v>
      </c>
      <c r="B589" s="6">
        <v>1</v>
      </c>
    </row>
    <row r="590" spans="1:2" x14ac:dyDescent="0.25">
      <c r="A590" s="5">
        <v>2672948</v>
      </c>
      <c r="B590" s="6">
        <v>1</v>
      </c>
    </row>
    <row r="591" spans="1:2" x14ac:dyDescent="0.25">
      <c r="A591" s="5">
        <v>1544609</v>
      </c>
      <c r="B591" s="6">
        <v>1</v>
      </c>
    </row>
    <row r="592" spans="1:2" x14ac:dyDescent="0.25">
      <c r="A592" s="5">
        <v>2697880</v>
      </c>
      <c r="B592" s="6">
        <v>1</v>
      </c>
    </row>
    <row r="593" spans="1:2" x14ac:dyDescent="0.25">
      <c r="A593" s="5">
        <v>1558339</v>
      </c>
      <c r="B593" s="6">
        <v>1</v>
      </c>
    </row>
    <row r="594" spans="1:2" x14ac:dyDescent="0.25">
      <c r="A594" s="5">
        <v>2708797</v>
      </c>
      <c r="B594" s="6">
        <v>1</v>
      </c>
    </row>
    <row r="595" spans="1:2" x14ac:dyDescent="0.25">
      <c r="A595" s="5">
        <v>1578361</v>
      </c>
      <c r="B595" s="6">
        <v>1</v>
      </c>
    </row>
    <row r="596" spans="1:2" x14ac:dyDescent="0.25">
      <c r="A596" s="5">
        <v>2722449</v>
      </c>
      <c r="B596" s="6">
        <v>1</v>
      </c>
    </row>
    <row r="597" spans="1:2" x14ac:dyDescent="0.25">
      <c r="A597" s="5">
        <v>1582978</v>
      </c>
      <c r="B597" s="6">
        <v>1</v>
      </c>
    </row>
    <row r="598" spans="1:2" x14ac:dyDescent="0.25">
      <c r="A598" s="5">
        <v>2744300</v>
      </c>
      <c r="B598" s="6">
        <v>1</v>
      </c>
    </row>
    <row r="599" spans="1:2" x14ac:dyDescent="0.25">
      <c r="A599" s="5">
        <v>1588764</v>
      </c>
      <c r="B599" s="6">
        <v>1</v>
      </c>
    </row>
    <row r="600" spans="1:2" x14ac:dyDescent="0.25">
      <c r="A600" s="5">
        <v>2759514</v>
      </c>
      <c r="B600" s="6">
        <v>1</v>
      </c>
    </row>
    <row r="601" spans="1:2" x14ac:dyDescent="0.25">
      <c r="A601" s="5">
        <v>1603846</v>
      </c>
      <c r="B601" s="6">
        <v>1</v>
      </c>
    </row>
    <row r="602" spans="1:2" x14ac:dyDescent="0.25">
      <c r="A602" s="5">
        <v>2767253</v>
      </c>
      <c r="B602" s="6">
        <v>1</v>
      </c>
    </row>
    <row r="603" spans="1:2" x14ac:dyDescent="0.25">
      <c r="A603" s="5">
        <v>1614133</v>
      </c>
      <c r="B603" s="6">
        <v>1</v>
      </c>
    </row>
    <row r="604" spans="1:2" x14ac:dyDescent="0.25">
      <c r="A604" s="5">
        <v>2783819</v>
      </c>
      <c r="B604" s="6">
        <v>1</v>
      </c>
    </row>
    <row r="605" spans="1:2" x14ac:dyDescent="0.25">
      <c r="A605" s="5">
        <v>1614911</v>
      </c>
      <c r="B605" s="6">
        <v>1</v>
      </c>
    </row>
    <row r="606" spans="1:2" x14ac:dyDescent="0.25">
      <c r="A606" s="5">
        <v>2797272</v>
      </c>
      <c r="B606" s="6">
        <v>1</v>
      </c>
    </row>
    <row r="607" spans="1:2" x14ac:dyDescent="0.25">
      <c r="A607" s="5">
        <v>1630084</v>
      </c>
      <c r="B607" s="6">
        <v>1</v>
      </c>
    </row>
    <row r="608" spans="1:2" x14ac:dyDescent="0.25">
      <c r="A608" s="5">
        <v>2855148</v>
      </c>
      <c r="B608" s="6">
        <v>1</v>
      </c>
    </row>
    <row r="609" spans="1:2" x14ac:dyDescent="0.25">
      <c r="A609" s="5">
        <v>1650797</v>
      </c>
      <c r="B609" s="6">
        <v>1</v>
      </c>
    </row>
    <row r="610" spans="1:2" x14ac:dyDescent="0.25">
      <c r="A610" s="5">
        <v>2880543</v>
      </c>
      <c r="B610" s="6">
        <v>1</v>
      </c>
    </row>
    <row r="611" spans="1:2" x14ac:dyDescent="0.25">
      <c r="A611" s="5">
        <v>1650900</v>
      </c>
      <c r="B611" s="6">
        <v>1</v>
      </c>
    </row>
    <row r="612" spans="1:2" x14ac:dyDescent="0.25">
      <c r="A612" s="5">
        <v>2897347</v>
      </c>
      <c r="B612" s="6">
        <v>1</v>
      </c>
    </row>
    <row r="613" spans="1:2" x14ac:dyDescent="0.25">
      <c r="A613" s="5">
        <v>1656022</v>
      </c>
      <c r="B613" s="6">
        <v>1</v>
      </c>
    </row>
    <row r="614" spans="1:2" x14ac:dyDescent="0.25">
      <c r="A614" s="5">
        <v>2914400</v>
      </c>
      <c r="B614" s="6">
        <v>1</v>
      </c>
    </row>
    <row r="615" spans="1:2" x14ac:dyDescent="0.25">
      <c r="A615" s="5">
        <v>1658303</v>
      </c>
      <c r="B615" s="6">
        <v>1</v>
      </c>
    </row>
    <row r="616" spans="1:2" x14ac:dyDescent="0.25">
      <c r="A616" s="5">
        <v>2959550</v>
      </c>
      <c r="B616" s="6">
        <v>1</v>
      </c>
    </row>
    <row r="617" spans="1:2" x14ac:dyDescent="0.25">
      <c r="A617" s="5">
        <v>1669014</v>
      </c>
      <c r="B617" s="6">
        <v>1</v>
      </c>
    </row>
    <row r="618" spans="1:2" x14ac:dyDescent="0.25">
      <c r="A618" s="5">
        <v>2971954</v>
      </c>
      <c r="B618" s="6">
        <v>1</v>
      </c>
    </row>
    <row r="619" spans="1:2" x14ac:dyDescent="0.25">
      <c r="A619" s="5">
        <v>1675078</v>
      </c>
      <c r="B619" s="6">
        <v>1</v>
      </c>
    </row>
    <row r="620" spans="1:2" x14ac:dyDescent="0.25">
      <c r="A620" s="5">
        <v>2981738</v>
      </c>
      <c r="B620" s="6">
        <v>1</v>
      </c>
    </row>
    <row r="621" spans="1:2" x14ac:dyDescent="0.25">
      <c r="A621" s="5">
        <v>1675753</v>
      </c>
      <c r="B621" s="6">
        <v>1</v>
      </c>
    </row>
    <row r="622" spans="1:2" x14ac:dyDescent="0.25">
      <c r="A622" s="5">
        <v>3005402</v>
      </c>
      <c r="B622" s="6">
        <v>1</v>
      </c>
    </row>
    <row r="623" spans="1:2" x14ac:dyDescent="0.25">
      <c r="A623" s="5">
        <v>1677874</v>
      </c>
      <c r="B623" s="6">
        <v>1</v>
      </c>
    </row>
    <row r="624" spans="1:2" x14ac:dyDescent="0.25">
      <c r="A624" s="5">
        <v>3013856</v>
      </c>
      <c r="B624" s="6">
        <v>1</v>
      </c>
    </row>
    <row r="625" spans="1:2" x14ac:dyDescent="0.25">
      <c r="A625" s="5">
        <v>1688397</v>
      </c>
      <c r="B625" s="6">
        <v>1</v>
      </c>
    </row>
    <row r="626" spans="1:2" x14ac:dyDescent="0.25">
      <c r="A626" s="5">
        <v>3028133</v>
      </c>
      <c r="B626" s="6">
        <v>1</v>
      </c>
    </row>
    <row r="627" spans="1:2" x14ac:dyDescent="0.25">
      <c r="A627" s="5">
        <v>1692245</v>
      </c>
      <c r="B627" s="6">
        <v>1</v>
      </c>
    </row>
    <row r="628" spans="1:2" x14ac:dyDescent="0.25">
      <c r="A628" s="5">
        <v>3061605</v>
      </c>
      <c r="B628" s="6">
        <v>1</v>
      </c>
    </row>
    <row r="629" spans="1:2" x14ac:dyDescent="0.25">
      <c r="A629" s="5">
        <v>1703383</v>
      </c>
      <c r="B629" s="6">
        <v>1</v>
      </c>
    </row>
    <row r="630" spans="1:2" x14ac:dyDescent="0.25">
      <c r="A630" s="5">
        <v>3071010</v>
      </c>
      <c r="B630" s="6">
        <v>1</v>
      </c>
    </row>
    <row r="631" spans="1:2" x14ac:dyDescent="0.25">
      <c r="A631" s="5">
        <v>1713896</v>
      </c>
      <c r="B631" s="6">
        <v>1</v>
      </c>
    </row>
    <row r="632" spans="1:2" x14ac:dyDescent="0.25">
      <c r="A632" s="5">
        <v>3095107</v>
      </c>
      <c r="B632" s="6">
        <v>1</v>
      </c>
    </row>
    <row r="633" spans="1:2" x14ac:dyDescent="0.25">
      <c r="A633" s="5">
        <v>1723451</v>
      </c>
      <c r="B633" s="6">
        <v>1</v>
      </c>
    </row>
    <row r="634" spans="1:2" x14ac:dyDescent="0.25">
      <c r="A634" s="5">
        <v>3111054</v>
      </c>
      <c r="B634" s="6">
        <v>1</v>
      </c>
    </row>
    <row r="635" spans="1:2" x14ac:dyDescent="0.25">
      <c r="A635" s="5">
        <v>1730516</v>
      </c>
      <c r="B635" s="6">
        <v>1</v>
      </c>
    </row>
    <row r="636" spans="1:2" x14ac:dyDescent="0.25">
      <c r="A636" s="5">
        <v>3123311</v>
      </c>
      <c r="B636" s="6">
        <v>1</v>
      </c>
    </row>
    <row r="637" spans="1:2" x14ac:dyDescent="0.25">
      <c r="A637" s="5">
        <v>1740477</v>
      </c>
      <c r="B637" s="6">
        <v>1</v>
      </c>
    </row>
    <row r="638" spans="1:2" x14ac:dyDescent="0.25">
      <c r="A638" s="5">
        <v>3134923</v>
      </c>
      <c r="B638" s="6">
        <v>1</v>
      </c>
    </row>
    <row r="639" spans="1:2" x14ac:dyDescent="0.25">
      <c r="A639" s="5">
        <v>1745464</v>
      </c>
      <c r="B639" s="6">
        <v>1</v>
      </c>
    </row>
    <row r="640" spans="1:2" x14ac:dyDescent="0.25">
      <c r="A640" s="5">
        <v>3163527</v>
      </c>
      <c r="B640" s="6">
        <v>1</v>
      </c>
    </row>
    <row r="641" spans="1:2" x14ac:dyDescent="0.25">
      <c r="A641" s="5">
        <v>1759669</v>
      </c>
      <c r="B641" s="6">
        <v>1</v>
      </c>
    </row>
    <row r="642" spans="1:2" x14ac:dyDescent="0.25">
      <c r="A642" s="5">
        <v>3201773</v>
      </c>
      <c r="B642" s="6">
        <v>1</v>
      </c>
    </row>
    <row r="643" spans="1:2" x14ac:dyDescent="0.25">
      <c r="A643" s="5">
        <v>1767693</v>
      </c>
      <c r="B643" s="6">
        <v>1</v>
      </c>
    </row>
    <row r="644" spans="1:2" x14ac:dyDescent="0.25">
      <c r="A644" s="5">
        <v>3228015</v>
      </c>
      <c r="B644" s="6">
        <v>1</v>
      </c>
    </row>
    <row r="645" spans="1:2" x14ac:dyDescent="0.25">
      <c r="A645" s="5">
        <v>1774470</v>
      </c>
      <c r="B645" s="6">
        <v>1</v>
      </c>
    </row>
    <row r="646" spans="1:2" x14ac:dyDescent="0.25">
      <c r="A646" s="5">
        <v>3231332</v>
      </c>
      <c r="B646" s="6">
        <v>1</v>
      </c>
    </row>
    <row r="647" spans="1:2" x14ac:dyDescent="0.25">
      <c r="A647" s="5">
        <v>1778858</v>
      </c>
      <c r="B647" s="6">
        <v>1</v>
      </c>
    </row>
    <row r="648" spans="1:2" x14ac:dyDescent="0.25">
      <c r="A648" s="5">
        <v>3241064</v>
      </c>
      <c r="B648" s="6">
        <v>1</v>
      </c>
    </row>
    <row r="649" spans="1:2" x14ac:dyDescent="0.25">
      <c r="A649" s="5">
        <v>1779232</v>
      </c>
      <c r="B649" s="6">
        <v>1</v>
      </c>
    </row>
    <row r="650" spans="1:2" x14ac:dyDescent="0.25">
      <c r="A650" s="5">
        <v>3252725</v>
      </c>
      <c r="B650" s="6">
        <v>1</v>
      </c>
    </row>
    <row r="651" spans="1:2" x14ac:dyDescent="0.25">
      <c r="A651" s="5">
        <v>1793345</v>
      </c>
      <c r="B651" s="6">
        <v>1</v>
      </c>
    </row>
    <row r="652" spans="1:2" x14ac:dyDescent="0.25">
      <c r="A652" s="5">
        <v>3284666</v>
      </c>
      <c r="B652" s="6">
        <v>1</v>
      </c>
    </row>
    <row r="653" spans="1:2" x14ac:dyDescent="0.25">
      <c r="A653" s="5">
        <v>1799886</v>
      </c>
      <c r="B653" s="6">
        <v>1</v>
      </c>
    </row>
    <row r="654" spans="1:2" x14ac:dyDescent="0.25">
      <c r="A654" s="5">
        <v>3288188</v>
      </c>
      <c r="B654" s="6">
        <v>1</v>
      </c>
    </row>
    <row r="655" spans="1:2" x14ac:dyDescent="0.25">
      <c r="A655" s="5">
        <v>1800756</v>
      </c>
      <c r="B655" s="6">
        <v>1</v>
      </c>
    </row>
    <row r="656" spans="1:2" x14ac:dyDescent="0.25">
      <c r="A656" s="5">
        <v>3303809</v>
      </c>
      <c r="B656" s="6">
        <v>1</v>
      </c>
    </row>
    <row r="657" spans="1:2" x14ac:dyDescent="0.25">
      <c r="A657" s="5">
        <v>1802466</v>
      </c>
      <c r="B657" s="6">
        <v>1</v>
      </c>
    </row>
    <row r="658" spans="1:2" x14ac:dyDescent="0.25">
      <c r="A658" s="5">
        <v>3311490</v>
      </c>
      <c r="B658" s="6">
        <v>1</v>
      </c>
    </row>
    <row r="659" spans="1:2" x14ac:dyDescent="0.25">
      <c r="A659" s="5">
        <v>1811390</v>
      </c>
      <c r="B659" s="6">
        <v>1</v>
      </c>
    </row>
    <row r="660" spans="1:2" x14ac:dyDescent="0.25">
      <c r="A660" s="5">
        <v>3332077</v>
      </c>
      <c r="B660" s="6">
        <v>1</v>
      </c>
    </row>
    <row r="661" spans="1:2" x14ac:dyDescent="0.25">
      <c r="A661" s="5">
        <v>1817912</v>
      </c>
      <c r="B661" s="6">
        <v>1</v>
      </c>
    </row>
    <row r="662" spans="1:2" x14ac:dyDescent="0.25">
      <c r="A662" s="5">
        <v>3398180</v>
      </c>
      <c r="B662" s="6">
        <v>1</v>
      </c>
    </row>
    <row r="663" spans="1:2" x14ac:dyDescent="0.25">
      <c r="A663" s="5">
        <v>1818265</v>
      </c>
      <c r="B663" s="6">
        <v>1</v>
      </c>
    </row>
    <row r="664" spans="1:2" x14ac:dyDescent="0.25">
      <c r="A664" s="5">
        <v>3429349</v>
      </c>
      <c r="B664" s="6">
        <v>1</v>
      </c>
    </row>
    <row r="665" spans="1:2" x14ac:dyDescent="0.25">
      <c r="A665" s="5">
        <v>1821647</v>
      </c>
      <c r="B665" s="6">
        <v>1</v>
      </c>
    </row>
    <row r="666" spans="1:2" x14ac:dyDescent="0.25">
      <c r="A666" s="5">
        <v>3479649</v>
      </c>
      <c r="B666" s="6">
        <v>1</v>
      </c>
    </row>
    <row r="667" spans="1:2" x14ac:dyDescent="0.25">
      <c r="A667" s="5">
        <v>1826417</v>
      </c>
      <c r="B667" s="6">
        <v>1</v>
      </c>
    </row>
    <row r="668" spans="1:2" x14ac:dyDescent="0.25">
      <c r="A668" s="5">
        <v>5857</v>
      </c>
      <c r="B668" s="6">
        <v>1</v>
      </c>
    </row>
    <row r="669" spans="1:2" x14ac:dyDescent="0.25">
      <c r="A669" s="5">
        <v>1830220</v>
      </c>
      <c r="B669" s="6">
        <v>1</v>
      </c>
    </row>
    <row r="670" spans="1:2" x14ac:dyDescent="0.25">
      <c r="A670" s="5" t="s">
        <v>1142</v>
      </c>
      <c r="B670" s="6"/>
    </row>
    <row r="671" spans="1:2" x14ac:dyDescent="0.25">
      <c r="A671" s="5" t="s">
        <v>453</v>
      </c>
      <c r="B671" s="6">
        <v>666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A5F6-A0FE-4275-9777-C39061D062BE}">
  <dimension ref="A3:G662"/>
  <sheetViews>
    <sheetView topLeftCell="B1" workbookViewId="0">
      <selection activeCell="I16" sqref="I16"/>
    </sheetView>
  </sheetViews>
  <sheetFormatPr defaultRowHeight="15" x14ac:dyDescent="0.25"/>
  <cols>
    <col min="1" max="1" width="60.85546875" bestFit="1" customWidth="1"/>
    <col min="2" max="2" width="23" bestFit="1" customWidth="1"/>
    <col min="3" max="3" width="10.28515625" bestFit="1" customWidth="1"/>
    <col min="4" max="4" width="11.28515625" bestFit="1" customWidth="1"/>
    <col min="5" max="159" width="16.28515625" bestFit="1" customWidth="1"/>
    <col min="160" max="160" width="11.28515625" bestFit="1" customWidth="1"/>
    <col min="161" max="161" width="7.7109375" bestFit="1" customWidth="1"/>
    <col min="162" max="162" width="10.7109375" bestFit="1" customWidth="1"/>
    <col min="163" max="163" width="8.7109375" bestFit="1" customWidth="1"/>
    <col min="164" max="164" width="11.7109375" bestFit="1" customWidth="1"/>
    <col min="165" max="165" width="8.7109375" bestFit="1" customWidth="1"/>
    <col min="166" max="166" width="11.7109375" bestFit="1" customWidth="1"/>
    <col min="167" max="167" width="8.7109375" bestFit="1" customWidth="1"/>
    <col min="168" max="168" width="11.7109375" bestFit="1" customWidth="1"/>
    <col min="169" max="169" width="8.7109375" bestFit="1" customWidth="1"/>
    <col min="170" max="170" width="11.7109375" bestFit="1" customWidth="1"/>
    <col min="171" max="171" width="8.7109375" bestFit="1" customWidth="1"/>
    <col min="172" max="172" width="11.7109375" bestFit="1" customWidth="1"/>
    <col min="173" max="173" width="8.7109375" bestFit="1" customWidth="1"/>
    <col min="174" max="174" width="11.7109375" bestFit="1" customWidth="1"/>
    <col min="175" max="175" width="8.7109375" bestFit="1" customWidth="1"/>
    <col min="176" max="176" width="11.7109375" bestFit="1" customWidth="1"/>
    <col min="177" max="177" width="8.7109375" bestFit="1" customWidth="1"/>
    <col min="178" max="178" width="11.7109375" bestFit="1" customWidth="1"/>
    <col min="179" max="179" width="8.7109375" bestFit="1" customWidth="1"/>
    <col min="180" max="180" width="11.7109375" bestFit="1" customWidth="1"/>
    <col min="181" max="181" width="8.7109375" bestFit="1" customWidth="1"/>
    <col min="182" max="182" width="11.7109375" bestFit="1" customWidth="1"/>
    <col min="183" max="183" width="8.7109375" bestFit="1" customWidth="1"/>
    <col min="184" max="184" width="11.7109375" bestFit="1" customWidth="1"/>
    <col min="185" max="185" width="8.7109375" bestFit="1" customWidth="1"/>
    <col min="186" max="186" width="11.7109375" bestFit="1" customWidth="1"/>
    <col min="187" max="187" width="8.7109375" bestFit="1" customWidth="1"/>
    <col min="188" max="188" width="11.7109375" bestFit="1" customWidth="1"/>
    <col min="189" max="189" width="8.7109375" bestFit="1" customWidth="1"/>
    <col min="190" max="190" width="11.7109375" bestFit="1" customWidth="1"/>
    <col min="191" max="191" width="8.7109375" bestFit="1" customWidth="1"/>
    <col min="192" max="192" width="11.7109375" bestFit="1" customWidth="1"/>
    <col min="193" max="193" width="8.7109375" bestFit="1" customWidth="1"/>
    <col min="194" max="194" width="11.7109375" bestFit="1" customWidth="1"/>
    <col min="195" max="195" width="8.7109375" bestFit="1" customWidth="1"/>
    <col min="196" max="196" width="11.7109375" bestFit="1" customWidth="1"/>
    <col min="197" max="197" width="8.7109375" bestFit="1" customWidth="1"/>
    <col min="198" max="198" width="11.7109375" bestFit="1" customWidth="1"/>
    <col min="199" max="199" width="8.7109375" bestFit="1" customWidth="1"/>
    <col min="200" max="200" width="11.7109375" bestFit="1" customWidth="1"/>
    <col min="201" max="201" width="8.7109375" bestFit="1" customWidth="1"/>
    <col min="202" max="202" width="11.7109375" bestFit="1" customWidth="1"/>
    <col min="203" max="203" width="8.42578125" bestFit="1" customWidth="1"/>
    <col min="204" max="204" width="11.42578125" bestFit="1" customWidth="1"/>
    <col min="205" max="205" width="8.42578125" bestFit="1" customWidth="1"/>
    <col min="206" max="206" width="11.42578125" bestFit="1" customWidth="1"/>
    <col min="207" max="207" width="8.42578125" bestFit="1" customWidth="1"/>
    <col min="208" max="208" width="11.42578125" bestFit="1" customWidth="1"/>
    <col min="209" max="209" width="8.42578125" bestFit="1" customWidth="1"/>
    <col min="210" max="210" width="11.42578125" bestFit="1" customWidth="1"/>
    <col min="211" max="211" width="8.42578125" bestFit="1" customWidth="1"/>
    <col min="212" max="212" width="11.42578125" bestFit="1" customWidth="1"/>
    <col min="213" max="213" width="8.42578125" bestFit="1" customWidth="1"/>
    <col min="214" max="214" width="11.42578125" bestFit="1" customWidth="1"/>
    <col min="215" max="215" width="8.42578125" bestFit="1" customWidth="1"/>
    <col min="216" max="216" width="11.42578125" bestFit="1" customWidth="1"/>
    <col min="217" max="217" width="8.42578125" bestFit="1" customWidth="1"/>
    <col min="218" max="218" width="11.42578125" bestFit="1" customWidth="1"/>
    <col min="219" max="219" width="8.42578125" bestFit="1" customWidth="1"/>
    <col min="220" max="220" width="11.42578125" bestFit="1" customWidth="1"/>
    <col min="221" max="221" width="9.42578125" bestFit="1" customWidth="1"/>
    <col min="222" max="222" width="12.42578125" bestFit="1" customWidth="1"/>
    <col min="223" max="223" width="9.42578125" bestFit="1" customWidth="1"/>
    <col min="224" max="224" width="12.42578125" bestFit="1" customWidth="1"/>
    <col min="225" max="225" width="9.42578125" bestFit="1" customWidth="1"/>
    <col min="226" max="226" width="12.42578125" bestFit="1" customWidth="1"/>
    <col min="227" max="227" width="9.42578125" bestFit="1" customWidth="1"/>
    <col min="228" max="228" width="12.42578125" bestFit="1" customWidth="1"/>
    <col min="229" max="229" width="9.42578125" bestFit="1" customWidth="1"/>
    <col min="230" max="230" width="12.42578125" bestFit="1" customWidth="1"/>
    <col min="231" max="231" width="9.42578125" bestFit="1" customWidth="1"/>
    <col min="232" max="232" width="12.42578125" bestFit="1" customWidth="1"/>
    <col min="233" max="233" width="9.42578125" bestFit="1" customWidth="1"/>
    <col min="234" max="234" width="12.42578125" bestFit="1" customWidth="1"/>
    <col min="235" max="235" width="9.42578125" bestFit="1" customWidth="1"/>
    <col min="236" max="236" width="12.42578125" bestFit="1" customWidth="1"/>
    <col min="237" max="237" width="9.42578125" bestFit="1" customWidth="1"/>
    <col min="238" max="238" width="12.42578125" bestFit="1" customWidth="1"/>
    <col min="239" max="239" width="9.42578125" bestFit="1" customWidth="1"/>
    <col min="240" max="240" width="12.42578125" bestFit="1" customWidth="1"/>
    <col min="241" max="241" width="9.42578125" bestFit="1" customWidth="1"/>
    <col min="242" max="242" width="12.42578125" bestFit="1" customWidth="1"/>
    <col min="243" max="243" width="9.42578125" bestFit="1" customWidth="1"/>
    <col min="244" max="244" width="12.42578125" bestFit="1" customWidth="1"/>
    <col min="245" max="245" width="9.42578125" bestFit="1" customWidth="1"/>
    <col min="246" max="246" width="12.42578125" bestFit="1" customWidth="1"/>
    <col min="247" max="247" width="9.42578125" bestFit="1" customWidth="1"/>
    <col min="248" max="248" width="12.42578125" bestFit="1" customWidth="1"/>
    <col min="249" max="249" width="9.42578125" bestFit="1" customWidth="1"/>
    <col min="250" max="250" width="12.42578125" bestFit="1" customWidth="1"/>
    <col min="251" max="251" width="9.42578125" bestFit="1" customWidth="1"/>
    <col min="252" max="252" width="12.42578125" bestFit="1" customWidth="1"/>
    <col min="253" max="253" width="9.42578125" bestFit="1" customWidth="1"/>
    <col min="254" max="254" width="12.42578125" bestFit="1" customWidth="1"/>
    <col min="255" max="255" width="9.42578125" bestFit="1" customWidth="1"/>
    <col min="256" max="256" width="12.42578125" bestFit="1" customWidth="1"/>
    <col min="257" max="257" width="9.42578125" bestFit="1" customWidth="1"/>
    <col min="258" max="258" width="12.42578125" bestFit="1" customWidth="1"/>
    <col min="259" max="259" width="7.5703125" bestFit="1" customWidth="1"/>
    <col min="260" max="260" width="10.5703125" bestFit="1" customWidth="1"/>
    <col min="261" max="261" width="7.5703125" bestFit="1" customWidth="1"/>
    <col min="262" max="262" width="10.5703125" bestFit="1" customWidth="1"/>
    <col min="263" max="263" width="7.5703125" bestFit="1" customWidth="1"/>
    <col min="264" max="264" width="10.5703125" bestFit="1" customWidth="1"/>
    <col min="265" max="265" width="7.5703125" bestFit="1" customWidth="1"/>
    <col min="266" max="266" width="10.5703125" bestFit="1" customWidth="1"/>
    <col min="267" max="267" width="7.5703125" bestFit="1" customWidth="1"/>
    <col min="268" max="268" width="10.5703125" bestFit="1" customWidth="1"/>
    <col min="269" max="269" width="7.5703125" bestFit="1" customWidth="1"/>
    <col min="270" max="270" width="10.5703125" bestFit="1" customWidth="1"/>
    <col min="271" max="271" width="7.5703125" bestFit="1" customWidth="1"/>
    <col min="272" max="272" width="10.5703125" bestFit="1" customWidth="1"/>
    <col min="273" max="273" width="7.5703125" bestFit="1" customWidth="1"/>
    <col min="274" max="274" width="10.5703125" bestFit="1" customWidth="1"/>
    <col min="275" max="275" width="7.5703125" bestFit="1" customWidth="1"/>
    <col min="276" max="276" width="10.5703125" bestFit="1" customWidth="1"/>
    <col min="277" max="277" width="8.5703125" bestFit="1" customWidth="1"/>
    <col min="278" max="278" width="11.5703125" bestFit="1" customWidth="1"/>
    <col min="279" max="279" width="8.5703125" bestFit="1" customWidth="1"/>
    <col min="280" max="280" width="11.5703125" bestFit="1" customWidth="1"/>
    <col min="281" max="281" width="8.5703125" bestFit="1" customWidth="1"/>
    <col min="282" max="282" width="11.5703125" bestFit="1" customWidth="1"/>
    <col min="283" max="283" width="8.5703125" bestFit="1" customWidth="1"/>
    <col min="284" max="284" width="11.5703125" bestFit="1" customWidth="1"/>
    <col min="285" max="285" width="8.5703125" bestFit="1" customWidth="1"/>
    <col min="286" max="286" width="11.5703125" bestFit="1" customWidth="1"/>
    <col min="287" max="287" width="8.5703125" bestFit="1" customWidth="1"/>
    <col min="288" max="288" width="11.5703125" bestFit="1" customWidth="1"/>
    <col min="289" max="289" width="8.5703125" bestFit="1" customWidth="1"/>
    <col min="290" max="290" width="11.5703125" bestFit="1" customWidth="1"/>
    <col min="291" max="291" width="8.5703125" bestFit="1" customWidth="1"/>
    <col min="292" max="292" width="11.5703125" bestFit="1" customWidth="1"/>
    <col min="293" max="293" width="8.5703125" bestFit="1" customWidth="1"/>
    <col min="294" max="294" width="11.5703125" bestFit="1" customWidth="1"/>
    <col min="295" max="295" width="8.5703125" bestFit="1" customWidth="1"/>
    <col min="296" max="296" width="11.5703125" bestFit="1" customWidth="1"/>
    <col min="297" max="297" width="8.5703125" bestFit="1" customWidth="1"/>
    <col min="298" max="298" width="11.5703125" bestFit="1" customWidth="1"/>
    <col min="299" max="299" width="8.5703125" bestFit="1" customWidth="1"/>
    <col min="300" max="300" width="11.5703125" bestFit="1" customWidth="1"/>
    <col min="301" max="301" width="8.5703125" bestFit="1" customWidth="1"/>
    <col min="302" max="302" width="11.5703125" bestFit="1" customWidth="1"/>
    <col min="303" max="303" width="8.5703125" bestFit="1" customWidth="1"/>
    <col min="304" max="304" width="11.5703125" bestFit="1" customWidth="1"/>
    <col min="305" max="305" width="8.5703125" bestFit="1" customWidth="1"/>
    <col min="306" max="306" width="11.5703125" bestFit="1" customWidth="1"/>
    <col min="307" max="307" width="8.5703125" bestFit="1" customWidth="1"/>
    <col min="308" max="308" width="11.5703125" bestFit="1" customWidth="1"/>
    <col min="309" max="309" width="8.5703125" bestFit="1" customWidth="1"/>
    <col min="310" max="310" width="11.5703125" bestFit="1" customWidth="1"/>
    <col min="311" max="311" width="8.5703125" bestFit="1" customWidth="1"/>
    <col min="312" max="312" width="11.5703125" bestFit="1" customWidth="1"/>
    <col min="313" max="313" width="8.5703125" bestFit="1" customWidth="1"/>
    <col min="314" max="314" width="11.5703125" bestFit="1" customWidth="1"/>
    <col min="315" max="315" width="8.5703125" bestFit="1" customWidth="1"/>
    <col min="316" max="316" width="11.5703125" bestFit="1" customWidth="1"/>
    <col min="317" max="317" width="8.5703125" bestFit="1" customWidth="1"/>
    <col min="318" max="318" width="11.5703125" bestFit="1" customWidth="1"/>
    <col min="319" max="319" width="11.28515625" bestFit="1" customWidth="1"/>
    <col min="320" max="666" width="16.28515625" bestFit="1" customWidth="1"/>
    <col min="667" max="667" width="11.28515625" bestFit="1" customWidth="1"/>
  </cols>
  <sheetData>
    <row r="3" spans="1:7" x14ac:dyDescent="0.25">
      <c r="A3" s="4" t="s">
        <v>454</v>
      </c>
      <c r="B3" t="s">
        <v>481</v>
      </c>
      <c r="E3" s="13"/>
      <c r="F3" s="13"/>
      <c r="G3" s="13"/>
    </row>
    <row r="4" spans="1:7" x14ac:dyDescent="0.25">
      <c r="A4" s="5" t="s">
        <v>937</v>
      </c>
      <c r="B4" s="6">
        <v>7386</v>
      </c>
      <c r="E4" s="13"/>
      <c r="G4" s="3"/>
    </row>
    <row r="5" spans="1:7" x14ac:dyDescent="0.25">
      <c r="A5" s="5" t="s">
        <v>625</v>
      </c>
      <c r="B5" s="6">
        <v>5004</v>
      </c>
      <c r="E5" s="13"/>
      <c r="G5" s="3"/>
    </row>
    <row r="6" spans="1:7" x14ac:dyDescent="0.25">
      <c r="A6" s="5" t="s">
        <v>1048</v>
      </c>
      <c r="B6" s="6">
        <v>4552</v>
      </c>
      <c r="E6" s="13"/>
      <c r="G6" s="3"/>
    </row>
    <row r="7" spans="1:7" x14ac:dyDescent="0.25">
      <c r="A7" s="5" t="s">
        <v>827</v>
      </c>
      <c r="B7" s="6">
        <v>4038</v>
      </c>
      <c r="E7" s="13"/>
      <c r="G7" s="3"/>
    </row>
    <row r="8" spans="1:7" x14ac:dyDescent="0.25">
      <c r="A8" s="5" t="s">
        <v>653</v>
      </c>
      <c r="B8" s="6">
        <v>3616.5</v>
      </c>
      <c r="E8" s="13"/>
      <c r="G8" s="3"/>
    </row>
    <row r="9" spans="1:7" x14ac:dyDescent="0.25">
      <c r="A9" s="5" t="s">
        <v>857</v>
      </c>
      <c r="B9" s="6">
        <v>3544</v>
      </c>
      <c r="E9" s="13"/>
    </row>
    <row r="10" spans="1:7" x14ac:dyDescent="0.25">
      <c r="A10" s="5" t="s">
        <v>1087</v>
      </c>
      <c r="B10" s="6">
        <v>3219</v>
      </c>
    </row>
    <row r="11" spans="1:7" x14ac:dyDescent="0.25">
      <c r="A11" s="5" t="s">
        <v>1081</v>
      </c>
      <c r="B11" s="6">
        <v>2812</v>
      </c>
    </row>
    <row r="12" spans="1:7" x14ac:dyDescent="0.25">
      <c r="A12" s="5" t="s">
        <v>936</v>
      </c>
      <c r="B12" s="6">
        <v>2746</v>
      </c>
    </row>
    <row r="13" spans="1:7" x14ac:dyDescent="0.25">
      <c r="A13" s="5" t="s">
        <v>1082</v>
      </c>
      <c r="B13" s="6">
        <v>2685</v>
      </c>
    </row>
    <row r="14" spans="1:7" x14ac:dyDescent="0.25">
      <c r="A14" s="5" t="s">
        <v>626</v>
      </c>
      <c r="B14" s="6">
        <v>2635</v>
      </c>
    </row>
    <row r="15" spans="1:7" x14ac:dyDescent="0.25">
      <c r="A15" s="5" t="s">
        <v>813</v>
      </c>
      <c r="B15" s="6">
        <v>2585</v>
      </c>
    </row>
    <row r="16" spans="1:7" x14ac:dyDescent="0.25">
      <c r="A16" s="5" t="s">
        <v>1060</v>
      </c>
      <c r="B16" s="6">
        <v>2555</v>
      </c>
    </row>
    <row r="17" spans="1:2" x14ac:dyDescent="0.25">
      <c r="A17" s="5" t="s">
        <v>879</v>
      </c>
      <c r="B17" s="6">
        <v>2358</v>
      </c>
    </row>
    <row r="18" spans="1:2" x14ac:dyDescent="0.25">
      <c r="A18" s="5" t="s">
        <v>651</v>
      </c>
      <c r="B18" s="6">
        <v>2341</v>
      </c>
    </row>
    <row r="19" spans="1:2" x14ac:dyDescent="0.25">
      <c r="A19" s="5" t="s">
        <v>865</v>
      </c>
      <c r="B19" s="6">
        <v>2321</v>
      </c>
    </row>
    <row r="20" spans="1:2" x14ac:dyDescent="0.25">
      <c r="A20" s="5" t="s">
        <v>713</v>
      </c>
      <c r="B20" s="6">
        <v>2301</v>
      </c>
    </row>
    <row r="21" spans="1:2" x14ac:dyDescent="0.25">
      <c r="A21" s="5" t="s">
        <v>969</v>
      </c>
      <c r="B21" s="6">
        <v>2298</v>
      </c>
    </row>
    <row r="22" spans="1:2" x14ac:dyDescent="0.25">
      <c r="A22" s="5" t="s">
        <v>652</v>
      </c>
      <c r="B22" s="6">
        <v>2282</v>
      </c>
    </row>
    <row r="23" spans="1:2" x14ac:dyDescent="0.25">
      <c r="A23" s="5" t="s">
        <v>721</v>
      </c>
      <c r="B23" s="6">
        <v>2259</v>
      </c>
    </row>
    <row r="24" spans="1:2" x14ac:dyDescent="0.25">
      <c r="A24" s="5" t="s">
        <v>1120</v>
      </c>
      <c r="B24" s="6">
        <v>2245</v>
      </c>
    </row>
    <row r="25" spans="1:2" x14ac:dyDescent="0.25">
      <c r="A25" s="5" t="s">
        <v>588</v>
      </c>
      <c r="B25" s="6">
        <v>2232</v>
      </c>
    </row>
    <row r="26" spans="1:2" x14ac:dyDescent="0.25">
      <c r="A26" s="5" t="s">
        <v>516</v>
      </c>
      <c r="B26" s="6">
        <v>2226</v>
      </c>
    </row>
    <row r="27" spans="1:2" x14ac:dyDescent="0.25">
      <c r="A27" s="5" t="s">
        <v>763</v>
      </c>
      <c r="B27" s="6">
        <v>2178</v>
      </c>
    </row>
    <row r="28" spans="1:2" x14ac:dyDescent="0.25">
      <c r="A28" s="5" t="s">
        <v>834</v>
      </c>
      <c r="B28" s="6">
        <v>2132</v>
      </c>
    </row>
    <row r="29" spans="1:2" x14ac:dyDescent="0.25">
      <c r="A29" s="5" t="s">
        <v>794</v>
      </c>
      <c r="B29" s="6">
        <v>2101</v>
      </c>
    </row>
    <row r="30" spans="1:2" x14ac:dyDescent="0.25">
      <c r="A30" s="5" t="s">
        <v>553</v>
      </c>
      <c r="B30" s="6">
        <v>2098</v>
      </c>
    </row>
    <row r="31" spans="1:2" x14ac:dyDescent="0.25">
      <c r="A31" s="5" t="s">
        <v>707</v>
      </c>
      <c r="B31" s="6">
        <v>2077</v>
      </c>
    </row>
    <row r="32" spans="1:2" x14ac:dyDescent="0.25">
      <c r="A32" s="5" t="s">
        <v>963</v>
      </c>
      <c r="B32" s="6">
        <v>2056</v>
      </c>
    </row>
    <row r="33" spans="1:2" x14ac:dyDescent="0.25">
      <c r="A33" s="5" t="s">
        <v>769</v>
      </c>
      <c r="B33" s="6">
        <v>2048</v>
      </c>
    </row>
    <row r="34" spans="1:2" x14ac:dyDescent="0.25">
      <c r="A34" s="5" t="s">
        <v>686</v>
      </c>
      <c r="B34" s="6">
        <v>2048</v>
      </c>
    </row>
    <row r="35" spans="1:2" x14ac:dyDescent="0.25">
      <c r="A35" s="5" t="s">
        <v>615</v>
      </c>
      <c r="B35" s="6">
        <v>2017</v>
      </c>
    </row>
    <row r="36" spans="1:2" x14ac:dyDescent="0.25">
      <c r="A36" s="5" t="s">
        <v>824</v>
      </c>
      <c r="B36" s="6">
        <v>2005</v>
      </c>
    </row>
    <row r="37" spans="1:2" x14ac:dyDescent="0.25">
      <c r="A37" s="5" t="s">
        <v>666</v>
      </c>
      <c r="B37" s="6">
        <v>2001</v>
      </c>
    </row>
    <row r="38" spans="1:2" x14ac:dyDescent="0.25">
      <c r="A38" s="5" t="s">
        <v>842</v>
      </c>
      <c r="B38" s="6">
        <v>1997</v>
      </c>
    </row>
    <row r="39" spans="1:2" x14ac:dyDescent="0.25">
      <c r="A39" s="5" t="s">
        <v>1097</v>
      </c>
      <c r="B39" s="6">
        <v>1927</v>
      </c>
    </row>
    <row r="40" spans="1:2" x14ac:dyDescent="0.25">
      <c r="A40" s="5" t="s">
        <v>1117</v>
      </c>
      <c r="B40" s="6">
        <v>1913</v>
      </c>
    </row>
    <row r="41" spans="1:2" x14ac:dyDescent="0.25">
      <c r="A41" s="5" t="s">
        <v>877</v>
      </c>
      <c r="B41" s="6">
        <v>1913</v>
      </c>
    </row>
    <row r="42" spans="1:2" x14ac:dyDescent="0.25">
      <c r="A42" s="5" t="s">
        <v>1115</v>
      </c>
      <c r="B42" s="6">
        <v>1909</v>
      </c>
    </row>
    <row r="43" spans="1:2" x14ac:dyDescent="0.25">
      <c r="A43" s="5" t="s">
        <v>798</v>
      </c>
      <c r="B43" s="6">
        <v>1909</v>
      </c>
    </row>
    <row r="44" spans="1:2" x14ac:dyDescent="0.25">
      <c r="A44" s="5" t="s">
        <v>552</v>
      </c>
      <c r="B44" s="6">
        <v>1898</v>
      </c>
    </row>
    <row r="45" spans="1:2" x14ac:dyDescent="0.25">
      <c r="A45" s="5" t="s">
        <v>627</v>
      </c>
      <c r="B45" s="6">
        <v>1852</v>
      </c>
    </row>
    <row r="46" spans="1:2" x14ac:dyDescent="0.25">
      <c r="A46" s="5" t="s">
        <v>863</v>
      </c>
      <c r="B46" s="6">
        <v>1844</v>
      </c>
    </row>
    <row r="47" spans="1:2" x14ac:dyDescent="0.25">
      <c r="A47" s="5" t="s">
        <v>650</v>
      </c>
      <c r="B47" s="6">
        <v>1821</v>
      </c>
    </row>
    <row r="48" spans="1:2" x14ac:dyDescent="0.25">
      <c r="A48" s="5" t="s">
        <v>494</v>
      </c>
      <c r="B48" s="6">
        <v>1819</v>
      </c>
    </row>
    <row r="49" spans="1:2" x14ac:dyDescent="0.25">
      <c r="A49" s="5" t="s">
        <v>1014</v>
      </c>
      <c r="B49" s="6">
        <v>1813</v>
      </c>
    </row>
    <row r="50" spans="1:2" x14ac:dyDescent="0.25">
      <c r="A50" s="5" t="s">
        <v>926</v>
      </c>
      <c r="B50" s="6">
        <v>1812</v>
      </c>
    </row>
    <row r="51" spans="1:2" x14ac:dyDescent="0.25">
      <c r="A51" s="5" t="s">
        <v>676</v>
      </c>
      <c r="B51" s="6">
        <v>1792</v>
      </c>
    </row>
    <row r="52" spans="1:2" x14ac:dyDescent="0.25">
      <c r="A52" s="5" t="s">
        <v>801</v>
      </c>
      <c r="B52" s="6">
        <v>1781</v>
      </c>
    </row>
    <row r="53" spans="1:2" x14ac:dyDescent="0.25">
      <c r="A53" s="5" t="s">
        <v>1122</v>
      </c>
      <c r="B53" s="6">
        <v>1777</v>
      </c>
    </row>
    <row r="54" spans="1:2" x14ac:dyDescent="0.25">
      <c r="A54" s="5" t="s">
        <v>976</v>
      </c>
      <c r="B54" s="6">
        <v>1754</v>
      </c>
    </row>
    <row r="55" spans="1:2" x14ac:dyDescent="0.25">
      <c r="A55" s="5" t="s">
        <v>935</v>
      </c>
      <c r="B55" s="6">
        <v>1750</v>
      </c>
    </row>
    <row r="56" spans="1:2" x14ac:dyDescent="0.25">
      <c r="A56" s="5" t="s">
        <v>900</v>
      </c>
      <c r="B56" s="6">
        <v>1740</v>
      </c>
    </row>
    <row r="57" spans="1:2" x14ac:dyDescent="0.25">
      <c r="A57" s="5" t="s">
        <v>767</v>
      </c>
      <c r="B57" s="6">
        <v>1737</v>
      </c>
    </row>
    <row r="58" spans="1:2" x14ac:dyDescent="0.25">
      <c r="A58" s="5" t="s">
        <v>1095</v>
      </c>
      <c r="B58" s="6">
        <v>1727</v>
      </c>
    </row>
    <row r="59" spans="1:2" x14ac:dyDescent="0.25">
      <c r="A59" s="5" t="s">
        <v>952</v>
      </c>
      <c r="B59" s="6">
        <v>1727</v>
      </c>
    </row>
    <row r="60" spans="1:2" x14ac:dyDescent="0.25">
      <c r="A60" s="5" t="s">
        <v>672</v>
      </c>
      <c r="B60" s="6">
        <v>1719</v>
      </c>
    </row>
    <row r="61" spans="1:2" x14ac:dyDescent="0.25">
      <c r="A61" s="5" t="s">
        <v>679</v>
      </c>
      <c r="B61" s="6">
        <v>1712</v>
      </c>
    </row>
    <row r="62" spans="1:2" x14ac:dyDescent="0.25">
      <c r="A62" s="5" t="s">
        <v>852</v>
      </c>
      <c r="B62" s="6">
        <v>1703</v>
      </c>
    </row>
    <row r="63" spans="1:2" x14ac:dyDescent="0.25">
      <c r="A63" s="5" t="s">
        <v>673</v>
      </c>
      <c r="B63" s="6">
        <v>1686</v>
      </c>
    </row>
    <row r="64" spans="1:2" x14ac:dyDescent="0.25">
      <c r="A64" s="5" t="s">
        <v>916</v>
      </c>
      <c r="B64" s="6">
        <v>1682</v>
      </c>
    </row>
    <row r="65" spans="1:2" x14ac:dyDescent="0.25">
      <c r="A65" s="5" t="s">
        <v>599</v>
      </c>
      <c r="B65" s="6">
        <v>1682</v>
      </c>
    </row>
    <row r="66" spans="1:2" x14ac:dyDescent="0.25">
      <c r="A66" s="5" t="s">
        <v>1121</v>
      </c>
      <c r="B66" s="6">
        <v>1674</v>
      </c>
    </row>
    <row r="67" spans="1:2" x14ac:dyDescent="0.25">
      <c r="A67" s="5" t="s">
        <v>1043</v>
      </c>
      <c r="B67" s="6">
        <v>1646</v>
      </c>
    </row>
    <row r="68" spans="1:2" x14ac:dyDescent="0.25">
      <c r="A68" s="5" t="s">
        <v>631</v>
      </c>
      <c r="B68" s="6">
        <v>1643</v>
      </c>
    </row>
    <row r="69" spans="1:2" x14ac:dyDescent="0.25">
      <c r="A69" s="5" t="s">
        <v>576</v>
      </c>
      <c r="B69" s="6">
        <v>1641</v>
      </c>
    </row>
    <row r="70" spans="1:2" x14ac:dyDescent="0.25">
      <c r="A70" s="5" t="s">
        <v>611</v>
      </c>
      <c r="B70" s="6">
        <v>1641</v>
      </c>
    </row>
    <row r="71" spans="1:2" x14ac:dyDescent="0.25">
      <c r="A71" s="5" t="s">
        <v>664</v>
      </c>
      <c r="B71" s="6">
        <v>1637</v>
      </c>
    </row>
    <row r="72" spans="1:2" x14ac:dyDescent="0.25">
      <c r="A72" s="5" t="s">
        <v>546</v>
      </c>
      <c r="B72" s="6">
        <v>1619</v>
      </c>
    </row>
    <row r="73" spans="1:2" x14ac:dyDescent="0.25">
      <c r="A73" s="5" t="s">
        <v>913</v>
      </c>
      <c r="B73" s="6">
        <v>1607</v>
      </c>
    </row>
    <row r="74" spans="1:2" x14ac:dyDescent="0.25">
      <c r="A74" s="5" t="s">
        <v>566</v>
      </c>
      <c r="B74" s="6">
        <v>1605</v>
      </c>
    </row>
    <row r="75" spans="1:2" x14ac:dyDescent="0.25">
      <c r="A75" s="5" t="s">
        <v>1113</v>
      </c>
      <c r="B75" s="6">
        <v>1594</v>
      </c>
    </row>
    <row r="76" spans="1:2" x14ac:dyDescent="0.25">
      <c r="A76" s="5" t="s">
        <v>889</v>
      </c>
      <c r="B76" s="6">
        <v>1591</v>
      </c>
    </row>
    <row r="77" spans="1:2" x14ac:dyDescent="0.25">
      <c r="A77" s="5" t="s">
        <v>508</v>
      </c>
      <c r="B77" s="6">
        <v>1583</v>
      </c>
    </row>
    <row r="78" spans="1:2" x14ac:dyDescent="0.25">
      <c r="A78" s="5" t="s">
        <v>774</v>
      </c>
      <c r="B78" s="6">
        <v>1583</v>
      </c>
    </row>
    <row r="79" spans="1:2" x14ac:dyDescent="0.25">
      <c r="A79" s="5" t="s">
        <v>1072</v>
      </c>
      <c r="B79" s="6">
        <v>1574</v>
      </c>
    </row>
    <row r="80" spans="1:2" x14ac:dyDescent="0.25">
      <c r="A80" s="5" t="s">
        <v>923</v>
      </c>
      <c r="B80" s="6">
        <v>1573</v>
      </c>
    </row>
    <row r="81" spans="1:2" x14ac:dyDescent="0.25">
      <c r="A81" s="5" t="s">
        <v>1004</v>
      </c>
      <c r="B81" s="6">
        <v>1572</v>
      </c>
    </row>
    <row r="82" spans="1:2" x14ac:dyDescent="0.25">
      <c r="A82" s="5" t="s">
        <v>513</v>
      </c>
      <c r="B82" s="6">
        <v>1571</v>
      </c>
    </row>
    <row r="83" spans="1:2" x14ac:dyDescent="0.25">
      <c r="A83" s="5" t="s">
        <v>716</v>
      </c>
      <c r="B83" s="6">
        <v>1559</v>
      </c>
    </row>
    <row r="84" spans="1:2" x14ac:dyDescent="0.25">
      <c r="A84" s="5" t="s">
        <v>957</v>
      </c>
      <c r="B84" s="6">
        <v>1551</v>
      </c>
    </row>
    <row r="85" spans="1:2" x14ac:dyDescent="0.25">
      <c r="A85" s="5" t="s">
        <v>1058</v>
      </c>
      <c r="B85" s="6">
        <v>1551</v>
      </c>
    </row>
    <row r="86" spans="1:2" x14ac:dyDescent="0.25">
      <c r="A86" s="5" t="s">
        <v>921</v>
      </c>
      <c r="B86" s="6">
        <v>1539</v>
      </c>
    </row>
    <row r="87" spans="1:2" x14ac:dyDescent="0.25">
      <c r="A87" s="5" t="s">
        <v>825</v>
      </c>
      <c r="B87" s="6">
        <v>1534</v>
      </c>
    </row>
    <row r="88" spans="1:2" x14ac:dyDescent="0.25">
      <c r="A88" s="5" t="s">
        <v>1084</v>
      </c>
      <c r="B88" s="6">
        <v>1534</v>
      </c>
    </row>
    <row r="89" spans="1:2" x14ac:dyDescent="0.25">
      <c r="A89" s="5" t="s">
        <v>529</v>
      </c>
      <c r="B89" s="6">
        <v>1509</v>
      </c>
    </row>
    <row r="90" spans="1:2" x14ac:dyDescent="0.25">
      <c r="A90" s="5" t="s">
        <v>646</v>
      </c>
      <c r="B90" s="6">
        <v>1505</v>
      </c>
    </row>
    <row r="91" spans="1:2" x14ac:dyDescent="0.25">
      <c r="A91" s="5" t="s">
        <v>1066</v>
      </c>
      <c r="B91" s="6">
        <v>1488</v>
      </c>
    </row>
    <row r="92" spans="1:2" x14ac:dyDescent="0.25">
      <c r="A92" s="5" t="s">
        <v>628</v>
      </c>
      <c r="B92" s="6">
        <v>1486</v>
      </c>
    </row>
    <row r="93" spans="1:2" x14ac:dyDescent="0.25">
      <c r="A93" s="5" t="s">
        <v>684</v>
      </c>
      <c r="B93" s="6">
        <v>1484</v>
      </c>
    </row>
    <row r="94" spans="1:2" x14ac:dyDescent="0.25">
      <c r="A94" s="5" t="s">
        <v>848</v>
      </c>
      <c r="B94" s="6">
        <v>1481</v>
      </c>
    </row>
    <row r="95" spans="1:2" x14ac:dyDescent="0.25">
      <c r="A95" s="5" t="s">
        <v>811</v>
      </c>
      <c r="B95" s="6">
        <v>1479</v>
      </c>
    </row>
    <row r="96" spans="1:2" x14ac:dyDescent="0.25">
      <c r="A96" s="5" t="s">
        <v>700</v>
      </c>
      <c r="B96" s="6">
        <v>1476</v>
      </c>
    </row>
    <row r="97" spans="1:2" x14ac:dyDescent="0.25">
      <c r="A97" s="5" t="s">
        <v>583</v>
      </c>
      <c r="B97" s="6">
        <v>1470</v>
      </c>
    </row>
    <row r="98" spans="1:2" x14ac:dyDescent="0.25">
      <c r="A98" s="5" t="s">
        <v>644</v>
      </c>
      <c r="B98" s="6">
        <v>1464</v>
      </c>
    </row>
    <row r="99" spans="1:2" x14ac:dyDescent="0.25">
      <c r="A99" s="5" t="s">
        <v>915</v>
      </c>
      <c r="B99" s="6">
        <v>1462</v>
      </c>
    </row>
    <row r="100" spans="1:2" x14ac:dyDescent="0.25">
      <c r="A100" s="5" t="s">
        <v>710</v>
      </c>
      <c r="B100" s="6">
        <v>1455</v>
      </c>
    </row>
    <row r="101" spans="1:2" x14ac:dyDescent="0.25">
      <c r="A101" s="5" t="s">
        <v>556</v>
      </c>
      <c r="B101" s="6">
        <v>1455</v>
      </c>
    </row>
    <row r="102" spans="1:2" x14ac:dyDescent="0.25">
      <c r="A102" s="5" t="s">
        <v>960</v>
      </c>
      <c r="B102" s="6">
        <v>1443</v>
      </c>
    </row>
    <row r="103" spans="1:2" x14ac:dyDescent="0.25">
      <c r="A103" s="5" t="s">
        <v>864</v>
      </c>
      <c r="B103" s="6">
        <v>1443</v>
      </c>
    </row>
    <row r="104" spans="1:2" x14ac:dyDescent="0.25">
      <c r="A104" s="5" t="s">
        <v>1056</v>
      </c>
      <c r="B104" s="6">
        <v>1440</v>
      </c>
    </row>
    <row r="105" spans="1:2" x14ac:dyDescent="0.25">
      <c r="A105" s="5" t="s">
        <v>791</v>
      </c>
      <c r="B105" s="6">
        <v>1427</v>
      </c>
    </row>
    <row r="106" spans="1:2" x14ac:dyDescent="0.25">
      <c r="A106" s="5" t="s">
        <v>948</v>
      </c>
      <c r="B106" s="6">
        <v>1423</v>
      </c>
    </row>
    <row r="107" spans="1:2" x14ac:dyDescent="0.25">
      <c r="A107" s="5" t="s">
        <v>663</v>
      </c>
      <c r="B107" s="6">
        <v>1416</v>
      </c>
    </row>
    <row r="108" spans="1:2" x14ac:dyDescent="0.25">
      <c r="A108" s="5" t="s">
        <v>987</v>
      </c>
      <c r="B108" s="6">
        <v>1413</v>
      </c>
    </row>
    <row r="109" spans="1:2" x14ac:dyDescent="0.25">
      <c r="A109" s="5" t="s">
        <v>1055</v>
      </c>
      <c r="B109" s="6">
        <v>1391</v>
      </c>
    </row>
    <row r="110" spans="1:2" x14ac:dyDescent="0.25">
      <c r="A110" s="5" t="s">
        <v>823</v>
      </c>
      <c r="B110" s="6">
        <v>1388</v>
      </c>
    </row>
    <row r="111" spans="1:2" x14ac:dyDescent="0.25">
      <c r="A111" s="5" t="s">
        <v>968</v>
      </c>
      <c r="B111" s="6">
        <v>1388</v>
      </c>
    </row>
    <row r="112" spans="1:2" x14ac:dyDescent="0.25">
      <c r="A112" s="5" t="s">
        <v>799</v>
      </c>
      <c r="B112" s="6">
        <v>1388</v>
      </c>
    </row>
    <row r="113" spans="1:2" x14ac:dyDescent="0.25">
      <c r="A113" s="5" t="s">
        <v>920</v>
      </c>
      <c r="B113" s="6">
        <v>1387</v>
      </c>
    </row>
    <row r="114" spans="1:2" x14ac:dyDescent="0.25">
      <c r="A114" s="5" t="s">
        <v>693</v>
      </c>
      <c r="B114" s="6">
        <v>1377</v>
      </c>
    </row>
    <row r="115" spans="1:2" x14ac:dyDescent="0.25">
      <c r="A115" s="5" t="s">
        <v>894</v>
      </c>
      <c r="B115" s="6">
        <v>1371</v>
      </c>
    </row>
    <row r="116" spans="1:2" x14ac:dyDescent="0.25">
      <c r="A116" s="5" t="s">
        <v>660</v>
      </c>
      <c r="B116" s="6">
        <v>1370</v>
      </c>
    </row>
    <row r="117" spans="1:2" x14ac:dyDescent="0.25">
      <c r="A117" s="5" t="s">
        <v>776</v>
      </c>
      <c r="B117" s="6">
        <v>1356</v>
      </c>
    </row>
    <row r="118" spans="1:2" x14ac:dyDescent="0.25">
      <c r="A118" s="5" t="s">
        <v>545</v>
      </c>
      <c r="B118" s="6">
        <v>1349</v>
      </c>
    </row>
    <row r="119" spans="1:2" x14ac:dyDescent="0.25">
      <c r="A119" s="5" t="s">
        <v>518</v>
      </c>
      <c r="B119" s="6">
        <v>1344</v>
      </c>
    </row>
    <row r="120" spans="1:2" x14ac:dyDescent="0.25">
      <c r="A120" s="5" t="s">
        <v>802</v>
      </c>
      <c r="B120" s="6">
        <v>1339</v>
      </c>
    </row>
    <row r="121" spans="1:2" x14ac:dyDescent="0.25">
      <c r="A121" s="5" t="s">
        <v>622</v>
      </c>
      <c r="B121" s="6">
        <v>1333</v>
      </c>
    </row>
    <row r="122" spans="1:2" x14ac:dyDescent="0.25">
      <c r="A122" s="5" t="s">
        <v>1141</v>
      </c>
      <c r="B122" s="6">
        <v>1327.5</v>
      </c>
    </row>
    <row r="123" spans="1:2" x14ac:dyDescent="0.25">
      <c r="A123" s="5" t="s">
        <v>967</v>
      </c>
      <c r="B123" s="6">
        <v>1325</v>
      </c>
    </row>
    <row r="124" spans="1:2" x14ac:dyDescent="0.25">
      <c r="A124" s="5" t="s">
        <v>496</v>
      </c>
      <c r="B124" s="6">
        <v>1325</v>
      </c>
    </row>
    <row r="125" spans="1:2" x14ac:dyDescent="0.25">
      <c r="A125" s="5" t="s">
        <v>598</v>
      </c>
      <c r="B125" s="6">
        <v>1316</v>
      </c>
    </row>
    <row r="126" spans="1:2" x14ac:dyDescent="0.25">
      <c r="A126" s="5" t="s">
        <v>528</v>
      </c>
      <c r="B126" s="6">
        <v>1311</v>
      </c>
    </row>
    <row r="127" spans="1:2" x14ac:dyDescent="0.25">
      <c r="A127" s="5" t="s">
        <v>499</v>
      </c>
      <c r="B127" s="6">
        <v>1309</v>
      </c>
    </row>
    <row r="128" spans="1:2" x14ac:dyDescent="0.25">
      <c r="A128" s="5" t="s">
        <v>589</v>
      </c>
      <c r="B128" s="6">
        <v>1306</v>
      </c>
    </row>
    <row r="129" spans="1:2" x14ac:dyDescent="0.25">
      <c r="A129" s="5" t="s">
        <v>602</v>
      </c>
      <c r="B129" s="6">
        <v>1288</v>
      </c>
    </row>
    <row r="130" spans="1:2" x14ac:dyDescent="0.25">
      <c r="A130" s="5" t="s">
        <v>645</v>
      </c>
      <c r="B130" s="6">
        <v>1284</v>
      </c>
    </row>
    <row r="131" spans="1:2" x14ac:dyDescent="0.25">
      <c r="A131" s="5" t="s">
        <v>1114</v>
      </c>
      <c r="B131" s="6">
        <v>1278</v>
      </c>
    </row>
    <row r="132" spans="1:2" x14ac:dyDescent="0.25">
      <c r="A132" s="5" t="s">
        <v>1107</v>
      </c>
      <c r="B132" s="6">
        <v>1278</v>
      </c>
    </row>
    <row r="133" spans="1:2" x14ac:dyDescent="0.25">
      <c r="A133" s="5" t="s">
        <v>888</v>
      </c>
      <c r="B133" s="6">
        <v>1276</v>
      </c>
    </row>
    <row r="134" spans="1:2" x14ac:dyDescent="0.25">
      <c r="A134" s="5" t="s">
        <v>1062</v>
      </c>
      <c r="B134" s="6">
        <v>1255</v>
      </c>
    </row>
    <row r="135" spans="1:2" x14ac:dyDescent="0.25">
      <c r="A135" s="5" t="s">
        <v>639</v>
      </c>
      <c r="B135" s="6">
        <v>1254</v>
      </c>
    </row>
    <row r="136" spans="1:2" x14ac:dyDescent="0.25">
      <c r="A136" s="5" t="s">
        <v>804</v>
      </c>
      <c r="B136" s="6">
        <v>1242</v>
      </c>
    </row>
    <row r="137" spans="1:2" x14ac:dyDescent="0.25">
      <c r="A137" s="5" t="s">
        <v>722</v>
      </c>
      <c r="B137" s="6">
        <v>1239</v>
      </c>
    </row>
    <row r="138" spans="1:2" x14ac:dyDescent="0.25">
      <c r="A138" s="5" t="s">
        <v>681</v>
      </c>
      <c r="B138" s="6">
        <v>1233</v>
      </c>
    </row>
    <row r="139" spans="1:2" x14ac:dyDescent="0.25">
      <c r="A139" s="5" t="s">
        <v>531</v>
      </c>
      <c r="B139" s="6">
        <v>1232</v>
      </c>
    </row>
    <row r="140" spans="1:2" x14ac:dyDescent="0.25">
      <c r="A140" s="5" t="s">
        <v>620</v>
      </c>
      <c r="B140" s="6">
        <v>1224</v>
      </c>
    </row>
    <row r="141" spans="1:2" x14ac:dyDescent="0.25">
      <c r="A141" s="5" t="s">
        <v>760</v>
      </c>
      <c r="B141" s="6">
        <v>1212</v>
      </c>
    </row>
    <row r="142" spans="1:2" x14ac:dyDescent="0.25">
      <c r="A142" s="5" t="s">
        <v>603</v>
      </c>
      <c r="B142" s="6">
        <v>1203</v>
      </c>
    </row>
    <row r="143" spans="1:2" x14ac:dyDescent="0.25">
      <c r="A143" s="5" t="s">
        <v>515</v>
      </c>
      <c r="B143" s="6">
        <v>1202</v>
      </c>
    </row>
    <row r="144" spans="1:2" x14ac:dyDescent="0.25">
      <c r="A144" s="5" t="s">
        <v>550</v>
      </c>
      <c r="B144" s="6">
        <v>1200</v>
      </c>
    </row>
    <row r="145" spans="1:2" x14ac:dyDescent="0.25">
      <c r="A145" s="5" t="s">
        <v>972</v>
      </c>
      <c r="B145" s="6">
        <v>1192</v>
      </c>
    </row>
    <row r="146" spans="1:2" x14ac:dyDescent="0.25">
      <c r="A146" s="5" t="s">
        <v>683</v>
      </c>
      <c r="B146" s="6">
        <v>1191</v>
      </c>
    </row>
    <row r="147" spans="1:2" x14ac:dyDescent="0.25">
      <c r="A147" s="5" t="s">
        <v>1034</v>
      </c>
      <c r="B147" s="6">
        <v>1177</v>
      </c>
    </row>
    <row r="148" spans="1:2" x14ac:dyDescent="0.25">
      <c r="A148" s="5" t="s">
        <v>1138</v>
      </c>
      <c r="B148" s="6">
        <v>1176</v>
      </c>
    </row>
    <row r="149" spans="1:2" x14ac:dyDescent="0.25">
      <c r="A149" s="5" t="s">
        <v>874</v>
      </c>
      <c r="B149" s="6">
        <v>1175</v>
      </c>
    </row>
    <row r="150" spans="1:2" x14ac:dyDescent="0.25">
      <c r="A150" s="5" t="s">
        <v>573</v>
      </c>
      <c r="B150" s="6">
        <v>1175</v>
      </c>
    </row>
    <row r="151" spans="1:2" x14ac:dyDescent="0.25">
      <c r="A151" s="5" t="s">
        <v>492</v>
      </c>
      <c r="B151" s="6">
        <v>1172</v>
      </c>
    </row>
    <row r="152" spans="1:2" x14ac:dyDescent="0.25">
      <c r="A152" s="5" t="s">
        <v>530</v>
      </c>
      <c r="B152" s="6">
        <v>1171</v>
      </c>
    </row>
    <row r="153" spans="1:2" x14ac:dyDescent="0.25">
      <c r="A153" s="5" t="s">
        <v>1003</v>
      </c>
      <c r="B153" s="6">
        <v>1167</v>
      </c>
    </row>
    <row r="154" spans="1:2" x14ac:dyDescent="0.25">
      <c r="A154" s="5" t="s">
        <v>711</v>
      </c>
      <c r="B154" s="6">
        <v>1165</v>
      </c>
    </row>
    <row r="155" spans="1:2" x14ac:dyDescent="0.25">
      <c r="A155" s="5" t="s">
        <v>925</v>
      </c>
      <c r="B155" s="6">
        <v>1161</v>
      </c>
    </row>
    <row r="156" spans="1:2" x14ac:dyDescent="0.25">
      <c r="A156" s="5" t="s">
        <v>534</v>
      </c>
      <c r="B156" s="6">
        <v>1159</v>
      </c>
    </row>
    <row r="157" spans="1:2" x14ac:dyDescent="0.25">
      <c r="A157" s="5" t="s">
        <v>524</v>
      </c>
      <c r="B157" s="6">
        <v>1154</v>
      </c>
    </row>
    <row r="158" spans="1:2" x14ac:dyDescent="0.25">
      <c r="A158" s="5" t="s">
        <v>899</v>
      </c>
      <c r="B158" s="6">
        <v>1146</v>
      </c>
    </row>
    <row r="159" spans="1:2" x14ac:dyDescent="0.25">
      <c r="A159" s="5" t="s">
        <v>808</v>
      </c>
      <c r="B159" s="6">
        <v>1141</v>
      </c>
    </row>
    <row r="160" spans="1:2" x14ac:dyDescent="0.25">
      <c r="A160" s="5" t="s">
        <v>574</v>
      </c>
      <c r="B160" s="6">
        <v>1131</v>
      </c>
    </row>
    <row r="161" spans="1:2" x14ac:dyDescent="0.25">
      <c r="A161" s="5" t="s">
        <v>1026</v>
      </c>
      <c r="B161" s="6">
        <v>1127</v>
      </c>
    </row>
    <row r="162" spans="1:2" x14ac:dyDescent="0.25">
      <c r="A162" s="5" t="s">
        <v>906</v>
      </c>
      <c r="B162" s="6">
        <v>1124</v>
      </c>
    </row>
    <row r="163" spans="1:2" x14ac:dyDescent="0.25">
      <c r="A163" s="5" t="s">
        <v>682</v>
      </c>
      <c r="B163" s="6">
        <v>1123</v>
      </c>
    </row>
    <row r="164" spans="1:2" x14ac:dyDescent="0.25">
      <c r="A164" s="5" t="s">
        <v>796</v>
      </c>
      <c r="B164" s="6">
        <v>1118</v>
      </c>
    </row>
    <row r="165" spans="1:2" x14ac:dyDescent="0.25">
      <c r="A165" s="5" t="s">
        <v>661</v>
      </c>
      <c r="B165" s="6">
        <v>1104</v>
      </c>
    </row>
    <row r="166" spans="1:2" x14ac:dyDescent="0.25">
      <c r="A166" s="5" t="s">
        <v>500</v>
      </c>
      <c r="B166" s="6">
        <v>1104</v>
      </c>
    </row>
    <row r="167" spans="1:2" x14ac:dyDescent="0.25">
      <c r="A167" s="5" t="s">
        <v>723</v>
      </c>
      <c r="B167" s="6">
        <v>1101</v>
      </c>
    </row>
    <row r="168" spans="1:2" x14ac:dyDescent="0.25">
      <c r="A168" s="5" t="s">
        <v>845</v>
      </c>
      <c r="B168" s="6">
        <v>1098</v>
      </c>
    </row>
    <row r="169" spans="1:2" x14ac:dyDescent="0.25">
      <c r="A169" s="5" t="s">
        <v>1126</v>
      </c>
      <c r="B169" s="6">
        <v>1091</v>
      </c>
    </row>
    <row r="170" spans="1:2" x14ac:dyDescent="0.25">
      <c r="A170" s="5" t="s">
        <v>797</v>
      </c>
      <c r="B170" s="6">
        <v>1085</v>
      </c>
    </row>
    <row r="171" spans="1:2" x14ac:dyDescent="0.25">
      <c r="A171" s="5" t="s">
        <v>585</v>
      </c>
      <c r="B171" s="6">
        <v>1076</v>
      </c>
    </row>
    <row r="172" spans="1:2" x14ac:dyDescent="0.25">
      <c r="A172" s="5" t="s">
        <v>1134</v>
      </c>
      <c r="B172" s="6">
        <v>1071</v>
      </c>
    </row>
    <row r="173" spans="1:2" x14ac:dyDescent="0.25">
      <c r="A173" s="5" t="s">
        <v>1046</v>
      </c>
      <c r="B173" s="6">
        <v>1068</v>
      </c>
    </row>
    <row r="174" spans="1:2" x14ac:dyDescent="0.25">
      <c r="A174" s="5" t="s">
        <v>649</v>
      </c>
      <c r="B174" s="6">
        <v>1066</v>
      </c>
    </row>
    <row r="175" spans="1:2" x14ac:dyDescent="0.25">
      <c r="A175" s="5" t="s">
        <v>928</v>
      </c>
      <c r="B175" s="6">
        <v>1061</v>
      </c>
    </row>
    <row r="176" spans="1:2" x14ac:dyDescent="0.25">
      <c r="A176" s="5" t="s">
        <v>1063</v>
      </c>
      <c r="B176" s="6">
        <v>1060</v>
      </c>
    </row>
    <row r="177" spans="1:2" x14ac:dyDescent="0.25">
      <c r="A177" s="5" t="s">
        <v>623</v>
      </c>
      <c r="B177" s="6">
        <v>1056</v>
      </c>
    </row>
    <row r="178" spans="1:2" x14ac:dyDescent="0.25">
      <c r="A178" s="5" t="s">
        <v>1139</v>
      </c>
      <c r="B178" s="6">
        <v>1053</v>
      </c>
    </row>
    <row r="179" spans="1:2" x14ac:dyDescent="0.25">
      <c r="A179" s="5" t="s">
        <v>818</v>
      </c>
      <c r="B179" s="6">
        <v>1052</v>
      </c>
    </row>
    <row r="180" spans="1:2" x14ac:dyDescent="0.25">
      <c r="A180" s="5" t="s">
        <v>1011</v>
      </c>
      <c r="B180" s="6">
        <v>1044</v>
      </c>
    </row>
    <row r="181" spans="1:2" x14ac:dyDescent="0.25">
      <c r="A181" s="5" t="s">
        <v>637</v>
      </c>
      <c r="B181" s="6">
        <v>1041</v>
      </c>
    </row>
    <row r="182" spans="1:2" x14ac:dyDescent="0.25">
      <c r="A182" s="5" t="s">
        <v>1033</v>
      </c>
      <c r="B182" s="6">
        <v>1038</v>
      </c>
    </row>
    <row r="183" spans="1:2" x14ac:dyDescent="0.25">
      <c r="A183" s="5" t="s">
        <v>778</v>
      </c>
      <c r="B183" s="6">
        <v>1036</v>
      </c>
    </row>
    <row r="184" spans="1:2" x14ac:dyDescent="0.25">
      <c r="A184" s="5" t="s">
        <v>658</v>
      </c>
      <c r="B184" s="6">
        <v>1032</v>
      </c>
    </row>
    <row r="185" spans="1:2" x14ac:dyDescent="0.25">
      <c r="A185" s="5" t="s">
        <v>793</v>
      </c>
      <c r="B185" s="6">
        <v>1030</v>
      </c>
    </row>
    <row r="186" spans="1:2" x14ac:dyDescent="0.25">
      <c r="A186" s="5" t="s">
        <v>1116</v>
      </c>
      <c r="B186" s="6">
        <v>1027</v>
      </c>
    </row>
    <row r="187" spans="1:2" x14ac:dyDescent="0.25">
      <c r="A187" s="5" t="s">
        <v>557</v>
      </c>
      <c r="B187" s="6">
        <v>1022</v>
      </c>
    </row>
    <row r="188" spans="1:2" x14ac:dyDescent="0.25">
      <c r="A188" s="5" t="s">
        <v>856</v>
      </c>
      <c r="B188" s="6">
        <v>1013</v>
      </c>
    </row>
    <row r="189" spans="1:2" x14ac:dyDescent="0.25">
      <c r="A189" s="5" t="s">
        <v>1111</v>
      </c>
      <c r="B189" s="6">
        <v>1011</v>
      </c>
    </row>
    <row r="190" spans="1:2" x14ac:dyDescent="0.25">
      <c r="A190" s="5" t="s">
        <v>486</v>
      </c>
      <c r="B190" s="6">
        <v>1008</v>
      </c>
    </row>
    <row r="191" spans="1:2" x14ac:dyDescent="0.25">
      <c r="A191" s="5" t="s">
        <v>595</v>
      </c>
      <c r="B191" s="6">
        <v>1007</v>
      </c>
    </row>
    <row r="192" spans="1:2" x14ac:dyDescent="0.25">
      <c r="A192" s="5" t="s">
        <v>505</v>
      </c>
      <c r="B192" s="6">
        <v>1004</v>
      </c>
    </row>
    <row r="193" spans="1:2" x14ac:dyDescent="0.25">
      <c r="A193" s="5" t="s">
        <v>1018</v>
      </c>
      <c r="B193" s="6">
        <v>1001</v>
      </c>
    </row>
    <row r="194" spans="1:2" x14ac:dyDescent="0.25">
      <c r="A194" s="5" t="s">
        <v>981</v>
      </c>
      <c r="B194" s="6">
        <v>998</v>
      </c>
    </row>
    <row r="195" spans="1:2" x14ac:dyDescent="0.25">
      <c r="A195" s="5" t="s">
        <v>712</v>
      </c>
      <c r="B195" s="6">
        <v>997</v>
      </c>
    </row>
    <row r="196" spans="1:2" x14ac:dyDescent="0.25">
      <c r="A196" s="5" t="s">
        <v>657</v>
      </c>
      <c r="B196" s="6">
        <v>997</v>
      </c>
    </row>
    <row r="197" spans="1:2" x14ac:dyDescent="0.25">
      <c r="A197" s="5" t="s">
        <v>896</v>
      </c>
      <c r="B197" s="6">
        <v>989</v>
      </c>
    </row>
    <row r="198" spans="1:2" x14ac:dyDescent="0.25">
      <c r="A198" s="5" t="s">
        <v>820</v>
      </c>
      <c r="B198" s="6">
        <v>988</v>
      </c>
    </row>
    <row r="199" spans="1:2" x14ac:dyDescent="0.25">
      <c r="A199" s="5" t="s">
        <v>1137</v>
      </c>
      <c r="B199" s="6">
        <v>982</v>
      </c>
    </row>
    <row r="200" spans="1:2" x14ac:dyDescent="0.25">
      <c r="A200" s="5" t="s">
        <v>764</v>
      </c>
      <c r="B200" s="6">
        <v>979</v>
      </c>
    </row>
    <row r="201" spans="1:2" x14ac:dyDescent="0.25">
      <c r="A201" s="5" t="s">
        <v>698</v>
      </c>
      <c r="B201" s="6">
        <v>975</v>
      </c>
    </row>
    <row r="202" spans="1:2" x14ac:dyDescent="0.25">
      <c r="A202" s="5" t="s">
        <v>872</v>
      </c>
      <c r="B202" s="6">
        <v>966</v>
      </c>
    </row>
    <row r="203" spans="1:2" x14ac:dyDescent="0.25">
      <c r="A203" s="5" t="s">
        <v>616</v>
      </c>
      <c r="B203" s="6">
        <v>958</v>
      </c>
    </row>
    <row r="204" spans="1:2" x14ac:dyDescent="0.25">
      <c r="A204" s="5" t="s">
        <v>1012</v>
      </c>
      <c r="B204" s="6">
        <v>956</v>
      </c>
    </row>
    <row r="205" spans="1:2" x14ac:dyDescent="0.25">
      <c r="A205" s="5" t="s">
        <v>1037</v>
      </c>
      <c r="B205" s="6">
        <v>954</v>
      </c>
    </row>
    <row r="206" spans="1:2" x14ac:dyDescent="0.25">
      <c r="A206" s="5" t="s">
        <v>633</v>
      </c>
      <c r="B206" s="6">
        <v>953</v>
      </c>
    </row>
    <row r="207" spans="1:2" x14ac:dyDescent="0.25">
      <c r="A207" s="5" t="s">
        <v>737</v>
      </c>
      <c r="B207" s="6">
        <v>943</v>
      </c>
    </row>
    <row r="208" spans="1:2" x14ac:dyDescent="0.25">
      <c r="A208" s="5" t="s">
        <v>1098</v>
      </c>
      <c r="B208" s="6">
        <v>939</v>
      </c>
    </row>
    <row r="209" spans="1:2" x14ac:dyDescent="0.25">
      <c r="A209" s="5" t="s">
        <v>612</v>
      </c>
      <c r="B209" s="6">
        <v>938</v>
      </c>
    </row>
    <row r="210" spans="1:2" x14ac:dyDescent="0.25">
      <c r="A210" s="5" t="s">
        <v>1001</v>
      </c>
      <c r="B210" s="6">
        <v>935</v>
      </c>
    </row>
    <row r="211" spans="1:2" x14ac:dyDescent="0.25">
      <c r="A211" s="5" t="s">
        <v>600</v>
      </c>
      <c r="B211" s="6">
        <v>930</v>
      </c>
    </row>
    <row r="212" spans="1:2" x14ac:dyDescent="0.25">
      <c r="A212" s="5" t="s">
        <v>731</v>
      </c>
      <c r="B212" s="6">
        <v>929</v>
      </c>
    </row>
    <row r="213" spans="1:2" x14ac:dyDescent="0.25">
      <c r="A213" s="5" t="s">
        <v>835</v>
      </c>
      <c r="B213" s="6">
        <v>928</v>
      </c>
    </row>
    <row r="214" spans="1:2" x14ac:dyDescent="0.25">
      <c r="A214" s="5" t="s">
        <v>541</v>
      </c>
      <c r="B214" s="6">
        <v>924</v>
      </c>
    </row>
    <row r="215" spans="1:2" x14ac:dyDescent="0.25">
      <c r="A215" s="5" t="s">
        <v>1027</v>
      </c>
      <c r="B215" s="6">
        <v>920</v>
      </c>
    </row>
    <row r="216" spans="1:2" x14ac:dyDescent="0.25">
      <c r="A216" s="5" t="s">
        <v>854</v>
      </c>
      <c r="B216" s="6">
        <v>920</v>
      </c>
    </row>
    <row r="217" spans="1:2" x14ac:dyDescent="0.25">
      <c r="A217" s="5" t="s">
        <v>1002</v>
      </c>
      <c r="B217" s="6">
        <v>912</v>
      </c>
    </row>
    <row r="218" spans="1:2" x14ac:dyDescent="0.25">
      <c r="A218" s="5" t="s">
        <v>958</v>
      </c>
      <c r="B218" s="6">
        <v>912</v>
      </c>
    </row>
    <row r="219" spans="1:2" x14ac:dyDescent="0.25">
      <c r="A219" s="5" t="s">
        <v>1045</v>
      </c>
      <c r="B219" s="6">
        <v>909</v>
      </c>
    </row>
    <row r="220" spans="1:2" x14ac:dyDescent="0.25">
      <c r="A220" s="5" t="s">
        <v>873</v>
      </c>
      <c r="B220" s="6">
        <v>909</v>
      </c>
    </row>
    <row r="221" spans="1:2" x14ac:dyDescent="0.25">
      <c r="A221" s="5" t="s">
        <v>484</v>
      </c>
      <c r="B221" s="6">
        <v>906</v>
      </c>
    </row>
    <row r="222" spans="1:2" x14ac:dyDescent="0.25">
      <c r="A222" s="5" t="s">
        <v>1104</v>
      </c>
      <c r="B222" s="6">
        <v>905</v>
      </c>
    </row>
    <row r="223" spans="1:2" x14ac:dyDescent="0.25">
      <c r="A223" s="5" t="s">
        <v>1086</v>
      </c>
      <c r="B223" s="6">
        <v>903</v>
      </c>
    </row>
    <row r="224" spans="1:2" x14ac:dyDescent="0.25">
      <c r="A224" s="5" t="s">
        <v>675</v>
      </c>
      <c r="B224" s="6">
        <v>902</v>
      </c>
    </row>
    <row r="225" spans="1:2" x14ac:dyDescent="0.25">
      <c r="A225" s="5" t="s">
        <v>800</v>
      </c>
      <c r="B225" s="6">
        <v>898</v>
      </c>
    </row>
    <row r="226" spans="1:2" x14ac:dyDescent="0.25">
      <c r="A226" s="5" t="s">
        <v>807</v>
      </c>
      <c r="B226" s="6">
        <v>894</v>
      </c>
    </row>
    <row r="227" spans="1:2" x14ac:dyDescent="0.25">
      <c r="A227" s="5" t="s">
        <v>1029</v>
      </c>
      <c r="B227" s="6">
        <v>893</v>
      </c>
    </row>
    <row r="228" spans="1:2" x14ac:dyDescent="0.25">
      <c r="A228" s="5" t="s">
        <v>1110</v>
      </c>
      <c r="B228" s="6">
        <v>883</v>
      </c>
    </row>
    <row r="229" spans="1:2" x14ac:dyDescent="0.25">
      <c r="A229" s="5" t="s">
        <v>871</v>
      </c>
      <c r="B229" s="6">
        <v>881</v>
      </c>
    </row>
    <row r="230" spans="1:2" x14ac:dyDescent="0.25">
      <c r="A230" s="5" t="s">
        <v>783</v>
      </c>
      <c r="B230" s="6">
        <v>881</v>
      </c>
    </row>
    <row r="231" spans="1:2" x14ac:dyDescent="0.25">
      <c r="A231" s="5" t="s">
        <v>701</v>
      </c>
      <c r="B231" s="6">
        <v>879</v>
      </c>
    </row>
    <row r="232" spans="1:2" x14ac:dyDescent="0.25">
      <c r="A232" s="5" t="s">
        <v>836</v>
      </c>
      <c r="B232" s="6">
        <v>878</v>
      </c>
    </row>
    <row r="233" spans="1:2" x14ac:dyDescent="0.25">
      <c r="A233" s="5" t="s">
        <v>773</v>
      </c>
      <c r="B233" s="6">
        <v>862</v>
      </c>
    </row>
    <row r="234" spans="1:2" x14ac:dyDescent="0.25">
      <c r="A234" s="5" t="s">
        <v>1077</v>
      </c>
      <c r="B234" s="6">
        <v>859</v>
      </c>
    </row>
    <row r="235" spans="1:2" x14ac:dyDescent="0.25">
      <c r="A235" s="5" t="s">
        <v>755</v>
      </c>
      <c r="B235" s="6">
        <v>857</v>
      </c>
    </row>
    <row r="236" spans="1:2" x14ac:dyDescent="0.25">
      <c r="A236" s="5" t="s">
        <v>1039</v>
      </c>
      <c r="B236" s="6">
        <v>854</v>
      </c>
    </row>
    <row r="237" spans="1:2" x14ac:dyDescent="0.25">
      <c r="A237" s="5" t="s">
        <v>740</v>
      </c>
      <c r="B237" s="6">
        <v>854</v>
      </c>
    </row>
    <row r="238" spans="1:2" x14ac:dyDescent="0.25">
      <c r="A238" s="5" t="s">
        <v>1000</v>
      </c>
      <c r="B238" s="6">
        <v>852</v>
      </c>
    </row>
    <row r="239" spans="1:2" x14ac:dyDescent="0.25">
      <c r="A239" s="5" t="s">
        <v>655</v>
      </c>
      <c r="B239" s="6">
        <v>844</v>
      </c>
    </row>
    <row r="240" spans="1:2" x14ac:dyDescent="0.25">
      <c r="A240" s="5" t="s">
        <v>703</v>
      </c>
      <c r="B240" s="6">
        <v>843</v>
      </c>
    </row>
    <row r="241" spans="1:2" x14ac:dyDescent="0.25">
      <c r="A241" s="5" t="s">
        <v>1010</v>
      </c>
      <c r="B241" s="6">
        <v>839</v>
      </c>
    </row>
    <row r="242" spans="1:2" x14ac:dyDescent="0.25">
      <c r="A242" s="5" t="s">
        <v>662</v>
      </c>
      <c r="B242" s="6">
        <v>835</v>
      </c>
    </row>
    <row r="243" spans="1:2" x14ac:dyDescent="0.25">
      <c r="A243" s="5" t="s">
        <v>1073</v>
      </c>
      <c r="B243" s="6">
        <v>833</v>
      </c>
    </row>
    <row r="244" spans="1:2" x14ac:dyDescent="0.25">
      <c r="A244" s="5" t="s">
        <v>930</v>
      </c>
      <c r="B244" s="6">
        <v>829</v>
      </c>
    </row>
    <row r="245" spans="1:2" x14ac:dyDescent="0.25">
      <c r="A245" s="5" t="s">
        <v>519</v>
      </c>
      <c r="B245" s="6">
        <v>827</v>
      </c>
    </row>
    <row r="246" spans="1:2" x14ac:dyDescent="0.25">
      <c r="A246" s="5" t="s">
        <v>1008</v>
      </c>
      <c r="B246" s="6">
        <v>823</v>
      </c>
    </row>
    <row r="247" spans="1:2" x14ac:dyDescent="0.25">
      <c r="A247" s="5" t="s">
        <v>951</v>
      </c>
      <c r="B247" s="6">
        <v>823</v>
      </c>
    </row>
    <row r="248" spans="1:2" x14ac:dyDescent="0.25">
      <c r="A248" s="5" t="s">
        <v>1124</v>
      </c>
      <c r="B248" s="6">
        <v>817</v>
      </c>
    </row>
    <row r="249" spans="1:2" x14ac:dyDescent="0.25">
      <c r="A249" s="5" t="s">
        <v>1101</v>
      </c>
      <c r="B249" s="6">
        <v>816</v>
      </c>
    </row>
    <row r="250" spans="1:2" x14ac:dyDescent="0.25">
      <c r="A250" s="5" t="s">
        <v>718</v>
      </c>
      <c r="B250" s="6">
        <v>809</v>
      </c>
    </row>
    <row r="251" spans="1:2" x14ac:dyDescent="0.25">
      <c r="A251" s="5" t="s">
        <v>606</v>
      </c>
      <c r="B251" s="6">
        <v>807</v>
      </c>
    </row>
    <row r="252" spans="1:2" x14ac:dyDescent="0.25">
      <c r="A252" s="5" t="s">
        <v>561</v>
      </c>
      <c r="B252" s="6">
        <v>806</v>
      </c>
    </row>
    <row r="253" spans="1:2" x14ac:dyDescent="0.25">
      <c r="A253" s="5" t="s">
        <v>754</v>
      </c>
      <c r="B253" s="6">
        <v>803</v>
      </c>
    </row>
    <row r="254" spans="1:2" x14ac:dyDescent="0.25">
      <c r="A254" s="5" t="s">
        <v>709</v>
      </c>
      <c r="B254" s="6">
        <v>797</v>
      </c>
    </row>
    <row r="255" spans="1:2" x14ac:dyDescent="0.25">
      <c r="A255" s="5" t="s">
        <v>945</v>
      </c>
      <c r="B255" s="6">
        <v>795</v>
      </c>
    </row>
    <row r="256" spans="1:2" x14ac:dyDescent="0.25">
      <c r="A256" s="5" t="s">
        <v>986</v>
      </c>
      <c r="B256" s="6">
        <v>795</v>
      </c>
    </row>
    <row r="257" spans="1:2" x14ac:dyDescent="0.25">
      <c r="A257" s="5" t="s">
        <v>908</v>
      </c>
      <c r="B257" s="6">
        <v>794</v>
      </c>
    </row>
    <row r="258" spans="1:2" x14ac:dyDescent="0.25">
      <c r="A258" s="5" t="s">
        <v>895</v>
      </c>
      <c r="B258" s="6">
        <v>778</v>
      </c>
    </row>
    <row r="259" spans="1:2" x14ac:dyDescent="0.25">
      <c r="A259" s="5" t="s">
        <v>927</v>
      </c>
      <c r="B259" s="6">
        <v>777</v>
      </c>
    </row>
    <row r="260" spans="1:2" x14ac:dyDescent="0.25">
      <c r="A260" s="5" t="s">
        <v>510</v>
      </c>
      <c r="B260" s="6">
        <v>776</v>
      </c>
    </row>
    <row r="261" spans="1:2" x14ac:dyDescent="0.25">
      <c r="A261" s="5" t="s">
        <v>506</v>
      </c>
      <c r="B261" s="6">
        <v>767</v>
      </c>
    </row>
    <row r="262" spans="1:2" x14ac:dyDescent="0.25">
      <c r="A262" s="5" t="s">
        <v>714</v>
      </c>
      <c r="B262" s="6">
        <v>765</v>
      </c>
    </row>
    <row r="263" spans="1:2" x14ac:dyDescent="0.25">
      <c r="A263" s="5" t="s">
        <v>988</v>
      </c>
      <c r="B263" s="6">
        <v>761</v>
      </c>
    </row>
    <row r="264" spans="1:2" x14ac:dyDescent="0.25">
      <c r="A264" s="5" t="s">
        <v>966</v>
      </c>
      <c r="B264" s="6">
        <v>760</v>
      </c>
    </row>
    <row r="265" spans="1:2" x14ac:dyDescent="0.25">
      <c r="A265" s="5" t="s">
        <v>860</v>
      </c>
      <c r="B265" s="6">
        <v>757</v>
      </c>
    </row>
    <row r="266" spans="1:2" x14ac:dyDescent="0.25">
      <c r="A266" s="5" t="s">
        <v>1125</v>
      </c>
      <c r="B266" s="6">
        <v>755</v>
      </c>
    </row>
    <row r="267" spans="1:2" x14ac:dyDescent="0.25">
      <c r="A267" s="5" t="s">
        <v>1031</v>
      </c>
      <c r="B267" s="6">
        <v>753</v>
      </c>
    </row>
    <row r="268" spans="1:2" x14ac:dyDescent="0.25">
      <c r="A268" s="5" t="s">
        <v>671</v>
      </c>
      <c r="B268" s="6">
        <v>752</v>
      </c>
    </row>
    <row r="269" spans="1:2" x14ac:dyDescent="0.25">
      <c r="A269" s="5" t="s">
        <v>931</v>
      </c>
      <c r="B269" s="6">
        <v>744</v>
      </c>
    </row>
    <row r="270" spans="1:2" x14ac:dyDescent="0.25">
      <c r="A270" s="5" t="s">
        <v>1017</v>
      </c>
      <c r="B270" s="6">
        <v>741</v>
      </c>
    </row>
    <row r="271" spans="1:2" x14ac:dyDescent="0.25">
      <c r="A271" s="5" t="s">
        <v>730</v>
      </c>
      <c r="B271" s="6">
        <v>733</v>
      </c>
    </row>
    <row r="272" spans="1:2" x14ac:dyDescent="0.25">
      <c r="A272" s="5" t="s">
        <v>1070</v>
      </c>
      <c r="B272" s="6">
        <v>732</v>
      </c>
    </row>
    <row r="273" spans="1:2" x14ac:dyDescent="0.25">
      <c r="A273" s="5" t="s">
        <v>544</v>
      </c>
      <c r="B273" s="6">
        <v>726</v>
      </c>
    </row>
    <row r="274" spans="1:2" x14ac:dyDescent="0.25">
      <c r="A274" s="5" t="s">
        <v>932</v>
      </c>
      <c r="B274" s="6">
        <v>724</v>
      </c>
    </row>
    <row r="275" spans="1:2" x14ac:dyDescent="0.25">
      <c r="A275" s="5" t="s">
        <v>570</v>
      </c>
      <c r="B275" s="6">
        <v>723</v>
      </c>
    </row>
    <row r="276" spans="1:2" x14ac:dyDescent="0.25">
      <c r="A276" s="5" t="s">
        <v>1130</v>
      </c>
      <c r="B276" s="6">
        <v>714</v>
      </c>
    </row>
    <row r="277" spans="1:2" x14ac:dyDescent="0.25">
      <c r="A277" s="5" t="s">
        <v>868</v>
      </c>
      <c r="B277" s="6">
        <v>714</v>
      </c>
    </row>
    <row r="278" spans="1:2" x14ac:dyDescent="0.25">
      <c r="A278" s="5" t="s">
        <v>1024</v>
      </c>
      <c r="B278" s="6">
        <v>713</v>
      </c>
    </row>
    <row r="279" spans="1:2" x14ac:dyDescent="0.25">
      <c r="A279" s="5" t="s">
        <v>789</v>
      </c>
      <c r="B279" s="6">
        <v>713</v>
      </c>
    </row>
    <row r="280" spans="1:2" x14ac:dyDescent="0.25">
      <c r="A280" s="5" t="s">
        <v>1005</v>
      </c>
      <c r="B280" s="6">
        <v>712</v>
      </c>
    </row>
    <row r="281" spans="1:2" x14ac:dyDescent="0.25">
      <c r="A281" s="5" t="s">
        <v>803</v>
      </c>
      <c r="B281" s="6">
        <v>703</v>
      </c>
    </row>
    <row r="282" spans="1:2" x14ac:dyDescent="0.25">
      <c r="A282" s="5" t="s">
        <v>582</v>
      </c>
      <c r="B282" s="6">
        <v>703</v>
      </c>
    </row>
    <row r="283" spans="1:2" x14ac:dyDescent="0.25">
      <c r="A283" s="5" t="s">
        <v>922</v>
      </c>
      <c r="B283" s="6">
        <v>700</v>
      </c>
    </row>
    <row r="284" spans="1:2" x14ac:dyDescent="0.25">
      <c r="A284" s="5" t="s">
        <v>572</v>
      </c>
      <c r="B284" s="6">
        <v>700</v>
      </c>
    </row>
    <row r="285" spans="1:2" x14ac:dyDescent="0.25">
      <c r="A285" s="5" t="s">
        <v>732</v>
      </c>
      <c r="B285" s="6">
        <v>700</v>
      </c>
    </row>
    <row r="286" spans="1:2" x14ac:dyDescent="0.25">
      <c r="A286" s="5" t="s">
        <v>1035</v>
      </c>
      <c r="B286" s="6">
        <v>697</v>
      </c>
    </row>
    <row r="287" spans="1:2" x14ac:dyDescent="0.25">
      <c r="A287" s="5" t="s">
        <v>1133</v>
      </c>
      <c r="B287" s="6">
        <v>695</v>
      </c>
    </row>
    <row r="288" spans="1:2" x14ac:dyDescent="0.25">
      <c r="A288" s="5" t="s">
        <v>1128</v>
      </c>
      <c r="B288" s="6">
        <v>694</v>
      </c>
    </row>
    <row r="289" spans="1:2" x14ac:dyDescent="0.25">
      <c r="A289" s="5" t="s">
        <v>551</v>
      </c>
      <c r="B289" s="6">
        <v>693</v>
      </c>
    </row>
    <row r="290" spans="1:2" x14ac:dyDescent="0.25">
      <c r="A290" s="5" t="s">
        <v>715</v>
      </c>
      <c r="B290" s="6">
        <v>693</v>
      </c>
    </row>
    <row r="291" spans="1:2" x14ac:dyDescent="0.25">
      <c r="A291" s="5" t="s">
        <v>903</v>
      </c>
      <c r="B291" s="6">
        <v>692</v>
      </c>
    </row>
    <row r="292" spans="1:2" x14ac:dyDescent="0.25">
      <c r="A292" s="5" t="s">
        <v>670</v>
      </c>
      <c r="B292" s="6">
        <v>692</v>
      </c>
    </row>
    <row r="293" spans="1:2" x14ac:dyDescent="0.25">
      <c r="A293" s="5" t="s">
        <v>934</v>
      </c>
      <c r="B293" s="6">
        <v>690</v>
      </c>
    </row>
    <row r="294" spans="1:2" x14ac:dyDescent="0.25">
      <c r="A294" s="5" t="s">
        <v>575</v>
      </c>
      <c r="B294" s="6">
        <v>690</v>
      </c>
    </row>
    <row r="295" spans="1:2" x14ac:dyDescent="0.25">
      <c r="A295" s="5" t="s">
        <v>756</v>
      </c>
      <c r="B295" s="6">
        <v>689</v>
      </c>
    </row>
    <row r="296" spans="1:2" x14ac:dyDescent="0.25">
      <c r="A296" s="5" t="s">
        <v>1096</v>
      </c>
      <c r="B296" s="6">
        <v>685</v>
      </c>
    </row>
    <row r="297" spans="1:2" x14ac:dyDescent="0.25">
      <c r="A297" s="5" t="s">
        <v>787</v>
      </c>
      <c r="B297" s="6">
        <v>684</v>
      </c>
    </row>
    <row r="298" spans="1:2" x14ac:dyDescent="0.25">
      <c r="A298" s="5" t="s">
        <v>630</v>
      </c>
      <c r="B298" s="6">
        <v>683</v>
      </c>
    </row>
    <row r="299" spans="1:2" x14ac:dyDescent="0.25">
      <c r="A299" s="5" t="s">
        <v>777</v>
      </c>
      <c r="B299" s="6">
        <v>676</v>
      </c>
    </row>
    <row r="300" spans="1:2" x14ac:dyDescent="0.25">
      <c r="A300" s="5" t="s">
        <v>677</v>
      </c>
      <c r="B300" s="6">
        <v>674</v>
      </c>
    </row>
    <row r="301" spans="1:2" x14ac:dyDescent="0.25">
      <c r="A301" s="5" t="s">
        <v>1053</v>
      </c>
      <c r="B301" s="6">
        <v>670</v>
      </c>
    </row>
    <row r="302" spans="1:2" x14ac:dyDescent="0.25">
      <c r="A302" s="5" t="s">
        <v>809</v>
      </c>
      <c r="B302" s="6">
        <v>669</v>
      </c>
    </row>
    <row r="303" spans="1:2" x14ac:dyDescent="0.25">
      <c r="A303" s="5" t="s">
        <v>503</v>
      </c>
      <c r="B303" s="6">
        <v>668</v>
      </c>
    </row>
    <row r="304" spans="1:2" x14ac:dyDescent="0.25">
      <c r="A304" s="5" t="s">
        <v>680</v>
      </c>
      <c r="B304" s="6">
        <v>662</v>
      </c>
    </row>
    <row r="305" spans="1:2" x14ac:dyDescent="0.25">
      <c r="A305" s="5" t="s">
        <v>822</v>
      </c>
      <c r="B305" s="6">
        <v>661</v>
      </c>
    </row>
    <row r="306" spans="1:2" x14ac:dyDescent="0.25">
      <c r="A306" s="5" t="s">
        <v>667</v>
      </c>
      <c r="B306" s="6">
        <v>658</v>
      </c>
    </row>
    <row r="307" spans="1:2" x14ac:dyDescent="0.25">
      <c r="A307" s="5" t="s">
        <v>785</v>
      </c>
      <c r="B307" s="6">
        <v>658</v>
      </c>
    </row>
    <row r="308" spans="1:2" x14ac:dyDescent="0.25">
      <c r="A308" s="5" t="s">
        <v>955</v>
      </c>
      <c r="B308" s="6">
        <v>651</v>
      </c>
    </row>
    <row r="309" spans="1:2" x14ac:dyDescent="0.25">
      <c r="A309" s="5" t="s">
        <v>665</v>
      </c>
      <c r="B309" s="6">
        <v>649</v>
      </c>
    </row>
    <row r="310" spans="1:2" x14ac:dyDescent="0.25">
      <c r="A310" s="5" t="s">
        <v>978</v>
      </c>
      <c r="B310" s="6">
        <v>636</v>
      </c>
    </row>
    <row r="311" spans="1:2" x14ac:dyDescent="0.25">
      <c r="A311" s="5" t="s">
        <v>762</v>
      </c>
      <c r="B311" s="6">
        <v>635</v>
      </c>
    </row>
    <row r="312" spans="1:2" x14ac:dyDescent="0.25">
      <c r="A312" s="5" t="s">
        <v>1119</v>
      </c>
      <c r="B312" s="6">
        <v>631</v>
      </c>
    </row>
    <row r="313" spans="1:2" x14ac:dyDescent="0.25">
      <c r="A313" s="5" t="s">
        <v>532</v>
      </c>
      <c r="B313" s="6">
        <v>630</v>
      </c>
    </row>
    <row r="314" spans="1:2" x14ac:dyDescent="0.25">
      <c r="A314" s="5" t="s">
        <v>604</v>
      </c>
      <c r="B314" s="6">
        <v>630</v>
      </c>
    </row>
    <row r="315" spans="1:2" x14ac:dyDescent="0.25">
      <c r="A315" s="5" t="s">
        <v>1038</v>
      </c>
      <c r="B315" s="6">
        <v>629</v>
      </c>
    </row>
    <row r="316" spans="1:2" x14ac:dyDescent="0.25">
      <c r="A316" s="5" t="s">
        <v>918</v>
      </c>
      <c r="B316" s="6">
        <v>626</v>
      </c>
    </row>
    <row r="317" spans="1:2" x14ac:dyDescent="0.25">
      <c r="A317" s="5" t="s">
        <v>605</v>
      </c>
      <c r="B317" s="6">
        <v>619</v>
      </c>
    </row>
    <row r="318" spans="1:2" x14ac:dyDescent="0.25">
      <c r="A318" s="5" t="s">
        <v>970</v>
      </c>
      <c r="B318" s="6">
        <v>618</v>
      </c>
    </row>
    <row r="319" spans="1:2" x14ac:dyDescent="0.25">
      <c r="A319" s="5" t="s">
        <v>607</v>
      </c>
      <c r="B319" s="6">
        <v>615</v>
      </c>
    </row>
    <row r="320" spans="1:2" x14ac:dyDescent="0.25">
      <c r="A320" s="5" t="s">
        <v>564</v>
      </c>
      <c r="B320" s="6">
        <v>613</v>
      </c>
    </row>
    <row r="321" spans="1:2" x14ac:dyDescent="0.25">
      <c r="A321" s="5" t="s">
        <v>527</v>
      </c>
      <c r="B321" s="6">
        <v>612</v>
      </c>
    </row>
    <row r="322" spans="1:2" x14ac:dyDescent="0.25">
      <c r="A322" s="5" t="s">
        <v>1054</v>
      </c>
      <c r="B322" s="6">
        <v>610</v>
      </c>
    </row>
    <row r="323" spans="1:2" x14ac:dyDescent="0.25">
      <c r="A323" s="5" t="s">
        <v>744</v>
      </c>
      <c r="B323" s="6">
        <v>608</v>
      </c>
    </row>
    <row r="324" spans="1:2" x14ac:dyDescent="0.25">
      <c r="A324" s="5" t="s">
        <v>491</v>
      </c>
      <c r="B324" s="6">
        <v>607</v>
      </c>
    </row>
    <row r="325" spans="1:2" x14ac:dyDescent="0.25">
      <c r="A325" s="5" t="s">
        <v>536</v>
      </c>
      <c r="B325" s="6">
        <v>603</v>
      </c>
    </row>
    <row r="326" spans="1:2" x14ac:dyDescent="0.25">
      <c r="A326" s="5" t="s">
        <v>638</v>
      </c>
      <c r="B326" s="6">
        <v>600</v>
      </c>
    </row>
    <row r="327" spans="1:2" x14ac:dyDescent="0.25">
      <c r="A327" s="5" t="s">
        <v>659</v>
      </c>
      <c r="B327" s="6">
        <v>599</v>
      </c>
    </row>
    <row r="328" spans="1:2" x14ac:dyDescent="0.25">
      <c r="A328" s="5" t="s">
        <v>840</v>
      </c>
      <c r="B328" s="6">
        <v>595</v>
      </c>
    </row>
    <row r="329" spans="1:2" x14ac:dyDescent="0.25">
      <c r="A329" s="5" t="s">
        <v>891</v>
      </c>
      <c r="B329" s="6">
        <v>594</v>
      </c>
    </row>
    <row r="330" spans="1:2" x14ac:dyDescent="0.25">
      <c r="A330" s="5" t="s">
        <v>696</v>
      </c>
      <c r="B330" s="6">
        <v>593</v>
      </c>
    </row>
    <row r="331" spans="1:2" x14ac:dyDescent="0.25">
      <c r="A331" s="5" t="s">
        <v>890</v>
      </c>
      <c r="B331" s="6">
        <v>592</v>
      </c>
    </row>
    <row r="332" spans="1:2" x14ac:dyDescent="0.25">
      <c r="A332" s="5" t="s">
        <v>806</v>
      </c>
      <c r="B332" s="6">
        <v>588</v>
      </c>
    </row>
    <row r="333" spans="1:2" x14ac:dyDescent="0.25">
      <c r="A333" s="5" t="s">
        <v>509</v>
      </c>
      <c r="B333" s="6">
        <v>588</v>
      </c>
    </row>
    <row r="334" spans="1:2" x14ac:dyDescent="0.25">
      <c r="A334" s="5" t="s">
        <v>1088</v>
      </c>
      <c r="B334" s="6">
        <v>586</v>
      </c>
    </row>
    <row r="335" spans="1:2" x14ac:dyDescent="0.25">
      <c r="A335" s="5" t="s">
        <v>838</v>
      </c>
      <c r="B335" s="6">
        <v>585</v>
      </c>
    </row>
    <row r="336" spans="1:2" x14ac:dyDescent="0.25">
      <c r="A336" s="5" t="s">
        <v>833</v>
      </c>
      <c r="B336" s="6">
        <v>584</v>
      </c>
    </row>
    <row r="337" spans="1:2" x14ac:dyDescent="0.25">
      <c r="A337" s="5" t="s">
        <v>525</v>
      </c>
      <c r="B337" s="6">
        <v>582</v>
      </c>
    </row>
    <row r="338" spans="1:2" x14ac:dyDescent="0.25">
      <c r="A338" s="5" t="s">
        <v>735</v>
      </c>
      <c r="B338" s="6">
        <v>580</v>
      </c>
    </row>
    <row r="339" spans="1:2" x14ac:dyDescent="0.25">
      <c r="A339" s="5" t="s">
        <v>983</v>
      </c>
      <c r="B339" s="6">
        <v>578</v>
      </c>
    </row>
    <row r="340" spans="1:2" x14ac:dyDescent="0.25">
      <c r="A340" s="5" t="s">
        <v>999</v>
      </c>
      <c r="B340" s="6">
        <v>577</v>
      </c>
    </row>
    <row r="341" spans="1:2" x14ac:dyDescent="0.25">
      <c r="A341" s="5" t="s">
        <v>596</v>
      </c>
      <c r="B341" s="6">
        <v>576</v>
      </c>
    </row>
    <row r="342" spans="1:2" x14ac:dyDescent="0.25">
      <c r="A342" s="5" t="s">
        <v>759</v>
      </c>
      <c r="B342" s="6">
        <v>576</v>
      </c>
    </row>
    <row r="343" spans="1:2" x14ac:dyDescent="0.25">
      <c r="A343" s="5" t="s">
        <v>1047</v>
      </c>
      <c r="B343" s="6">
        <v>575</v>
      </c>
    </row>
    <row r="344" spans="1:2" x14ac:dyDescent="0.25">
      <c r="A344" s="5" t="s">
        <v>973</v>
      </c>
      <c r="B344" s="6">
        <v>571</v>
      </c>
    </row>
    <row r="345" spans="1:2" x14ac:dyDescent="0.25">
      <c r="A345" s="5" t="s">
        <v>535</v>
      </c>
      <c r="B345" s="6">
        <v>571</v>
      </c>
    </row>
    <row r="346" spans="1:2" x14ac:dyDescent="0.25">
      <c r="A346" s="5" t="s">
        <v>507</v>
      </c>
      <c r="B346" s="6">
        <v>569</v>
      </c>
    </row>
    <row r="347" spans="1:2" x14ac:dyDescent="0.25">
      <c r="A347" s="5" t="s">
        <v>689</v>
      </c>
      <c r="B347" s="6">
        <v>569</v>
      </c>
    </row>
    <row r="348" spans="1:2" x14ac:dyDescent="0.25">
      <c r="A348" s="5" t="s">
        <v>867</v>
      </c>
      <c r="B348" s="6">
        <v>566</v>
      </c>
    </row>
    <row r="349" spans="1:2" x14ac:dyDescent="0.25">
      <c r="A349" s="5" t="s">
        <v>568</v>
      </c>
      <c r="B349" s="6">
        <v>565</v>
      </c>
    </row>
    <row r="350" spans="1:2" x14ac:dyDescent="0.25">
      <c r="A350" s="5" t="s">
        <v>497</v>
      </c>
      <c r="B350" s="6">
        <v>564</v>
      </c>
    </row>
    <row r="351" spans="1:2" x14ac:dyDescent="0.25">
      <c r="A351" s="5" t="s">
        <v>1109</v>
      </c>
      <c r="B351" s="6">
        <v>563</v>
      </c>
    </row>
    <row r="352" spans="1:2" x14ac:dyDescent="0.25">
      <c r="A352" s="5" t="s">
        <v>487</v>
      </c>
      <c r="B352" s="6">
        <v>563</v>
      </c>
    </row>
    <row r="353" spans="1:2" x14ac:dyDescent="0.25">
      <c r="A353" s="5" t="s">
        <v>883</v>
      </c>
      <c r="B353" s="6">
        <v>562</v>
      </c>
    </row>
    <row r="354" spans="1:2" x14ac:dyDescent="0.25">
      <c r="A354" s="5" t="s">
        <v>1083</v>
      </c>
      <c r="B354" s="6">
        <v>560</v>
      </c>
    </row>
    <row r="355" spans="1:2" x14ac:dyDescent="0.25">
      <c r="A355" s="5" t="s">
        <v>837</v>
      </c>
      <c r="B355" s="6">
        <v>560</v>
      </c>
    </row>
    <row r="356" spans="1:2" x14ac:dyDescent="0.25">
      <c r="A356" s="5" t="s">
        <v>984</v>
      </c>
      <c r="B356" s="6">
        <v>559</v>
      </c>
    </row>
    <row r="357" spans="1:2" x14ac:dyDescent="0.25">
      <c r="A357" s="5" t="s">
        <v>743</v>
      </c>
      <c r="B357" s="6">
        <v>559</v>
      </c>
    </row>
    <row r="358" spans="1:2" x14ac:dyDescent="0.25">
      <c r="A358" s="5" t="s">
        <v>771</v>
      </c>
      <c r="B358" s="6">
        <v>558</v>
      </c>
    </row>
    <row r="359" spans="1:2" x14ac:dyDescent="0.25">
      <c r="A359" s="5" t="s">
        <v>933</v>
      </c>
      <c r="B359" s="6">
        <v>552</v>
      </c>
    </row>
    <row r="360" spans="1:2" x14ac:dyDescent="0.25">
      <c r="A360" s="5" t="s">
        <v>1103</v>
      </c>
      <c r="B360" s="6">
        <v>551</v>
      </c>
    </row>
    <row r="361" spans="1:2" x14ac:dyDescent="0.25">
      <c r="A361" s="5" t="s">
        <v>941</v>
      </c>
      <c r="B361" s="6">
        <v>550</v>
      </c>
    </row>
    <row r="362" spans="1:2" x14ac:dyDescent="0.25">
      <c r="A362" s="5" t="s">
        <v>909</v>
      </c>
      <c r="B362" s="6">
        <v>548</v>
      </c>
    </row>
    <row r="363" spans="1:2" x14ac:dyDescent="0.25">
      <c r="A363" s="5" t="s">
        <v>770</v>
      </c>
      <c r="B363" s="6">
        <v>548</v>
      </c>
    </row>
    <row r="364" spans="1:2" x14ac:dyDescent="0.25">
      <c r="A364" s="5" t="s">
        <v>747</v>
      </c>
      <c r="B364" s="6">
        <v>544</v>
      </c>
    </row>
    <row r="365" spans="1:2" x14ac:dyDescent="0.25">
      <c r="A365" s="5" t="s">
        <v>538</v>
      </c>
      <c r="B365" s="6">
        <v>543</v>
      </c>
    </row>
    <row r="366" spans="1:2" x14ac:dyDescent="0.25">
      <c r="A366" s="5" t="s">
        <v>1105</v>
      </c>
      <c r="B366" s="6">
        <v>542</v>
      </c>
    </row>
    <row r="367" spans="1:2" x14ac:dyDescent="0.25">
      <c r="A367" s="5" t="s">
        <v>1020</v>
      </c>
      <c r="B367" s="6">
        <v>532</v>
      </c>
    </row>
    <row r="368" spans="1:2" x14ac:dyDescent="0.25">
      <c r="A368" s="5" t="s">
        <v>668</v>
      </c>
      <c r="B368" s="6">
        <v>531</v>
      </c>
    </row>
    <row r="369" spans="1:2" x14ac:dyDescent="0.25">
      <c r="A369" s="5" t="s">
        <v>708</v>
      </c>
      <c r="B369" s="6">
        <v>529</v>
      </c>
    </row>
    <row r="370" spans="1:2" x14ac:dyDescent="0.25">
      <c r="A370" s="5" t="s">
        <v>885</v>
      </c>
      <c r="B370" s="6">
        <v>528</v>
      </c>
    </row>
    <row r="371" spans="1:2" x14ac:dyDescent="0.25">
      <c r="A371" s="5" t="s">
        <v>786</v>
      </c>
      <c r="B371" s="6">
        <v>528</v>
      </c>
    </row>
    <row r="372" spans="1:2" x14ac:dyDescent="0.25">
      <c r="A372" s="5" t="s">
        <v>784</v>
      </c>
      <c r="B372" s="6">
        <v>528</v>
      </c>
    </row>
    <row r="373" spans="1:2" x14ac:dyDescent="0.25">
      <c r="A373" s="5" t="s">
        <v>597</v>
      </c>
      <c r="B373" s="6">
        <v>526</v>
      </c>
    </row>
    <row r="374" spans="1:2" x14ac:dyDescent="0.25">
      <c r="A374" s="5" t="s">
        <v>1106</v>
      </c>
      <c r="B374" s="6">
        <v>525</v>
      </c>
    </row>
    <row r="375" spans="1:2" x14ac:dyDescent="0.25">
      <c r="A375" s="5" t="s">
        <v>741</v>
      </c>
      <c r="B375" s="6">
        <v>525</v>
      </c>
    </row>
    <row r="376" spans="1:2" x14ac:dyDescent="0.25">
      <c r="A376" s="5" t="s">
        <v>485</v>
      </c>
      <c r="B376" s="6">
        <v>524</v>
      </c>
    </row>
    <row r="377" spans="1:2" x14ac:dyDescent="0.25">
      <c r="A377" s="5" t="s">
        <v>947</v>
      </c>
      <c r="B377" s="6">
        <v>519</v>
      </c>
    </row>
    <row r="378" spans="1:2" x14ac:dyDescent="0.25">
      <c r="A378" s="5" t="s">
        <v>929</v>
      </c>
      <c r="B378" s="6">
        <v>518</v>
      </c>
    </row>
    <row r="379" spans="1:2" x14ac:dyDescent="0.25">
      <c r="A379" s="5" t="s">
        <v>884</v>
      </c>
      <c r="B379" s="6">
        <v>514</v>
      </c>
    </row>
    <row r="380" spans="1:2" x14ac:dyDescent="0.25">
      <c r="A380" s="5" t="s">
        <v>814</v>
      </c>
      <c r="B380" s="6">
        <v>514</v>
      </c>
    </row>
    <row r="381" spans="1:2" x14ac:dyDescent="0.25">
      <c r="A381" s="5" t="s">
        <v>729</v>
      </c>
      <c r="B381" s="6">
        <v>514</v>
      </c>
    </row>
    <row r="382" spans="1:2" x14ac:dyDescent="0.25">
      <c r="A382" s="5" t="s">
        <v>1085</v>
      </c>
      <c r="B382" s="6">
        <v>511</v>
      </c>
    </row>
    <row r="383" spans="1:2" x14ac:dyDescent="0.25">
      <c r="A383" s="5" t="s">
        <v>828</v>
      </c>
      <c r="B383" s="6">
        <v>509</v>
      </c>
    </row>
    <row r="384" spans="1:2" x14ac:dyDescent="0.25">
      <c r="A384" s="5" t="s">
        <v>678</v>
      </c>
      <c r="B384" s="6">
        <v>509</v>
      </c>
    </row>
    <row r="385" spans="1:2" x14ac:dyDescent="0.25">
      <c r="A385" s="5" t="s">
        <v>792</v>
      </c>
      <c r="B385" s="6">
        <v>505</v>
      </c>
    </row>
    <row r="386" spans="1:2" x14ac:dyDescent="0.25">
      <c r="A386" s="5" t="s">
        <v>810</v>
      </c>
      <c r="B386" s="6">
        <v>503</v>
      </c>
    </row>
    <row r="387" spans="1:2" x14ac:dyDescent="0.25">
      <c r="A387" s="5" t="s">
        <v>725</v>
      </c>
      <c r="B387" s="6">
        <v>500</v>
      </c>
    </row>
    <row r="388" spans="1:2" x14ac:dyDescent="0.25">
      <c r="A388" s="5" t="s">
        <v>758</v>
      </c>
      <c r="B388" s="6">
        <v>500</v>
      </c>
    </row>
    <row r="389" spans="1:2" x14ac:dyDescent="0.25">
      <c r="A389" s="5" t="s">
        <v>520</v>
      </c>
      <c r="B389" s="6">
        <v>495</v>
      </c>
    </row>
    <row r="390" spans="1:2" x14ac:dyDescent="0.25">
      <c r="A390" s="5" t="s">
        <v>720</v>
      </c>
      <c r="B390" s="6">
        <v>495</v>
      </c>
    </row>
    <row r="391" spans="1:2" x14ac:dyDescent="0.25">
      <c r="A391" s="5" t="s">
        <v>898</v>
      </c>
      <c r="B391" s="6">
        <v>494</v>
      </c>
    </row>
    <row r="392" spans="1:2" x14ac:dyDescent="0.25">
      <c r="A392" s="5" t="s">
        <v>869</v>
      </c>
      <c r="B392" s="6">
        <v>493</v>
      </c>
    </row>
    <row r="393" spans="1:2" x14ac:dyDescent="0.25">
      <c r="A393" s="5" t="s">
        <v>717</v>
      </c>
      <c r="B393" s="6">
        <v>493</v>
      </c>
    </row>
    <row r="394" spans="1:2" x14ac:dyDescent="0.25">
      <c r="A394" s="5" t="s">
        <v>1069</v>
      </c>
      <c r="B394" s="6">
        <v>491</v>
      </c>
    </row>
    <row r="395" spans="1:2" x14ac:dyDescent="0.25">
      <c r="A395" s="5" t="s">
        <v>907</v>
      </c>
      <c r="B395" s="6">
        <v>487</v>
      </c>
    </row>
    <row r="396" spans="1:2" x14ac:dyDescent="0.25">
      <c r="A396" s="5" t="s">
        <v>1067</v>
      </c>
      <c r="B396" s="6">
        <v>482</v>
      </c>
    </row>
    <row r="397" spans="1:2" x14ac:dyDescent="0.25">
      <c r="A397" s="5" t="s">
        <v>830</v>
      </c>
      <c r="B397" s="6">
        <v>480</v>
      </c>
    </row>
    <row r="398" spans="1:2" x14ac:dyDescent="0.25">
      <c r="A398" s="5" t="s">
        <v>775</v>
      </c>
      <c r="B398" s="6">
        <v>480</v>
      </c>
    </row>
    <row r="399" spans="1:2" x14ac:dyDescent="0.25">
      <c r="A399" s="5" t="s">
        <v>839</v>
      </c>
      <c r="B399" s="6">
        <v>478</v>
      </c>
    </row>
    <row r="400" spans="1:2" x14ac:dyDescent="0.25">
      <c r="A400" s="5" t="s">
        <v>853</v>
      </c>
      <c r="B400" s="6">
        <v>478</v>
      </c>
    </row>
    <row r="401" spans="1:2" x14ac:dyDescent="0.25">
      <c r="A401" s="5" t="s">
        <v>942</v>
      </c>
      <c r="B401" s="6">
        <v>476</v>
      </c>
    </row>
    <row r="402" spans="1:2" x14ac:dyDescent="0.25">
      <c r="A402" s="5" t="s">
        <v>904</v>
      </c>
      <c r="B402" s="6">
        <v>476</v>
      </c>
    </row>
    <row r="403" spans="1:2" x14ac:dyDescent="0.25">
      <c r="A403" s="5" t="s">
        <v>892</v>
      </c>
      <c r="B403" s="6">
        <v>472</v>
      </c>
    </row>
    <row r="404" spans="1:2" x14ac:dyDescent="0.25">
      <c r="A404" s="5" t="s">
        <v>812</v>
      </c>
      <c r="B404" s="6">
        <v>472</v>
      </c>
    </row>
    <row r="405" spans="1:2" x14ac:dyDescent="0.25">
      <c r="A405" s="5" t="s">
        <v>949</v>
      </c>
      <c r="B405" s="6">
        <v>470</v>
      </c>
    </row>
    <row r="406" spans="1:2" x14ac:dyDescent="0.25">
      <c r="A406" s="5" t="s">
        <v>781</v>
      </c>
      <c r="B406" s="6">
        <v>470</v>
      </c>
    </row>
    <row r="407" spans="1:2" x14ac:dyDescent="0.25">
      <c r="A407" s="5" t="s">
        <v>962</v>
      </c>
      <c r="B407" s="6">
        <v>465</v>
      </c>
    </row>
    <row r="408" spans="1:2" x14ac:dyDescent="0.25">
      <c r="A408" s="5" t="s">
        <v>586</v>
      </c>
      <c r="B408" s="6">
        <v>465</v>
      </c>
    </row>
    <row r="409" spans="1:2" x14ac:dyDescent="0.25">
      <c r="A409" s="5" t="s">
        <v>943</v>
      </c>
      <c r="B409" s="6">
        <v>463</v>
      </c>
    </row>
    <row r="410" spans="1:2" x14ac:dyDescent="0.25">
      <c r="A410" s="5" t="s">
        <v>1076</v>
      </c>
      <c r="B410" s="6">
        <v>461</v>
      </c>
    </row>
    <row r="411" spans="1:2" x14ac:dyDescent="0.25">
      <c r="A411" s="5" t="s">
        <v>866</v>
      </c>
      <c r="B411" s="6">
        <v>457</v>
      </c>
    </row>
    <row r="412" spans="1:2" x14ac:dyDescent="0.25">
      <c r="A412" s="5" t="s">
        <v>1092</v>
      </c>
      <c r="B412" s="6">
        <v>455</v>
      </c>
    </row>
    <row r="413" spans="1:2" x14ac:dyDescent="0.25">
      <c r="A413" s="5" t="s">
        <v>910</v>
      </c>
      <c r="B413" s="6">
        <v>454</v>
      </c>
    </row>
    <row r="414" spans="1:2" x14ac:dyDescent="0.25">
      <c r="A414" s="5" t="s">
        <v>990</v>
      </c>
      <c r="B414" s="6">
        <v>451</v>
      </c>
    </row>
    <row r="415" spans="1:2" x14ac:dyDescent="0.25">
      <c r="A415" s="5" t="s">
        <v>490</v>
      </c>
      <c r="B415" s="6">
        <v>449</v>
      </c>
    </row>
    <row r="416" spans="1:2" x14ac:dyDescent="0.25">
      <c r="A416" s="5" t="s">
        <v>692</v>
      </c>
      <c r="B416" s="6">
        <v>449</v>
      </c>
    </row>
    <row r="417" spans="1:2" x14ac:dyDescent="0.25">
      <c r="A417" s="5" t="s">
        <v>590</v>
      </c>
      <c r="B417" s="6">
        <v>449</v>
      </c>
    </row>
    <row r="418" spans="1:2" x14ac:dyDescent="0.25">
      <c r="A418" s="5" t="s">
        <v>742</v>
      </c>
      <c r="B418" s="6">
        <v>447</v>
      </c>
    </row>
    <row r="419" spans="1:2" x14ac:dyDescent="0.25">
      <c r="A419" s="5" t="s">
        <v>547</v>
      </c>
      <c r="B419" s="6">
        <v>446</v>
      </c>
    </row>
    <row r="420" spans="1:2" x14ac:dyDescent="0.25">
      <c r="A420" s="5" t="s">
        <v>632</v>
      </c>
      <c r="B420" s="6">
        <v>445</v>
      </c>
    </row>
    <row r="421" spans="1:2" x14ac:dyDescent="0.25">
      <c r="A421" s="5" t="s">
        <v>746</v>
      </c>
      <c r="B421" s="6">
        <v>445</v>
      </c>
    </row>
    <row r="422" spans="1:2" x14ac:dyDescent="0.25">
      <c r="A422" s="5" t="s">
        <v>946</v>
      </c>
      <c r="B422" s="6">
        <v>444</v>
      </c>
    </row>
    <row r="423" spans="1:2" x14ac:dyDescent="0.25">
      <c r="A423" s="5" t="s">
        <v>1118</v>
      </c>
      <c r="B423" s="6">
        <v>444</v>
      </c>
    </row>
    <row r="424" spans="1:2" x14ac:dyDescent="0.25">
      <c r="A424" s="5" t="s">
        <v>609</v>
      </c>
      <c r="B424" s="6">
        <v>444</v>
      </c>
    </row>
    <row r="425" spans="1:2" x14ac:dyDescent="0.25">
      <c r="A425" s="5" t="s">
        <v>584</v>
      </c>
      <c r="B425" s="6">
        <v>443</v>
      </c>
    </row>
    <row r="426" spans="1:2" x14ac:dyDescent="0.25">
      <c r="A426" s="5" t="s">
        <v>1079</v>
      </c>
      <c r="B426" s="6">
        <v>442</v>
      </c>
    </row>
    <row r="427" spans="1:2" x14ac:dyDescent="0.25">
      <c r="A427" s="5" t="s">
        <v>1057</v>
      </c>
      <c r="B427" s="6">
        <v>441</v>
      </c>
    </row>
    <row r="428" spans="1:2" x14ac:dyDescent="0.25">
      <c r="A428" s="5" t="s">
        <v>902</v>
      </c>
      <c r="B428" s="6">
        <v>441</v>
      </c>
    </row>
    <row r="429" spans="1:2" x14ac:dyDescent="0.25">
      <c r="A429" s="5" t="s">
        <v>1089</v>
      </c>
      <c r="B429" s="6">
        <v>441</v>
      </c>
    </row>
    <row r="430" spans="1:2" x14ac:dyDescent="0.25">
      <c r="A430" s="5" t="s">
        <v>861</v>
      </c>
      <c r="B430" s="6">
        <v>439</v>
      </c>
    </row>
    <row r="431" spans="1:2" x14ac:dyDescent="0.25">
      <c r="A431" s="5" t="s">
        <v>614</v>
      </c>
      <c r="B431" s="6">
        <v>436</v>
      </c>
    </row>
    <row r="432" spans="1:2" x14ac:dyDescent="0.25">
      <c r="A432" s="5" t="s">
        <v>1074</v>
      </c>
      <c r="B432" s="6">
        <v>433</v>
      </c>
    </row>
    <row r="433" spans="1:2" x14ac:dyDescent="0.25">
      <c r="A433" s="5" t="s">
        <v>617</v>
      </c>
      <c r="B433" s="6">
        <v>433</v>
      </c>
    </row>
    <row r="434" spans="1:2" x14ac:dyDescent="0.25">
      <c r="A434" s="5" t="s">
        <v>495</v>
      </c>
      <c r="B434" s="6">
        <v>433</v>
      </c>
    </row>
    <row r="435" spans="1:2" x14ac:dyDescent="0.25">
      <c r="A435" s="5" t="s">
        <v>726</v>
      </c>
      <c r="B435" s="6">
        <v>428</v>
      </c>
    </row>
    <row r="436" spans="1:2" x14ac:dyDescent="0.25">
      <c r="A436" s="5" t="s">
        <v>695</v>
      </c>
      <c r="B436" s="6">
        <v>425</v>
      </c>
    </row>
    <row r="437" spans="1:2" x14ac:dyDescent="0.25">
      <c r="A437" s="5" t="s">
        <v>594</v>
      </c>
      <c r="B437" s="6">
        <v>425</v>
      </c>
    </row>
    <row r="438" spans="1:2" x14ac:dyDescent="0.25">
      <c r="A438" s="5" t="s">
        <v>944</v>
      </c>
      <c r="B438" s="6">
        <v>424.5</v>
      </c>
    </row>
    <row r="439" spans="1:2" x14ac:dyDescent="0.25">
      <c r="A439" s="5" t="s">
        <v>489</v>
      </c>
      <c r="B439" s="6">
        <v>424</v>
      </c>
    </row>
    <row r="440" spans="1:2" x14ac:dyDescent="0.25">
      <c r="A440" s="5" t="s">
        <v>993</v>
      </c>
      <c r="B440" s="6">
        <v>422</v>
      </c>
    </row>
    <row r="441" spans="1:2" x14ac:dyDescent="0.25">
      <c r="A441" s="5" t="s">
        <v>691</v>
      </c>
      <c r="B441" s="6">
        <v>418</v>
      </c>
    </row>
    <row r="442" spans="1:2" x14ac:dyDescent="0.25">
      <c r="A442" s="5" t="s">
        <v>1078</v>
      </c>
      <c r="B442" s="6">
        <v>417</v>
      </c>
    </row>
    <row r="443" spans="1:2" x14ac:dyDescent="0.25">
      <c r="A443" s="5" t="s">
        <v>1019</v>
      </c>
      <c r="B443" s="6">
        <v>415</v>
      </c>
    </row>
    <row r="444" spans="1:2" x14ac:dyDescent="0.25">
      <c r="A444" s="5" t="s">
        <v>1132</v>
      </c>
      <c r="B444" s="6">
        <v>414</v>
      </c>
    </row>
    <row r="445" spans="1:2" x14ac:dyDescent="0.25">
      <c r="A445" s="5" t="s">
        <v>1042</v>
      </c>
      <c r="B445" s="6">
        <v>414</v>
      </c>
    </row>
    <row r="446" spans="1:2" x14ac:dyDescent="0.25">
      <c r="A446" s="5" t="s">
        <v>994</v>
      </c>
      <c r="B446" s="6">
        <v>413</v>
      </c>
    </row>
    <row r="447" spans="1:2" x14ac:dyDescent="0.25">
      <c r="A447" s="5" t="s">
        <v>876</v>
      </c>
      <c r="B447" s="6">
        <v>412</v>
      </c>
    </row>
    <row r="448" spans="1:2" x14ac:dyDescent="0.25">
      <c r="A448" s="5" t="s">
        <v>1022</v>
      </c>
      <c r="B448" s="6">
        <v>412</v>
      </c>
    </row>
    <row r="449" spans="1:2" x14ac:dyDescent="0.25">
      <c r="A449" s="5" t="s">
        <v>502</v>
      </c>
      <c r="B449" s="6">
        <v>409</v>
      </c>
    </row>
    <row r="450" spans="1:2" x14ac:dyDescent="0.25">
      <c r="A450" s="5" t="s">
        <v>1099</v>
      </c>
      <c r="B450" s="6">
        <v>408</v>
      </c>
    </row>
    <row r="451" spans="1:2" x14ac:dyDescent="0.25">
      <c r="A451" s="5" t="s">
        <v>1028</v>
      </c>
      <c r="B451" s="6">
        <v>402</v>
      </c>
    </row>
    <row r="452" spans="1:2" x14ac:dyDescent="0.25">
      <c r="A452" s="5" t="s">
        <v>521</v>
      </c>
      <c r="B452" s="6">
        <v>402</v>
      </c>
    </row>
    <row r="453" spans="1:2" x14ac:dyDescent="0.25">
      <c r="A453" s="5" t="s">
        <v>751</v>
      </c>
      <c r="B453" s="6">
        <v>401</v>
      </c>
    </row>
    <row r="454" spans="1:2" x14ac:dyDescent="0.25">
      <c r="A454" s="5" t="s">
        <v>1075</v>
      </c>
      <c r="B454" s="6">
        <v>398</v>
      </c>
    </row>
    <row r="455" spans="1:2" x14ac:dyDescent="0.25">
      <c r="A455" s="5" t="s">
        <v>953</v>
      </c>
      <c r="B455" s="6">
        <v>396</v>
      </c>
    </row>
    <row r="456" spans="1:2" x14ac:dyDescent="0.25">
      <c r="A456" s="5" t="s">
        <v>526</v>
      </c>
      <c r="B456" s="6">
        <v>395</v>
      </c>
    </row>
    <row r="457" spans="1:2" x14ac:dyDescent="0.25">
      <c r="A457" s="5" t="s">
        <v>805</v>
      </c>
      <c r="B457" s="6">
        <v>395</v>
      </c>
    </row>
    <row r="458" spans="1:2" x14ac:dyDescent="0.25">
      <c r="A458" s="5" t="s">
        <v>1051</v>
      </c>
      <c r="B458" s="6">
        <v>394</v>
      </c>
    </row>
    <row r="459" spans="1:2" x14ac:dyDescent="0.25">
      <c r="A459" s="5" t="s">
        <v>844</v>
      </c>
      <c r="B459" s="6">
        <v>394</v>
      </c>
    </row>
    <row r="460" spans="1:2" x14ac:dyDescent="0.25">
      <c r="A460" s="5" t="s">
        <v>924</v>
      </c>
      <c r="B460" s="6">
        <v>394</v>
      </c>
    </row>
    <row r="461" spans="1:2" x14ac:dyDescent="0.25">
      <c r="A461" s="5" t="s">
        <v>979</v>
      </c>
      <c r="B461" s="6">
        <v>393</v>
      </c>
    </row>
    <row r="462" spans="1:2" x14ac:dyDescent="0.25">
      <c r="A462" s="5" t="s">
        <v>745</v>
      </c>
      <c r="B462" s="6">
        <v>389</v>
      </c>
    </row>
    <row r="463" spans="1:2" x14ac:dyDescent="0.25">
      <c r="A463" s="5" t="s">
        <v>779</v>
      </c>
      <c r="B463" s="6">
        <v>386</v>
      </c>
    </row>
    <row r="464" spans="1:2" x14ac:dyDescent="0.25">
      <c r="A464" s="5" t="s">
        <v>875</v>
      </c>
      <c r="B464" s="6">
        <v>385</v>
      </c>
    </row>
    <row r="465" spans="1:2" x14ac:dyDescent="0.25">
      <c r="A465" s="5" t="s">
        <v>539</v>
      </c>
      <c r="B465" s="6">
        <v>384</v>
      </c>
    </row>
    <row r="466" spans="1:2" x14ac:dyDescent="0.25">
      <c r="A466" s="5" t="s">
        <v>1131</v>
      </c>
      <c r="B466" s="6">
        <v>383</v>
      </c>
    </row>
    <row r="467" spans="1:2" x14ac:dyDescent="0.25">
      <c r="A467" s="5" t="s">
        <v>1052</v>
      </c>
      <c r="B467" s="6">
        <v>383</v>
      </c>
    </row>
    <row r="468" spans="1:2" x14ac:dyDescent="0.25">
      <c r="A468" s="5" t="s">
        <v>736</v>
      </c>
      <c r="B468" s="6">
        <v>383</v>
      </c>
    </row>
    <row r="469" spans="1:2" x14ac:dyDescent="0.25">
      <c r="A469" s="5" t="s">
        <v>1009</v>
      </c>
      <c r="B469" s="6">
        <v>382</v>
      </c>
    </row>
    <row r="470" spans="1:2" x14ac:dyDescent="0.25">
      <c r="A470" s="5" t="s">
        <v>939</v>
      </c>
      <c r="B470" s="6">
        <v>382</v>
      </c>
    </row>
    <row r="471" spans="1:2" x14ac:dyDescent="0.25">
      <c r="A471" s="5" t="s">
        <v>752</v>
      </c>
      <c r="B471" s="6">
        <v>382</v>
      </c>
    </row>
    <row r="472" spans="1:2" x14ac:dyDescent="0.25">
      <c r="A472" s="5" t="s">
        <v>587</v>
      </c>
      <c r="B472" s="6">
        <v>382</v>
      </c>
    </row>
    <row r="473" spans="1:2" x14ac:dyDescent="0.25">
      <c r="A473" s="5" t="s">
        <v>533</v>
      </c>
      <c r="B473" s="6">
        <v>379</v>
      </c>
    </row>
    <row r="474" spans="1:2" x14ac:dyDescent="0.25">
      <c r="A474" s="5" t="s">
        <v>501</v>
      </c>
      <c r="B474" s="6">
        <v>379</v>
      </c>
    </row>
    <row r="475" spans="1:2" x14ac:dyDescent="0.25">
      <c r="A475" s="5" t="s">
        <v>493</v>
      </c>
      <c r="B475" s="6">
        <v>378</v>
      </c>
    </row>
    <row r="476" spans="1:2" x14ac:dyDescent="0.25">
      <c r="A476" s="5" t="s">
        <v>826</v>
      </c>
      <c r="B476" s="6">
        <v>377</v>
      </c>
    </row>
    <row r="477" spans="1:2" x14ac:dyDescent="0.25">
      <c r="A477" s="5" t="s">
        <v>648</v>
      </c>
      <c r="B477" s="6">
        <v>373</v>
      </c>
    </row>
    <row r="478" spans="1:2" x14ac:dyDescent="0.25">
      <c r="A478" s="5" t="s">
        <v>1049</v>
      </c>
      <c r="B478" s="6">
        <v>371</v>
      </c>
    </row>
    <row r="479" spans="1:2" x14ac:dyDescent="0.25">
      <c r="A479" s="5" t="s">
        <v>727</v>
      </c>
      <c r="B479" s="6">
        <v>371</v>
      </c>
    </row>
    <row r="480" spans="1:2" x14ac:dyDescent="0.25">
      <c r="A480" s="5" t="s">
        <v>540</v>
      </c>
      <c r="B480" s="6">
        <v>371</v>
      </c>
    </row>
    <row r="481" spans="1:2" x14ac:dyDescent="0.25">
      <c r="A481" s="5" t="s">
        <v>998</v>
      </c>
      <c r="B481" s="6">
        <v>370</v>
      </c>
    </row>
    <row r="482" spans="1:2" x14ac:dyDescent="0.25">
      <c r="A482" s="5" t="s">
        <v>498</v>
      </c>
      <c r="B482" s="6">
        <v>370</v>
      </c>
    </row>
    <row r="483" spans="1:2" x14ac:dyDescent="0.25">
      <c r="A483" s="5" t="s">
        <v>563</v>
      </c>
      <c r="B483" s="6">
        <v>368</v>
      </c>
    </row>
    <row r="484" spans="1:2" x14ac:dyDescent="0.25">
      <c r="A484" s="5" t="s">
        <v>795</v>
      </c>
      <c r="B484" s="6">
        <v>368</v>
      </c>
    </row>
    <row r="485" spans="1:2" x14ac:dyDescent="0.25">
      <c r="A485" s="5" t="s">
        <v>734</v>
      </c>
      <c r="B485" s="6">
        <v>364</v>
      </c>
    </row>
    <row r="486" spans="1:2" x14ac:dyDescent="0.25">
      <c r="A486" s="5" t="s">
        <v>674</v>
      </c>
      <c r="B486" s="6">
        <v>362</v>
      </c>
    </row>
    <row r="487" spans="1:2" x14ac:dyDescent="0.25">
      <c r="A487" s="5" t="s">
        <v>1023</v>
      </c>
      <c r="B487" s="6">
        <v>361</v>
      </c>
    </row>
    <row r="488" spans="1:2" x14ac:dyDescent="0.25">
      <c r="A488" s="5" t="s">
        <v>829</v>
      </c>
      <c r="B488" s="6">
        <v>361</v>
      </c>
    </row>
    <row r="489" spans="1:2" x14ac:dyDescent="0.25">
      <c r="A489" s="5" t="s">
        <v>724</v>
      </c>
      <c r="B489" s="6">
        <v>360</v>
      </c>
    </row>
    <row r="490" spans="1:2" x14ac:dyDescent="0.25">
      <c r="A490" s="5" t="s">
        <v>882</v>
      </c>
      <c r="B490" s="6">
        <v>355</v>
      </c>
    </row>
    <row r="491" spans="1:2" x14ac:dyDescent="0.25">
      <c r="A491" s="5" t="s">
        <v>850</v>
      </c>
      <c r="B491" s="6">
        <v>354</v>
      </c>
    </row>
    <row r="492" spans="1:2" x14ac:dyDescent="0.25">
      <c r="A492" s="5" t="s">
        <v>991</v>
      </c>
      <c r="B492" s="6">
        <v>351</v>
      </c>
    </row>
    <row r="493" spans="1:2" x14ac:dyDescent="0.25">
      <c r="A493" s="5" t="s">
        <v>719</v>
      </c>
      <c r="B493" s="6">
        <v>350</v>
      </c>
    </row>
    <row r="494" spans="1:2" x14ac:dyDescent="0.25">
      <c r="A494" s="5" t="s">
        <v>940</v>
      </c>
      <c r="B494" s="6">
        <v>349</v>
      </c>
    </row>
    <row r="495" spans="1:2" x14ac:dyDescent="0.25">
      <c r="A495" s="5" t="s">
        <v>1016</v>
      </c>
      <c r="B495" s="6">
        <v>349</v>
      </c>
    </row>
    <row r="496" spans="1:2" x14ac:dyDescent="0.25">
      <c r="A496" s="5" t="s">
        <v>1040</v>
      </c>
      <c r="B496" s="6">
        <v>348.5</v>
      </c>
    </row>
    <row r="497" spans="1:2" x14ac:dyDescent="0.25">
      <c r="A497" s="5" t="s">
        <v>1129</v>
      </c>
      <c r="B497" s="6">
        <v>348</v>
      </c>
    </row>
    <row r="498" spans="1:2" x14ac:dyDescent="0.25">
      <c r="A498" s="5" t="s">
        <v>1093</v>
      </c>
      <c r="B498" s="6">
        <v>347</v>
      </c>
    </row>
    <row r="499" spans="1:2" x14ac:dyDescent="0.25">
      <c r="A499" s="5" t="s">
        <v>1094</v>
      </c>
      <c r="B499" s="6">
        <v>347</v>
      </c>
    </row>
    <row r="500" spans="1:2" x14ac:dyDescent="0.25">
      <c r="A500" s="5" t="s">
        <v>690</v>
      </c>
      <c r="B500" s="6">
        <v>347</v>
      </c>
    </row>
    <row r="501" spans="1:2" x14ac:dyDescent="0.25">
      <c r="A501" s="5" t="s">
        <v>974</v>
      </c>
      <c r="B501" s="6">
        <v>346</v>
      </c>
    </row>
    <row r="502" spans="1:2" x14ac:dyDescent="0.25">
      <c r="A502" s="5" t="s">
        <v>537</v>
      </c>
      <c r="B502" s="6">
        <v>346</v>
      </c>
    </row>
    <row r="503" spans="1:2" x14ac:dyDescent="0.25">
      <c r="A503" s="5" t="s">
        <v>919</v>
      </c>
      <c r="B503" s="6">
        <v>345</v>
      </c>
    </row>
    <row r="504" spans="1:2" x14ac:dyDescent="0.25">
      <c r="A504" s="5" t="s">
        <v>514</v>
      </c>
      <c r="B504" s="6">
        <v>344</v>
      </c>
    </row>
    <row r="505" spans="1:2" x14ac:dyDescent="0.25">
      <c r="A505" s="5" t="s">
        <v>893</v>
      </c>
      <c r="B505" s="6">
        <v>342</v>
      </c>
    </row>
    <row r="506" spans="1:2" x14ac:dyDescent="0.25">
      <c r="A506" s="5" t="s">
        <v>1036</v>
      </c>
      <c r="B506" s="6">
        <v>342</v>
      </c>
    </row>
    <row r="507" spans="1:2" x14ac:dyDescent="0.25">
      <c r="A507" s="5" t="s">
        <v>832</v>
      </c>
      <c r="B507" s="6">
        <v>341</v>
      </c>
    </row>
    <row r="508" spans="1:2" x14ac:dyDescent="0.25">
      <c r="A508" s="5" t="s">
        <v>613</v>
      </c>
      <c r="B508" s="6">
        <v>340</v>
      </c>
    </row>
    <row r="509" spans="1:2" x14ac:dyDescent="0.25">
      <c r="A509" s="5" t="s">
        <v>1100</v>
      </c>
      <c r="B509" s="6">
        <v>338</v>
      </c>
    </row>
    <row r="510" spans="1:2" x14ac:dyDescent="0.25">
      <c r="A510" s="5" t="s">
        <v>912</v>
      </c>
      <c r="B510" s="6">
        <v>338</v>
      </c>
    </row>
    <row r="511" spans="1:2" x14ac:dyDescent="0.25">
      <c r="A511" s="5" t="s">
        <v>750</v>
      </c>
      <c r="B511" s="6">
        <v>338</v>
      </c>
    </row>
    <row r="512" spans="1:2" x14ac:dyDescent="0.25">
      <c r="A512" s="5" t="s">
        <v>1061</v>
      </c>
      <c r="B512" s="6">
        <v>337</v>
      </c>
    </row>
    <row r="513" spans="1:2" x14ac:dyDescent="0.25">
      <c r="A513" s="5" t="s">
        <v>1032</v>
      </c>
      <c r="B513" s="6">
        <v>336</v>
      </c>
    </row>
    <row r="514" spans="1:2" x14ac:dyDescent="0.25">
      <c r="A514" s="5" t="s">
        <v>580</v>
      </c>
      <c r="B514" s="6">
        <v>335</v>
      </c>
    </row>
    <row r="515" spans="1:2" x14ac:dyDescent="0.25">
      <c r="A515" s="5" t="s">
        <v>685</v>
      </c>
      <c r="B515" s="6">
        <v>335</v>
      </c>
    </row>
    <row r="516" spans="1:2" x14ac:dyDescent="0.25">
      <c r="A516" s="5" t="s">
        <v>1080</v>
      </c>
      <c r="B516" s="6">
        <v>334</v>
      </c>
    </row>
    <row r="517" spans="1:2" x14ac:dyDescent="0.25">
      <c r="A517" s="5" t="s">
        <v>1025</v>
      </c>
      <c r="B517" s="6">
        <v>332</v>
      </c>
    </row>
    <row r="518" spans="1:2" x14ac:dyDescent="0.25">
      <c r="A518" s="5" t="s">
        <v>705</v>
      </c>
      <c r="B518" s="6">
        <v>331</v>
      </c>
    </row>
    <row r="519" spans="1:2" x14ac:dyDescent="0.25">
      <c r="A519" s="5" t="s">
        <v>980</v>
      </c>
      <c r="B519" s="6">
        <v>330</v>
      </c>
    </row>
    <row r="520" spans="1:2" x14ac:dyDescent="0.25">
      <c r="A520" s="5" t="s">
        <v>488</v>
      </c>
      <c r="B520" s="6">
        <v>329</v>
      </c>
    </row>
    <row r="521" spans="1:2" x14ac:dyDescent="0.25">
      <c r="A521" s="5" t="s">
        <v>706</v>
      </c>
      <c r="B521" s="6">
        <v>328</v>
      </c>
    </row>
    <row r="522" spans="1:2" x14ac:dyDescent="0.25">
      <c r="A522" s="5" t="s">
        <v>765</v>
      </c>
      <c r="B522" s="6">
        <v>325</v>
      </c>
    </row>
    <row r="523" spans="1:2" x14ac:dyDescent="0.25">
      <c r="A523" s="5" t="s">
        <v>608</v>
      </c>
      <c r="B523" s="6">
        <v>324</v>
      </c>
    </row>
    <row r="524" spans="1:2" x14ac:dyDescent="0.25">
      <c r="A524" s="5" t="s">
        <v>1065</v>
      </c>
      <c r="B524" s="6">
        <v>323</v>
      </c>
    </row>
    <row r="525" spans="1:2" x14ac:dyDescent="0.25">
      <c r="A525" s="5" t="s">
        <v>985</v>
      </c>
      <c r="B525" s="6">
        <v>323</v>
      </c>
    </row>
    <row r="526" spans="1:2" x14ac:dyDescent="0.25">
      <c r="A526" s="5" t="s">
        <v>636</v>
      </c>
      <c r="B526" s="6">
        <v>322</v>
      </c>
    </row>
    <row r="527" spans="1:2" x14ac:dyDescent="0.25">
      <c r="A527" s="5" t="s">
        <v>841</v>
      </c>
      <c r="B527" s="6">
        <v>319</v>
      </c>
    </row>
    <row r="528" spans="1:2" x14ac:dyDescent="0.25">
      <c r="A528" s="5" t="s">
        <v>790</v>
      </c>
      <c r="B528" s="6">
        <v>319</v>
      </c>
    </row>
    <row r="529" spans="1:2" x14ac:dyDescent="0.25">
      <c r="A529" s="5" t="s">
        <v>1108</v>
      </c>
      <c r="B529" s="6">
        <v>317</v>
      </c>
    </row>
    <row r="530" spans="1:2" x14ac:dyDescent="0.25">
      <c r="A530" s="5" t="s">
        <v>788</v>
      </c>
      <c r="B530" s="6">
        <v>317</v>
      </c>
    </row>
    <row r="531" spans="1:2" x14ac:dyDescent="0.25">
      <c r="A531" s="5" t="s">
        <v>569</v>
      </c>
      <c r="B531" s="6">
        <v>315</v>
      </c>
    </row>
    <row r="532" spans="1:2" x14ac:dyDescent="0.25">
      <c r="A532" s="5" t="s">
        <v>846</v>
      </c>
      <c r="B532" s="6">
        <v>314</v>
      </c>
    </row>
    <row r="533" spans="1:2" x14ac:dyDescent="0.25">
      <c r="A533" s="5" t="s">
        <v>1030</v>
      </c>
      <c r="B533" s="6">
        <v>313</v>
      </c>
    </row>
    <row r="534" spans="1:2" x14ac:dyDescent="0.25">
      <c r="A534" s="5" t="s">
        <v>849</v>
      </c>
      <c r="B534" s="6">
        <v>312</v>
      </c>
    </row>
    <row r="535" spans="1:2" x14ac:dyDescent="0.25">
      <c r="A535" s="5" t="s">
        <v>697</v>
      </c>
      <c r="B535" s="6">
        <v>312</v>
      </c>
    </row>
    <row r="536" spans="1:2" x14ac:dyDescent="0.25">
      <c r="A536" s="5" t="s">
        <v>757</v>
      </c>
      <c r="B536" s="6">
        <v>309</v>
      </c>
    </row>
    <row r="537" spans="1:2" x14ac:dyDescent="0.25">
      <c r="A537" s="5" t="s">
        <v>989</v>
      </c>
      <c r="B537" s="6">
        <v>308</v>
      </c>
    </row>
    <row r="538" spans="1:2" x14ac:dyDescent="0.25">
      <c r="A538" s="5" t="s">
        <v>640</v>
      </c>
      <c r="B538" s="6">
        <v>308</v>
      </c>
    </row>
    <row r="539" spans="1:2" x14ac:dyDescent="0.25">
      <c r="A539" s="5" t="s">
        <v>905</v>
      </c>
      <c r="B539" s="6">
        <v>306</v>
      </c>
    </row>
    <row r="540" spans="1:2" x14ac:dyDescent="0.25">
      <c r="A540" s="5" t="s">
        <v>847</v>
      </c>
      <c r="B540" s="6">
        <v>305</v>
      </c>
    </row>
    <row r="541" spans="1:2" x14ac:dyDescent="0.25">
      <c r="A541" s="5" t="s">
        <v>517</v>
      </c>
      <c r="B541" s="6">
        <v>304</v>
      </c>
    </row>
    <row r="542" spans="1:2" x14ac:dyDescent="0.25">
      <c r="A542" s="5" t="s">
        <v>1050</v>
      </c>
      <c r="B542" s="6">
        <v>303</v>
      </c>
    </row>
    <row r="543" spans="1:2" x14ac:dyDescent="0.25">
      <c r="A543" s="5" t="s">
        <v>643</v>
      </c>
      <c r="B543" s="6">
        <v>303</v>
      </c>
    </row>
    <row r="544" spans="1:2" x14ac:dyDescent="0.25">
      <c r="A544" s="5" t="s">
        <v>1091</v>
      </c>
      <c r="B544" s="6">
        <v>302</v>
      </c>
    </row>
    <row r="545" spans="1:2" x14ac:dyDescent="0.25">
      <c r="A545" s="5" t="s">
        <v>635</v>
      </c>
      <c r="B545" s="6">
        <v>302</v>
      </c>
    </row>
    <row r="546" spans="1:2" x14ac:dyDescent="0.25">
      <c r="A546" s="5" t="s">
        <v>601</v>
      </c>
      <c r="B546" s="6">
        <v>299</v>
      </c>
    </row>
    <row r="547" spans="1:2" x14ac:dyDescent="0.25">
      <c r="A547" s="5" t="s">
        <v>647</v>
      </c>
      <c r="B547" s="6">
        <v>298</v>
      </c>
    </row>
    <row r="548" spans="1:2" x14ac:dyDescent="0.25">
      <c r="A548" s="5" t="s">
        <v>562</v>
      </c>
      <c r="B548" s="6">
        <v>298</v>
      </c>
    </row>
    <row r="549" spans="1:2" x14ac:dyDescent="0.25">
      <c r="A549" s="5" t="s">
        <v>542</v>
      </c>
      <c r="B549" s="6">
        <v>295</v>
      </c>
    </row>
    <row r="550" spans="1:2" x14ac:dyDescent="0.25">
      <c r="A550" s="5" t="s">
        <v>858</v>
      </c>
      <c r="B550" s="6">
        <v>294</v>
      </c>
    </row>
    <row r="551" spans="1:2" x14ac:dyDescent="0.25">
      <c r="A551" s="5" t="s">
        <v>591</v>
      </c>
      <c r="B551" s="6">
        <v>293</v>
      </c>
    </row>
    <row r="552" spans="1:2" x14ac:dyDescent="0.25">
      <c r="A552" s="5" t="s">
        <v>578</v>
      </c>
      <c r="B552" s="6">
        <v>292</v>
      </c>
    </row>
    <row r="553" spans="1:2" x14ac:dyDescent="0.25">
      <c r="A553" s="5" t="s">
        <v>504</v>
      </c>
      <c r="B553" s="6">
        <v>292</v>
      </c>
    </row>
    <row r="554" spans="1:2" x14ac:dyDescent="0.25">
      <c r="A554" s="5" t="s">
        <v>621</v>
      </c>
      <c r="B554" s="6">
        <v>290</v>
      </c>
    </row>
    <row r="555" spans="1:2" x14ac:dyDescent="0.25">
      <c r="A555" s="5" t="s">
        <v>992</v>
      </c>
      <c r="B555" s="6">
        <v>288</v>
      </c>
    </row>
    <row r="556" spans="1:2" x14ac:dyDescent="0.25">
      <c r="A556" s="5" t="s">
        <v>1136</v>
      </c>
      <c r="B556" s="6">
        <v>286</v>
      </c>
    </row>
    <row r="557" spans="1:2" x14ac:dyDescent="0.25">
      <c r="A557" s="5" t="s">
        <v>766</v>
      </c>
      <c r="B557" s="6">
        <v>286</v>
      </c>
    </row>
    <row r="558" spans="1:2" x14ac:dyDescent="0.25">
      <c r="A558" s="5" t="s">
        <v>1071</v>
      </c>
      <c r="B558" s="6">
        <v>285</v>
      </c>
    </row>
    <row r="559" spans="1:2" x14ac:dyDescent="0.25">
      <c r="A559" s="5" t="s">
        <v>733</v>
      </c>
      <c r="B559" s="6">
        <v>285</v>
      </c>
    </row>
    <row r="560" spans="1:2" x14ac:dyDescent="0.25">
      <c r="A560" s="5" t="s">
        <v>669</v>
      </c>
      <c r="B560" s="6">
        <v>285</v>
      </c>
    </row>
    <row r="561" spans="1:2" x14ac:dyDescent="0.25">
      <c r="A561" s="5" t="s">
        <v>950</v>
      </c>
      <c r="B561" s="6">
        <v>282</v>
      </c>
    </row>
    <row r="562" spans="1:2" x14ac:dyDescent="0.25">
      <c r="A562" s="5" t="s">
        <v>523</v>
      </c>
      <c r="B562" s="6">
        <v>278</v>
      </c>
    </row>
    <row r="563" spans="1:2" x14ac:dyDescent="0.25">
      <c r="A563" s="5" t="s">
        <v>654</v>
      </c>
      <c r="B563" s="6">
        <v>278</v>
      </c>
    </row>
    <row r="564" spans="1:2" x14ac:dyDescent="0.25">
      <c r="A564" s="5" t="s">
        <v>559</v>
      </c>
      <c r="B564" s="6">
        <v>278</v>
      </c>
    </row>
    <row r="565" spans="1:2" x14ac:dyDescent="0.25">
      <c r="A565" s="5" t="s">
        <v>624</v>
      </c>
      <c r="B565" s="6">
        <v>276</v>
      </c>
    </row>
    <row r="566" spans="1:2" x14ac:dyDescent="0.25">
      <c r="A566" s="5" t="s">
        <v>997</v>
      </c>
      <c r="B566" s="6">
        <v>273</v>
      </c>
    </row>
    <row r="567" spans="1:2" x14ac:dyDescent="0.25">
      <c r="A567" s="5" t="s">
        <v>1041</v>
      </c>
      <c r="B567" s="6">
        <v>273</v>
      </c>
    </row>
    <row r="568" spans="1:2" x14ac:dyDescent="0.25">
      <c r="A568" s="5" t="s">
        <v>753</v>
      </c>
      <c r="B568" s="6">
        <v>273</v>
      </c>
    </row>
    <row r="569" spans="1:2" x14ac:dyDescent="0.25">
      <c r="A569" s="5" t="s">
        <v>687</v>
      </c>
      <c r="B569" s="6">
        <v>273</v>
      </c>
    </row>
    <row r="570" spans="1:2" x14ac:dyDescent="0.25">
      <c r="A570" s="5" t="s">
        <v>995</v>
      </c>
      <c r="B570" s="6">
        <v>272</v>
      </c>
    </row>
    <row r="571" spans="1:2" x14ac:dyDescent="0.25">
      <c r="A571" s="5" t="s">
        <v>917</v>
      </c>
      <c r="B571" s="6">
        <v>272</v>
      </c>
    </row>
    <row r="572" spans="1:2" x14ac:dyDescent="0.25">
      <c r="A572" s="5" t="s">
        <v>549</v>
      </c>
      <c r="B572" s="6">
        <v>270</v>
      </c>
    </row>
    <row r="573" spans="1:2" x14ac:dyDescent="0.25">
      <c r="A573" s="5" t="s">
        <v>851</v>
      </c>
      <c r="B573" s="6">
        <v>269</v>
      </c>
    </row>
    <row r="574" spans="1:2" x14ac:dyDescent="0.25">
      <c r="A574" s="5" t="s">
        <v>738</v>
      </c>
      <c r="B574" s="6">
        <v>269</v>
      </c>
    </row>
    <row r="575" spans="1:2" x14ac:dyDescent="0.25">
      <c r="A575" s="5" t="s">
        <v>772</v>
      </c>
      <c r="B575" s="6">
        <v>268</v>
      </c>
    </row>
    <row r="576" spans="1:2" x14ac:dyDescent="0.25">
      <c r="A576" s="5" t="s">
        <v>567</v>
      </c>
      <c r="B576" s="6">
        <v>268</v>
      </c>
    </row>
    <row r="577" spans="1:2" x14ac:dyDescent="0.25">
      <c r="A577" s="5" t="s">
        <v>870</v>
      </c>
      <c r="B577" s="6">
        <v>265</v>
      </c>
    </row>
    <row r="578" spans="1:2" x14ac:dyDescent="0.25">
      <c r="A578" s="5" t="s">
        <v>1059</v>
      </c>
      <c r="B578" s="6">
        <v>264</v>
      </c>
    </row>
    <row r="579" spans="1:2" x14ac:dyDescent="0.25">
      <c r="A579" s="5" t="s">
        <v>859</v>
      </c>
      <c r="B579" s="6">
        <v>264</v>
      </c>
    </row>
    <row r="580" spans="1:2" x14ac:dyDescent="0.25">
      <c r="A580" s="5" t="s">
        <v>1064</v>
      </c>
      <c r="B580" s="6">
        <v>263</v>
      </c>
    </row>
    <row r="581" spans="1:2" x14ac:dyDescent="0.25">
      <c r="A581" s="5" t="s">
        <v>982</v>
      </c>
      <c r="B581" s="6">
        <v>263</v>
      </c>
    </row>
    <row r="582" spans="1:2" x14ac:dyDescent="0.25">
      <c r="A582" s="5" t="s">
        <v>728</v>
      </c>
      <c r="B582" s="6">
        <v>263</v>
      </c>
    </row>
    <row r="583" spans="1:2" x14ac:dyDescent="0.25">
      <c r="A583" s="5" t="s">
        <v>571</v>
      </c>
      <c r="B583" s="6">
        <v>262</v>
      </c>
    </row>
    <row r="584" spans="1:2" x14ac:dyDescent="0.25">
      <c r="A584" s="5" t="s">
        <v>1013</v>
      </c>
      <c r="B584" s="6">
        <v>260</v>
      </c>
    </row>
    <row r="585" spans="1:2" x14ac:dyDescent="0.25">
      <c r="A585" s="5" t="s">
        <v>634</v>
      </c>
      <c r="B585" s="6">
        <v>256</v>
      </c>
    </row>
    <row r="586" spans="1:2" x14ac:dyDescent="0.25">
      <c r="A586" s="5" t="s">
        <v>1112</v>
      </c>
      <c r="B586" s="6">
        <v>254</v>
      </c>
    </row>
    <row r="587" spans="1:2" x14ac:dyDescent="0.25">
      <c r="A587" s="5" t="s">
        <v>748</v>
      </c>
      <c r="B587" s="6">
        <v>253</v>
      </c>
    </row>
    <row r="588" spans="1:2" x14ac:dyDescent="0.25">
      <c r="A588" s="5" t="s">
        <v>688</v>
      </c>
      <c r="B588" s="6">
        <v>252</v>
      </c>
    </row>
    <row r="589" spans="1:2" x14ac:dyDescent="0.25">
      <c r="A589" s="5" t="s">
        <v>965</v>
      </c>
      <c r="B589" s="6">
        <v>251.5</v>
      </c>
    </row>
    <row r="590" spans="1:2" x14ac:dyDescent="0.25">
      <c r="A590" s="5" t="s">
        <v>938</v>
      </c>
      <c r="B590" s="6">
        <v>251</v>
      </c>
    </row>
    <row r="591" spans="1:2" x14ac:dyDescent="0.25">
      <c r="A591" s="5" t="s">
        <v>543</v>
      </c>
      <c r="B591" s="6">
        <v>250</v>
      </c>
    </row>
    <row r="592" spans="1:2" x14ac:dyDescent="0.25">
      <c r="A592" s="5" t="s">
        <v>855</v>
      </c>
      <c r="B592" s="6">
        <v>249</v>
      </c>
    </row>
    <row r="593" spans="1:2" x14ac:dyDescent="0.25">
      <c r="A593" s="5" t="s">
        <v>641</v>
      </c>
      <c r="B593" s="6">
        <v>248</v>
      </c>
    </row>
    <row r="594" spans="1:2" x14ac:dyDescent="0.25">
      <c r="A594" s="5" t="s">
        <v>522</v>
      </c>
      <c r="B594" s="6">
        <v>247</v>
      </c>
    </row>
    <row r="595" spans="1:2" x14ac:dyDescent="0.25">
      <c r="A595" s="5" t="s">
        <v>699</v>
      </c>
      <c r="B595" s="6">
        <v>247</v>
      </c>
    </row>
    <row r="596" spans="1:2" x14ac:dyDescent="0.25">
      <c r="A596" s="5" t="s">
        <v>592</v>
      </c>
      <c r="B596" s="6">
        <v>245</v>
      </c>
    </row>
    <row r="597" spans="1:2" x14ac:dyDescent="0.25">
      <c r="A597" s="5" t="s">
        <v>816</v>
      </c>
      <c r="B597" s="6">
        <v>243</v>
      </c>
    </row>
    <row r="598" spans="1:2" x14ac:dyDescent="0.25">
      <c r="A598" s="5" t="s">
        <v>782</v>
      </c>
      <c r="B598" s="6">
        <v>240</v>
      </c>
    </row>
    <row r="599" spans="1:2" x14ac:dyDescent="0.25">
      <c r="A599" s="5" t="s">
        <v>1006</v>
      </c>
      <c r="B599" s="6">
        <v>239</v>
      </c>
    </row>
    <row r="600" spans="1:2" x14ac:dyDescent="0.25">
      <c r="A600" s="5" t="s">
        <v>749</v>
      </c>
      <c r="B600" s="6">
        <v>227</v>
      </c>
    </row>
    <row r="601" spans="1:2" x14ac:dyDescent="0.25">
      <c r="A601" s="5" t="s">
        <v>886</v>
      </c>
      <c r="B601" s="6">
        <v>225</v>
      </c>
    </row>
    <row r="602" spans="1:2" x14ac:dyDescent="0.25">
      <c r="A602" s="5" t="s">
        <v>610</v>
      </c>
      <c r="B602" s="6">
        <v>224</v>
      </c>
    </row>
    <row r="603" spans="1:2" x14ac:dyDescent="0.25">
      <c r="A603" s="5" t="s">
        <v>694</v>
      </c>
      <c r="B603" s="6">
        <v>223</v>
      </c>
    </row>
    <row r="604" spans="1:2" x14ac:dyDescent="0.25">
      <c r="A604" s="5" t="s">
        <v>642</v>
      </c>
      <c r="B604" s="6">
        <v>222</v>
      </c>
    </row>
    <row r="605" spans="1:2" x14ac:dyDescent="0.25">
      <c r="A605" s="5" t="s">
        <v>554</v>
      </c>
      <c r="B605" s="6">
        <v>218</v>
      </c>
    </row>
    <row r="606" spans="1:2" x14ac:dyDescent="0.25">
      <c r="A606" s="5" t="s">
        <v>656</v>
      </c>
      <c r="B606" s="6">
        <v>218</v>
      </c>
    </row>
    <row r="607" spans="1:2" x14ac:dyDescent="0.25">
      <c r="A607" s="5" t="s">
        <v>862</v>
      </c>
      <c r="B607" s="6">
        <v>215</v>
      </c>
    </row>
    <row r="608" spans="1:2" x14ac:dyDescent="0.25">
      <c r="A608" s="5" t="s">
        <v>887</v>
      </c>
      <c r="B608" s="6">
        <v>215</v>
      </c>
    </row>
    <row r="609" spans="1:2" x14ac:dyDescent="0.25">
      <c r="A609" s="5" t="s">
        <v>1021</v>
      </c>
      <c r="B609" s="6">
        <v>210</v>
      </c>
    </row>
    <row r="610" spans="1:2" x14ac:dyDescent="0.25">
      <c r="A610" s="5" t="s">
        <v>579</v>
      </c>
      <c r="B610" s="6">
        <v>210</v>
      </c>
    </row>
    <row r="611" spans="1:2" x14ac:dyDescent="0.25">
      <c r="A611" s="5" t="s">
        <v>971</v>
      </c>
      <c r="B611" s="6">
        <v>209</v>
      </c>
    </row>
    <row r="612" spans="1:2" x14ac:dyDescent="0.25">
      <c r="A612" s="5" t="s">
        <v>780</v>
      </c>
      <c r="B612" s="6">
        <v>209</v>
      </c>
    </row>
    <row r="613" spans="1:2" x14ac:dyDescent="0.25">
      <c r="A613" s="5" t="s">
        <v>1135</v>
      </c>
      <c r="B613" s="6">
        <v>208</v>
      </c>
    </row>
    <row r="614" spans="1:2" x14ac:dyDescent="0.25">
      <c r="A614" s="5" t="s">
        <v>704</v>
      </c>
      <c r="B614" s="6">
        <v>206</v>
      </c>
    </row>
    <row r="615" spans="1:2" x14ac:dyDescent="0.25">
      <c r="A615" s="5" t="s">
        <v>1068</v>
      </c>
      <c r="B615" s="6">
        <v>205</v>
      </c>
    </row>
    <row r="616" spans="1:2" x14ac:dyDescent="0.25">
      <c r="A616" s="5" t="s">
        <v>880</v>
      </c>
      <c r="B616" s="6">
        <v>205</v>
      </c>
    </row>
    <row r="617" spans="1:2" x14ac:dyDescent="0.25">
      <c r="A617" s="5" t="s">
        <v>1102</v>
      </c>
      <c r="B617" s="6">
        <v>205</v>
      </c>
    </row>
    <row r="618" spans="1:2" x14ac:dyDescent="0.25">
      <c r="A618" s="5" t="s">
        <v>618</v>
      </c>
      <c r="B618" s="6">
        <v>205</v>
      </c>
    </row>
    <row r="619" spans="1:2" x14ac:dyDescent="0.25">
      <c r="A619" s="5" t="s">
        <v>558</v>
      </c>
      <c r="B619" s="6">
        <v>202</v>
      </c>
    </row>
    <row r="620" spans="1:2" x14ac:dyDescent="0.25">
      <c r="A620" s="5" t="s">
        <v>819</v>
      </c>
      <c r="B620" s="6">
        <v>201</v>
      </c>
    </row>
    <row r="621" spans="1:2" x14ac:dyDescent="0.25">
      <c r="A621" s="5" t="s">
        <v>1090</v>
      </c>
      <c r="B621" s="6">
        <v>200</v>
      </c>
    </row>
    <row r="622" spans="1:2" x14ac:dyDescent="0.25">
      <c r="A622" s="5" t="s">
        <v>1123</v>
      </c>
      <c r="B622" s="6">
        <v>198</v>
      </c>
    </row>
    <row r="623" spans="1:2" x14ac:dyDescent="0.25">
      <c r="A623" s="5" t="s">
        <v>1007</v>
      </c>
      <c r="B623" s="6">
        <v>191</v>
      </c>
    </row>
    <row r="624" spans="1:2" x14ac:dyDescent="0.25">
      <c r="A624" s="5" t="s">
        <v>881</v>
      </c>
      <c r="B624" s="6">
        <v>191</v>
      </c>
    </row>
    <row r="625" spans="1:2" x14ac:dyDescent="0.25">
      <c r="A625" s="5" t="s">
        <v>702</v>
      </c>
      <c r="B625" s="6">
        <v>189</v>
      </c>
    </row>
    <row r="626" spans="1:2" x14ac:dyDescent="0.25">
      <c r="A626" s="5" t="s">
        <v>821</v>
      </c>
      <c r="B626" s="6">
        <v>188</v>
      </c>
    </row>
    <row r="627" spans="1:2" x14ac:dyDescent="0.25">
      <c r="A627" s="5" t="s">
        <v>577</v>
      </c>
      <c r="B627" s="6">
        <v>187</v>
      </c>
    </row>
    <row r="628" spans="1:2" x14ac:dyDescent="0.25">
      <c r="A628" s="5" t="s">
        <v>996</v>
      </c>
      <c r="B628" s="6">
        <v>177</v>
      </c>
    </row>
    <row r="629" spans="1:2" x14ac:dyDescent="0.25">
      <c r="A629" s="5" t="s">
        <v>593</v>
      </c>
      <c r="B629" s="6">
        <v>175</v>
      </c>
    </row>
    <row r="630" spans="1:2" x14ac:dyDescent="0.25">
      <c r="A630" s="5" t="s">
        <v>1140</v>
      </c>
      <c r="B630" s="6">
        <v>174</v>
      </c>
    </row>
    <row r="631" spans="1:2" x14ac:dyDescent="0.25">
      <c r="A631" s="5" t="s">
        <v>897</v>
      </c>
      <c r="B631" s="6">
        <v>173</v>
      </c>
    </row>
    <row r="632" spans="1:2" x14ac:dyDescent="0.25">
      <c r="A632" s="5" t="s">
        <v>956</v>
      </c>
      <c r="B632" s="6">
        <v>171</v>
      </c>
    </row>
    <row r="633" spans="1:2" x14ac:dyDescent="0.25">
      <c r="A633" s="5" t="s">
        <v>815</v>
      </c>
      <c r="B633" s="6">
        <v>171</v>
      </c>
    </row>
    <row r="634" spans="1:2" x14ac:dyDescent="0.25">
      <c r="A634" s="5" t="s">
        <v>739</v>
      </c>
      <c r="B634" s="6">
        <v>171</v>
      </c>
    </row>
    <row r="635" spans="1:2" x14ac:dyDescent="0.25">
      <c r="A635" s="5" t="s">
        <v>1127</v>
      </c>
      <c r="B635" s="6">
        <v>167</v>
      </c>
    </row>
    <row r="636" spans="1:2" x14ac:dyDescent="0.25">
      <c r="A636" s="5" t="s">
        <v>1015</v>
      </c>
      <c r="B636" s="6">
        <v>160</v>
      </c>
    </row>
    <row r="637" spans="1:2" x14ac:dyDescent="0.25">
      <c r="A637" s="5" t="s">
        <v>977</v>
      </c>
      <c r="B637" s="6">
        <v>159</v>
      </c>
    </row>
    <row r="638" spans="1:2" x14ac:dyDescent="0.25">
      <c r="A638" s="5" t="s">
        <v>560</v>
      </c>
      <c r="B638" s="6">
        <v>157</v>
      </c>
    </row>
    <row r="639" spans="1:2" x14ac:dyDescent="0.25">
      <c r="A639" s="5" t="s">
        <v>629</v>
      </c>
      <c r="B639" s="6">
        <v>157</v>
      </c>
    </row>
    <row r="640" spans="1:2" x14ac:dyDescent="0.25">
      <c r="A640" s="5" t="s">
        <v>831</v>
      </c>
      <c r="B640" s="6">
        <v>156</v>
      </c>
    </row>
    <row r="641" spans="1:2" x14ac:dyDescent="0.25">
      <c r="A641" s="5" t="s">
        <v>961</v>
      </c>
      <c r="B641" s="6">
        <v>154</v>
      </c>
    </row>
    <row r="642" spans="1:2" x14ac:dyDescent="0.25">
      <c r="A642" s="5" t="s">
        <v>581</v>
      </c>
      <c r="B642" s="6">
        <v>153</v>
      </c>
    </row>
    <row r="643" spans="1:2" x14ac:dyDescent="0.25">
      <c r="A643" s="5" t="s">
        <v>901</v>
      </c>
      <c r="B643" s="6">
        <v>152</v>
      </c>
    </row>
    <row r="644" spans="1:2" x14ac:dyDescent="0.25">
      <c r="A644" s="5" t="s">
        <v>878</v>
      </c>
      <c r="B644" s="6">
        <v>152</v>
      </c>
    </row>
    <row r="645" spans="1:2" x14ac:dyDescent="0.25">
      <c r="A645" s="5" t="s">
        <v>964</v>
      </c>
      <c r="B645" s="6">
        <v>151</v>
      </c>
    </row>
    <row r="646" spans="1:2" x14ac:dyDescent="0.25">
      <c r="A646" s="5" t="s">
        <v>619</v>
      </c>
      <c r="B646" s="6">
        <v>137</v>
      </c>
    </row>
    <row r="647" spans="1:2" x14ac:dyDescent="0.25">
      <c r="A647" s="5" t="s">
        <v>511</v>
      </c>
      <c r="B647" s="6">
        <v>135</v>
      </c>
    </row>
    <row r="648" spans="1:2" x14ac:dyDescent="0.25">
      <c r="A648" s="5" t="s">
        <v>1044</v>
      </c>
      <c r="B648" s="6">
        <v>129</v>
      </c>
    </row>
    <row r="649" spans="1:2" x14ac:dyDescent="0.25">
      <c r="A649" s="5" t="s">
        <v>959</v>
      </c>
      <c r="B649" s="6">
        <v>127</v>
      </c>
    </row>
    <row r="650" spans="1:2" x14ac:dyDescent="0.25">
      <c r="A650" s="5" t="s">
        <v>768</v>
      </c>
      <c r="B650" s="6">
        <v>125</v>
      </c>
    </row>
    <row r="651" spans="1:2" x14ac:dyDescent="0.25">
      <c r="A651" s="5" t="s">
        <v>761</v>
      </c>
      <c r="B651" s="6">
        <v>116</v>
      </c>
    </row>
    <row r="652" spans="1:2" x14ac:dyDescent="0.25">
      <c r="A652" s="5" t="s">
        <v>954</v>
      </c>
      <c r="B652" s="6">
        <v>114</v>
      </c>
    </row>
    <row r="653" spans="1:2" x14ac:dyDescent="0.25">
      <c r="A653" s="5" t="s">
        <v>548</v>
      </c>
      <c r="B653" s="6">
        <v>111</v>
      </c>
    </row>
    <row r="654" spans="1:2" x14ac:dyDescent="0.25">
      <c r="A654" s="5" t="s">
        <v>843</v>
      </c>
      <c r="B654" s="6">
        <v>103</v>
      </c>
    </row>
    <row r="655" spans="1:2" x14ac:dyDescent="0.25">
      <c r="A655" s="5" t="s">
        <v>565</v>
      </c>
      <c r="B655" s="6">
        <v>103</v>
      </c>
    </row>
    <row r="656" spans="1:2" x14ac:dyDescent="0.25">
      <c r="A656" s="5" t="s">
        <v>914</v>
      </c>
      <c r="B656" s="6">
        <v>102</v>
      </c>
    </row>
    <row r="657" spans="1:2" x14ac:dyDescent="0.25">
      <c r="A657" s="5" t="s">
        <v>975</v>
      </c>
      <c r="B657" s="6">
        <v>98</v>
      </c>
    </row>
    <row r="658" spans="1:2" x14ac:dyDescent="0.25">
      <c r="A658" s="5" t="s">
        <v>512</v>
      </c>
      <c r="B658" s="6">
        <v>97</v>
      </c>
    </row>
    <row r="659" spans="1:2" x14ac:dyDescent="0.25">
      <c r="A659" s="5" t="s">
        <v>817</v>
      </c>
      <c r="B659" s="6">
        <v>82</v>
      </c>
    </row>
    <row r="660" spans="1:2" x14ac:dyDescent="0.25">
      <c r="A660" s="5" t="s">
        <v>911</v>
      </c>
      <c r="B660" s="6">
        <v>81</v>
      </c>
    </row>
    <row r="661" spans="1:2" x14ac:dyDescent="0.25">
      <c r="A661" s="5" t="s">
        <v>555</v>
      </c>
      <c r="B661" s="6">
        <v>75</v>
      </c>
    </row>
    <row r="662" spans="1:2" x14ac:dyDescent="0.25">
      <c r="A662" s="5" t="s">
        <v>453</v>
      </c>
      <c r="B662" s="6">
        <v>814.69819819819816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ADCF-D20F-4948-AB20-DC030E737C37}">
  <dimension ref="A3:H23"/>
  <sheetViews>
    <sheetView tabSelected="1" workbookViewId="0">
      <selection activeCell="P15" sqref="P15"/>
    </sheetView>
  </sheetViews>
  <sheetFormatPr defaultRowHeight="15" x14ac:dyDescent="0.25"/>
  <cols>
    <col min="1" max="1" width="14" bestFit="1" customWidth="1"/>
    <col min="2" max="2" width="10.85546875" bestFit="1" customWidth="1"/>
    <col min="3" max="3" width="4.28515625" bestFit="1" customWidth="1"/>
    <col min="4" max="4" width="4.5703125" bestFit="1" customWidth="1"/>
    <col min="5" max="5" width="4.140625" bestFit="1" customWidth="1"/>
    <col min="6" max="6" width="4.85546875" bestFit="1" customWidth="1"/>
    <col min="7" max="7" width="15.7109375" bestFit="1" customWidth="1"/>
    <col min="8" max="8" width="11.28515625" bestFit="1" customWidth="1"/>
    <col min="9" max="25" width="6.5703125" bestFit="1" customWidth="1"/>
    <col min="26" max="26" width="8.7109375" bestFit="1" customWidth="1"/>
    <col min="27" max="27" width="6.140625" bestFit="1" customWidth="1"/>
    <col min="28" max="33" width="6" bestFit="1" customWidth="1"/>
    <col min="34" max="48" width="7" bestFit="1" customWidth="1"/>
    <col min="49" max="49" width="9.140625" bestFit="1" customWidth="1"/>
    <col min="50" max="50" width="6.42578125" bestFit="1" customWidth="1"/>
    <col min="51" max="58" width="6.28515625" bestFit="1" customWidth="1"/>
    <col min="59" max="75" width="7.28515625" bestFit="1" customWidth="1"/>
    <col min="76" max="76" width="9.42578125" bestFit="1" customWidth="1"/>
    <col min="77" max="77" width="6" bestFit="1" customWidth="1"/>
    <col min="78" max="85" width="5.85546875" bestFit="1" customWidth="1"/>
    <col min="86" max="106" width="6.85546875" bestFit="1" customWidth="1"/>
    <col min="107" max="107" width="9" bestFit="1" customWidth="1"/>
    <col min="108" max="108" width="6.7109375" bestFit="1" customWidth="1"/>
    <col min="109" max="116" width="6.5703125" bestFit="1" customWidth="1"/>
    <col min="117" max="135" width="7.5703125" bestFit="1" customWidth="1"/>
    <col min="136" max="136" width="9.7109375" bestFit="1" customWidth="1"/>
    <col min="137" max="137" width="5.85546875" bestFit="1" customWidth="1"/>
    <col min="138" max="145" width="5.7109375" bestFit="1" customWidth="1"/>
    <col min="146" max="166" width="6.7109375" bestFit="1" customWidth="1"/>
    <col min="167" max="167" width="8.85546875" bestFit="1" customWidth="1"/>
    <col min="168" max="168" width="11.28515625" bestFit="1" customWidth="1"/>
    <col min="169" max="173" width="14.85546875" bestFit="1" customWidth="1"/>
    <col min="174" max="176" width="13.85546875" bestFit="1" customWidth="1"/>
    <col min="177" max="181" width="14.85546875" bestFit="1" customWidth="1"/>
    <col min="182" max="183" width="13.85546875" bestFit="1" customWidth="1"/>
    <col min="184" max="187" width="14.85546875" bestFit="1" customWidth="1"/>
    <col min="188" max="188" width="13.85546875" bestFit="1" customWidth="1"/>
    <col min="189" max="194" width="14.85546875" bestFit="1" customWidth="1"/>
    <col min="195" max="195" width="13.85546875" bestFit="1" customWidth="1"/>
    <col min="196" max="202" width="14.85546875" bestFit="1" customWidth="1"/>
    <col min="203" max="203" width="13.85546875" bestFit="1" customWidth="1"/>
    <col min="204" max="204" width="14.85546875" bestFit="1" customWidth="1"/>
    <col min="205" max="206" width="13.85546875" bestFit="1" customWidth="1"/>
    <col min="207" max="210" width="14.85546875" bestFit="1" customWidth="1"/>
    <col min="211" max="211" width="13.85546875" bestFit="1" customWidth="1"/>
    <col min="212" max="212" width="12.7109375" bestFit="1" customWidth="1"/>
    <col min="213" max="214" width="13.85546875" bestFit="1" customWidth="1"/>
    <col min="215" max="218" width="12.7109375" bestFit="1" customWidth="1"/>
    <col min="219" max="223" width="13.85546875" bestFit="1" customWidth="1"/>
    <col min="224" max="224" width="12.7109375" bestFit="1" customWidth="1"/>
    <col min="225" max="228" width="13.85546875" bestFit="1" customWidth="1"/>
    <col min="229" max="229" width="12.7109375" bestFit="1" customWidth="1"/>
    <col min="230" max="230" width="13.85546875" bestFit="1" customWidth="1"/>
    <col min="231" max="231" width="12.7109375" bestFit="1" customWidth="1"/>
    <col min="232" max="237" width="13.85546875" bestFit="1" customWidth="1"/>
    <col min="238" max="239" width="12.7109375" bestFit="1" customWidth="1"/>
    <col min="240" max="242" width="13.85546875" bestFit="1" customWidth="1"/>
    <col min="243" max="243" width="12.7109375" bestFit="1" customWidth="1"/>
    <col min="244" max="250" width="13.85546875" bestFit="1" customWidth="1"/>
    <col min="251" max="251" width="14.85546875" bestFit="1" customWidth="1"/>
    <col min="252" max="253" width="13.85546875" bestFit="1" customWidth="1"/>
    <col min="254" max="257" width="14.85546875" bestFit="1" customWidth="1"/>
    <col min="258" max="259" width="13.85546875" bestFit="1" customWidth="1"/>
    <col min="260" max="264" width="14.85546875" bestFit="1" customWidth="1"/>
    <col min="265" max="265" width="13.85546875" bestFit="1" customWidth="1"/>
    <col min="266" max="271" width="14.85546875" bestFit="1" customWidth="1"/>
    <col min="272" max="272" width="13.85546875" bestFit="1" customWidth="1"/>
    <col min="273" max="282" width="14.85546875" bestFit="1" customWidth="1"/>
    <col min="283" max="283" width="13.85546875" bestFit="1" customWidth="1"/>
    <col min="284" max="286" width="14.85546875" bestFit="1" customWidth="1"/>
    <col min="287" max="289" width="13.85546875" bestFit="1" customWidth="1"/>
    <col min="290" max="293" width="14.85546875" bestFit="1" customWidth="1"/>
    <col min="294" max="295" width="13.85546875" bestFit="1" customWidth="1"/>
    <col min="296" max="302" width="14.85546875" bestFit="1" customWidth="1"/>
    <col min="303" max="304" width="13.85546875" bestFit="1" customWidth="1"/>
    <col min="305" max="315" width="14.85546875" bestFit="1" customWidth="1"/>
    <col min="316" max="318" width="13.85546875" bestFit="1" customWidth="1"/>
    <col min="319" max="322" width="14.85546875" bestFit="1" customWidth="1"/>
    <col min="323" max="323" width="13.85546875" bestFit="1" customWidth="1"/>
    <col min="324" max="324" width="14.85546875" bestFit="1" customWidth="1"/>
    <col min="325" max="326" width="13.85546875" bestFit="1" customWidth="1"/>
    <col min="327" max="328" width="14.85546875" bestFit="1" customWidth="1"/>
    <col min="329" max="330" width="13.85546875" bestFit="1" customWidth="1"/>
    <col min="331" max="336" width="14.85546875" bestFit="1" customWidth="1"/>
    <col min="337" max="339" width="13.85546875" bestFit="1" customWidth="1"/>
    <col min="340" max="340" width="12.7109375" bestFit="1" customWidth="1"/>
    <col min="341" max="344" width="13.85546875" bestFit="1" customWidth="1"/>
    <col min="345" max="348" width="12.7109375" bestFit="1" customWidth="1"/>
    <col min="349" max="353" width="13.85546875" bestFit="1" customWidth="1"/>
    <col min="354" max="354" width="12.7109375" bestFit="1" customWidth="1"/>
    <col min="355" max="358" width="13.85546875" bestFit="1" customWidth="1"/>
    <col min="359" max="360" width="12.7109375" bestFit="1" customWidth="1"/>
    <col min="361" max="368" width="13.85546875" bestFit="1" customWidth="1"/>
    <col min="369" max="369" width="12.7109375" bestFit="1" customWidth="1"/>
    <col min="370" max="371" width="13.85546875" bestFit="1" customWidth="1"/>
    <col min="372" max="372" width="12.7109375" bestFit="1" customWidth="1"/>
    <col min="373" max="375" width="13.85546875" bestFit="1" customWidth="1"/>
    <col min="376" max="381" width="14.85546875" bestFit="1" customWidth="1"/>
    <col min="382" max="385" width="13.85546875" bestFit="1" customWidth="1"/>
    <col min="386" max="396" width="14.85546875" bestFit="1" customWidth="1"/>
    <col min="397" max="397" width="13.85546875" bestFit="1" customWidth="1"/>
    <col min="398" max="402" width="14.85546875" bestFit="1" customWidth="1"/>
    <col min="403" max="404" width="13.85546875" bestFit="1" customWidth="1"/>
    <col min="405" max="409" width="14.85546875" bestFit="1" customWidth="1"/>
    <col min="410" max="411" width="13.85546875" bestFit="1" customWidth="1"/>
    <col min="412" max="417" width="14.85546875" bestFit="1" customWidth="1"/>
    <col min="418" max="418" width="13.85546875" bestFit="1" customWidth="1"/>
    <col min="419" max="421" width="14.85546875" bestFit="1" customWidth="1"/>
    <col min="422" max="423" width="13.85546875" bestFit="1" customWidth="1"/>
    <col min="424" max="430" width="14.85546875" bestFit="1" customWidth="1"/>
    <col min="431" max="431" width="13.85546875" bestFit="1" customWidth="1"/>
    <col min="432" max="436" width="14.85546875" bestFit="1" customWidth="1"/>
    <col min="437" max="438" width="13.85546875" bestFit="1" customWidth="1"/>
    <col min="439" max="439" width="14.85546875" bestFit="1" customWidth="1"/>
    <col min="440" max="440" width="13.85546875" bestFit="1" customWidth="1"/>
    <col min="441" max="441" width="14.85546875" bestFit="1" customWidth="1"/>
    <col min="442" max="445" width="13.85546875" bestFit="1" customWidth="1"/>
    <col min="446" max="451" width="14.85546875" bestFit="1" customWidth="1"/>
    <col min="452" max="452" width="13.85546875" bestFit="1" customWidth="1"/>
    <col min="453" max="460" width="14.85546875" bestFit="1" customWidth="1"/>
    <col min="461" max="461" width="13.85546875" bestFit="1" customWidth="1"/>
    <col min="462" max="467" width="14.85546875" bestFit="1" customWidth="1"/>
    <col min="468" max="469" width="13.85546875" bestFit="1" customWidth="1"/>
    <col min="470" max="471" width="14.85546875" bestFit="1" customWidth="1"/>
    <col min="472" max="472" width="12.7109375" bestFit="1" customWidth="1"/>
    <col min="473" max="481" width="13.85546875" bestFit="1" customWidth="1"/>
    <col min="482" max="482" width="12.7109375" bestFit="1" customWidth="1"/>
    <col min="483" max="484" width="13.85546875" bestFit="1" customWidth="1"/>
    <col min="485" max="485" width="12.7109375" bestFit="1" customWidth="1"/>
    <col min="486" max="488" width="13.85546875" bestFit="1" customWidth="1"/>
    <col min="489" max="490" width="12.7109375" bestFit="1" customWidth="1"/>
    <col min="491" max="505" width="13.85546875" bestFit="1" customWidth="1"/>
    <col min="506" max="508" width="12.7109375" bestFit="1" customWidth="1"/>
    <col min="509" max="514" width="13.85546875" bestFit="1" customWidth="1"/>
    <col min="515" max="518" width="12.7109375" bestFit="1" customWidth="1"/>
    <col min="519" max="525" width="13.85546875" bestFit="1" customWidth="1"/>
    <col min="526" max="532" width="14.85546875" bestFit="1" customWidth="1"/>
    <col min="533" max="533" width="13.85546875" bestFit="1" customWidth="1"/>
    <col min="534" max="537" width="14.85546875" bestFit="1" customWidth="1"/>
    <col min="538" max="538" width="13.85546875" bestFit="1" customWidth="1"/>
    <col min="539" max="546" width="14.85546875" bestFit="1" customWidth="1"/>
    <col min="547" max="547" width="13.85546875" bestFit="1" customWidth="1"/>
    <col min="548" max="554" width="14.85546875" bestFit="1" customWidth="1"/>
    <col min="555" max="559" width="13.85546875" bestFit="1" customWidth="1"/>
    <col min="560" max="568" width="14.85546875" bestFit="1" customWidth="1"/>
    <col min="569" max="570" width="13.85546875" bestFit="1" customWidth="1"/>
    <col min="571" max="575" width="14.85546875" bestFit="1" customWidth="1"/>
    <col min="576" max="577" width="13.85546875" bestFit="1" customWidth="1"/>
    <col min="578" max="580" width="14.85546875" bestFit="1" customWidth="1"/>
    <col min="581" max="582" width="13.85546875" bestFit="1" customWidth="1"/>
    <col min="583" max="585" width="14.85546875" bestFit="1" customWidth="1"/>
    <col min="586" max="586" width="13.85546875" bestFit="1" customWidth="1"/>
    <col min="587" max="595" width="14.85546875" bestFit="1" customWidth="1"/>
    <col min="596" max="598" width="13.85546875" bestFit="1" customWidth="1"/>
    <col min="599" max="601" width="14.85546875" bestFit="1" customWidth="1"/>
    <col min="602" max="604" width="13.85546875" bestFit="1" customWidth="1"/>
    <col min="605" max="612" width="14.85546875" bestFit="1" customWidth="1"/>
    <col min="613" max="613" width="13.85546875" bestFit="1" customWidth="1"/>
    <col min="614" max="622" width="14.85546875" bestFit="1" customWidth="1"/>
    <col min="623" max="623" width="13.85546875" bestFit="1" customWidth="1"/>
    <col min="624" max="647" width="14.85546875" bestFit="1" customWidth="1"/>
    <col min="648" max="650" width="13.85546875" bestFit="1" customWidth="1"/>
    <col min="651" max="667" width="14.85546875" bestFit="1" customWidth="1"/>
    <col min="668" max="668" width="11.28515625" bestFit="1" customWidth="1"/>
  </cols>
  <sheetData>
    <row r="3" spans="1:2" x14ac:dyDescent="0.25">
      <c r="A3" s="4" t="s">
        <v>454</v>
      </c>
      <c r="B3" t="s">
        <v>455</v>
      </c>
    </row>
    <row r="4" spans="1:2" x14ac:dyDescent="0.25">
      <c r="A4" s="5" t="s">
        <v>1142</v>
      </c>
      <c r="B4" s="6">
        <v>76</v>
      </c>
    </row>
    <row r="5" spans="1:2" x14ac:dyDescent="0.25">
      <c r="A5" s="14" t="s">
        <v>1142</v>
      </c>
      <c r="B5" s="6">
        <v>76</v>
      </c>
    </row>
    <row r="6" spans="1:2" x14ac:dyDescent="0.25">
      <c r="A6" s="5" t="s">
        <v>483</v>
      </c>
      <c r="B6" s="6">
        <v>335</v>
      </c>
    </row>
    <row r="7" spans="1:2" x14ac:dyDescent="0.25">
      <c r="A7" s="14" t="s">
        <v>19</v>
      </c>
      <c r="B7" s="6">
        <v>70</v>
      </c>
    </row>
    <row r="8" spans="1:2" x14ac:dyDescent="0.25">
      <c r="A8" s="14" t="s">
        <v>12</v>
      </c>
      <c r="B8" s="6">
        <v>263</v>
      </c>
    </row>
    <row r="9" spans="1:2" x14ac:dyDescent="0.25">
      <c r="A9" s="14" t="s">
        <v>1142</v>
      </c>
      <c r="B9" s="6">
        <v>2</v>
      </c>
    </row>
    <row r="10" spans="1:2" x14ac:dyDescent="0.25">
      <c r="A10" s="5" t="s">
        <v>463</v>
      </c>
      <c r="B10" s="6">
        <v>4</v>
      </c>
    </row>
    <row r="11" spans="1:2" x14ac:dyDescent="0.25">
      <c r="A11" s="14" t="s">
        <v>12</v>
      </c>
      <c r="B11" s="6">
        <v>4</v>
      </c>
    </row>
    <row r="12" spans="1:2" x14ac:dyDescent="0.25">
      <c r="A12" s="5" t="s">
        <v>482</v>
      </c>
      <c r="B12" s="6">
        <v>186</v>
      </c>
    </row>
    <row r="13" spans="1:2" x14ac:dyDescent="0.25">
      <c r="A13" s="14" t="s">
        <v>19</v>
      </c>
      <c r="B13" s="6">
        <v>42</v>
      </c>
    </row>
    <row r="14" spans="1:2" x14ac:dyDescent="0.25">
      <c r="A14" s="14" t="s">
        <v>12</v>
      </c>
      <c r="B14" s="6">
        <v>143</v>
      </c>
    </row>
    <row r="15" spans="1:2" x14ac:dyDescent="0.25">
      <c r="A15" s="14" t="s">
        <v>1142</v>
      </c>
      <c r="B15" s="6">
        <v>1</v>
      </c>
    </row>
    <row r="16" spans="1:2" x14ac:dyDescent="0.25">
      <c r="A16" s="5" t="s">
        <v>462</v>
      </c>
      <c r="B16" s="6">
        <v>65</v>
      </c>
    </row>
    <row r="17" spans="1:8" x14ac:dyDescent="0.25">
      <c r="A17" s="14" t="s">
        <v>19</v>
      </c>
      <c r="B17" s="6">
        <v>14</v>
      </c>
    </row>
    <row r="18" spans="1:8" x14ac:dyDescent="0.25">
      <c r="A18" s="14" t="s">
        <v>12</v>
      </c>
      <c r="B18" s="6">
        <v>51</v>
      </c>
    </row>
    <row r="19" spans="1:8" x14ac:dyDescent="0.25">
      <c r="A19" s="5" t="s">
        <v>453</v>
      </c>
      <c r="B19" s="6">
        <v>666</v>
      </c>
    </row>
    <row r="22" spans="1:8" x14ac:dyDescent="0.25">
      <c r="G22" s="15" t="s">
        <v>1143</v>
      </c>
      <c r="H22" s="16">
        <f>(263/666)*100</f>
        <v>39.489489489489486</v>
      </c>
    </row>
    <row r="23" spans="1:8" x14ac:dyDescent="0.25">
      <c r="G23" s="15" t="s">
        <v>1144</v>
      </c>
      <c r="H23" s="16">
        <f>(GETPIVOTDATA("ID",$A$3,"Age group","Young")/GETPIVOTDATA("ID",$A$3))*100</f>
        <v>50.300300300300307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I1" workbookViewId="0">
      <pane ySplit="1" topLeftCell="A2" activePane="bottomLeft" state="frozen"/>
      <selection pane="bottomLeft" activeCell="S19" sqref="S19"/>
    </sheetView>
  </sheetViews>
  <sheetFormatPr defaultColWidth="14.42578125" defaultRowHeight="15" customHeight="1" x14ac:dyDescent="0.25"/>
  <cols>
    <col min="1" max="1" width="8" customWidth="1"/>
    <col min="2" max="2" width="15.85546875" style="10" customWidth="1"/>
    <col min="3" max="4" width="15.85546875" customWidth="1"/>
    <col min="5" max="5" width="12.5703125" customWidth="1"/>
    <col min="6" max="6" width="32.28515625" customWidth="1"/>
    <col min="7" max="8" width="43.85546875" customWidth="1"/>
    <col min="9" max="9" width="10.28515625" customWidth="1"/>
    <col min="10" max="10" width="7.5703125" customWidth="1"/>
    <col min="11" max="11" width="9.5703125" customWidth="1"/>
    <col min="12" max="12" width="10.7109375" bestFit="1" customWidth="1"/>
    <col min="13" max="13" width="10.7109375" customWidth="1"/>
    <col min="14" max="14" width="12.28515625" bestFit="1" customWidth="1"/>
    <col min="15" max="15" width="20.5703125" customWidth="1"/>
    <col min="16" max="17" width="8.7109375" customWidth="1"/>
    <col min="18" max="18" width="25.28515625" bestFit="1" customWidth="1"/>
    <col min="19" max="19" width="43.42578125" bestFit="1" customWidth="1"/>
    <col min="20" max="29" width="8.7109375" customWidth="1"/>
  </cols>
  <sheetData>
    <row r="1" spans="1:20" x14ac:dyDescent="0.25">
      <c r="A1" s="1" t="s">
        <v>0</v>
      </c>
      <c r="B1" s="8" t="s">
        <v>1</v>
      </c>
      <c r="C1" s="7" t="s">
        <v>456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457</v>
      </c>
      <c r="I1" s="1" t="s">
        <v>6</v>
      </c>
      <c r="J1" s="1" t="s">
        <v>7</v>
      </c>
      <c r="K1" s="1" t="s">
        <v>8</v>
      </c>
      <c r="L1" s="3" t="s">
        <v>451</v>
      </c>
      <c r="M1" s="13" t="s">
        <v>480</v>
      </c>
      <c r="N1" s="3" t="s">
        <v>458</v>
      </c>
      <c r="O1" s="13" t="s">
        <v>479</v>
      </c>
    </row>
    <row r="2" spans="1:20" x14ac:dyDescent="0.25">
      <c r="A2" s="1">
        <v>5189150</v>
      </c>
      <c r="B2" s="9">
        <v>42888.660798611112</v>
      </c>
      <c r="C2" s="2" t="str">
        <f t="shared" ref="C2:C65" si="0">TEXT(B2,"dddd")</f>
        <v>Friday</v>
      </c>
      <c r="D2" s="2">
        <v>42888.665162037039</v>
      </c>
      <c r="E2" s="1">
        <v>377</v>
      </c>
      <c r="F2" s="1" t="s">
        <v>125</v>
      </c>
      <c r="G2" s="1" t="s">
        <v>332</v>
      </c>
      <c r="H2" s="1" t="str">
        <f t="shared" ref="H2:H65" si="1">CONCATENATE(F2," to ", G2)</f>
        <v>E 88 St &amp; 1 Ave to E 81 St &amp; 3 Ave</v>
      </c>
      <c r="I2" s="1" t="s">
        <v>11</v>
      </c>
      <c r="J2" s="1" t="s">
        <v>12</v>
      </c>
      <c r="K2" s="1">
        <v>2000</v>
      </c>
      <c r="L2">
        <f t="shared" ref="L2:L65" si="2">$S$5-K2</f>
        <v>22</v>
      </c>
      <c r="M2">
        <v>22</v>
      </c>
      <c r="N2" t="str">
        <f t="shared" ref="N2:N65" si="3">IF(L2&lt;20,"Child/Adolescent",IF(L2&lt;44, "Young",IF(L2&lt;60,"Middle aged",IF(L2&lt; 75, "Elderly", "Old age"))))</f>
        <v>Young</v>
      </c>
      <c r="O2" s="3" t="str">
        <f>VLOOKUP(M2,$S$7:$T$12,2,TRUE)</f>
        <v>20-43</v>
      </c>
    </row>
    <row r="3" spans="1:20" x14ac:dyDescent="0.25">
      <c r="A3" s="1">
        <v>5820513</v>
      </c>
      <c r="B3" s="9">
        <v>42899.791921296295</v>
      </c>
      <c r="C3" s="2" t="str">
        <f t="shared" si="0"/>
        <v>Tuesday</v>
      </c>
      <c r="D3" s="2">
        <v>42899.793703703705</v>
      </c>
      <c r="E3" s="1">
        <v>153</v>
      </c>
      <c r="F3" s="1" t="s">
        <v>17</v>
      </c>
      <c r="G3" s="1" t="s">
        <v>90</v>
      </c>
      <c r="H3" s="1" t="str">
        <f t="shared" si="1"/>
        <v>Barrow St &amp; Hudson St to Greenwich St &amp; W Houston St</v>
      </c>
      <c r="I3" s="1" t="s">
        <v>11</v>
      </c>
      <c r="J3" s="1" t="s">
        <v>19</v>
      </c>
      <c r="K3" s="1">
        <v>1999</v>
      </c>
      <c r="L3">
        <f t="shared" si="2"/>
        <v>23</v>
      </c>
      <c r="M3">
        <v>23</v>
      </c>
      <c r="N3" t="str">
        <f t="shared" si="3"/>
        <v>Young</v>
      </c>
      <c r="O3" s="3" t="str">
        <f t="shared" ref="O3:O66" si="4">VLOOKUP(M3,$S$7:$T$12,2,TRUE)</f>
        <v>20-43</v>
      </c>
    </row>
    <row r="4" spans="1:20" x14ac:dyDescent="0.25">
      <c r="A4" s="1">
        <v>5590129</v>
      </c>
      <c r="B4" s="9">
        <v>42895.758483796293</v>
      </c>
      <c r="C4" s="2" t="str">
        <f t="shared" si="0"/>
        <v>Friday</v>
      </c>
      <c r="D4" s="2">
        <v>42895.763865740744</v>
      </c>
      <c r="E4" s="1">
        <v>465</v>
      </c>
      <c r="F4" s="1" t="s">
        <v>328</v>
      </c>
      <c r="G4" s="1" t="s">
        <v>443</v>
      </c>
      <c r="H4" s="1" t="str">
        <f t="shared" si="1"/>
        <v>Riverside Dr &amp; W 72 St to Riverside Dr &amp; W 89 St</v>
      </c>
      <c r="I4" s="1" t="s">
        <v>11</v>
      </c>
      <c r="J4" s="1" t="s">
        <v>19</v>
      </c>
      <c r="K4" s="1">
        <v>1999</v>
      </c>
      <c r="L4">
        <f t="shared" si="2"/>
        <v>23</v>
      </c>
      <c r="M4">
        <v>23</v>
      </c>
      <c r="N4" t="str">
        <f t="shared" si="3"/>
        <v>Young</v>
      </c>
      <c r="O4" s="3" t="str">
        <f t="shared" si="4"/>
        <v>20-43</v>
      </c>
    </row>
    <row r="5" spans="1:20" x14ac:dyDescent="0.25">
      <c r="A5" s="1">
        <v>5688089</v>
      </c>
      <c r="B5" s="9">
        <v>42897.62158564815</v>
      </c>
      <c r="C5" s="2" t="str">
        <f t="shared" si="0"/>
        <v>Sunday</v>
      </c>
      <c r="D5" s="2">
        <v>42897.630798611113</v>
      </c>
      <c r="E5" s="1">
        <v>795</v>
      </c>
      <c r="F5" s="11" t="s">
        <v>9</v>
      </c>
      <c r="G5" s="1" t="s">
        <v>10</v>
      </c>
      <c r="H5" s="1" t="str">
        <f t="shared" si="1"/>
        <v>Suffolk St &amp; Stanton St to W Broadway &amp; Spring St</v>
      </c>
      <c r="I5" s="1" t="s">
        <v>11</v>
      </c>
      <c r="J5" s="1" t="s">
        <v>12</v>
      </c>
      <c r="K5" s="1">
        <v>1998</v>
      </c>
      <c r="L5">
        <f t="shared" si="2"/>
        <v>24</v>
      </c>
      <c r="M5">
        <v>24</v>
      </c>
      <c r="N5" t="str">
        <f t="shared" si="3"/>
        <v>Young</v>
      </c>
      <c r="O5" s="3" t="str">
        <f t="shared" si="4"/>
        <v>20-43</v>
      </c>
      <c r="R5" s="3" t="s">
        <v>452</v>
      </c>
      <c r="S5">
        <v>2022</v>
      </c>
    </row>
    <row r="6" spans="1:20" x14ac:dyDescent="0.25">
      <c r="A6" s="1">
        <v>5292881</v>
      </c>
      <c r="B6" s="9">
        <v>42890.542696759258</v>
      </c>
      <c r="C6" s="2" t="str">
        <f t="shared" si="0"/>
        <v>Sunday</v>
      </c>
      <c r="D6" s="2">
        <v>42890.548252314817</v>
      </c>
      <c r="E6" s="1">
        <v>480</v>
      </c>
      <c r="F6" s="1" t="s">
        <v>195</v>
      </c>
      <c r="G6" s="1" t="s">
        <v>337</v>
      </c>
      <c r="H6" s="1" t="str">
        <f t="shared" si="1"/>
        <v>E 91 St &amp; Park Ave to Central Park W &amp; W 96 St</v>
      </c>
      <c r="I6" s="1" t="s">
        <v>11</v>
      </c>
      <c r="J6" s="1" t="s">
        <v>12</v>
      </c>
      <c r="K6" s="1">
        <v>1998</v>
      </c>
      <c r="L6">
        <f t="shared" si="2"/>
        <v>24</v>
      </c>
      <c r="M6">
        <v>24</v>
      </c>
      <c r="N6" t="str">
        <f t="shared" si="3"/>
        <v>Young</v>
      </c>
      <c r="O6" s="3" t="str">
        <f t="shared" si="4"/>
        <v>20-43</v>
      </c>
      <c r="R6" s="3" t="s">
        <v>464</v>
      </c>
      <c r="S6" s="3" t="s">
        <v>465</v>
      </c>
    </row>
    <row r="7" spans="1:20" x14ac:dyDescent="0.25">
      <c r="A7" s="1">
        <v>413501</v>
      </c>
      <c r="B7" s="9">
        <v>42754.753692129627</v>
      </c>
      <c r="C7" s="2" t="str">
        <f t="shared" si="0"/>
        <v>Thursday</v>
      </c>
      <c r="D7" s="2">
        <v>42754.763460648152</v>
      </c>
      <c r="E7" s="1">
        <v>843</v>
      </c>
      <c r="F7" s="1" t="s">
        <v>212</v>
      </c>
      <c r="G7" s="1" t="s">
        <v>70</v>
      </c>
      <c r="H7" s="1" t="str">
        <f t="shared" si="1"/>
        <v>Division St &amp; Bowery to Broadway &amp; E 14 St</v>
      </c>
      <c r="I7" s="1" t="s">
        <v>11</v>
      </c>
      <c r="J7" s="1" t="s">
        <v>12</v>
      </c>
      <c r="K7" s="1">
        <v>1998</v>
      </c>
      <c r="L7">
        <f t="shared" si="2"/>
        <v>24</v>
      </c>
      <c r="M7">
        <v>24</v>
      </c>
      <c r="N7" t="str">
        <f t="shared" si="3"/>
        <v>Young</v>
      </c>
      <c r="O7" s="3" t="str">
        <f t="shared" si="4"/>
        <v>20-43</v>
      </c>
      <c r="R7" s="3" t="s">
        <v>459</v>
      </c>
      <c r="S7">
        <v>0</v>
      </c>
      <c r="T7" s="13" t="s">
        <v>474</v>
      </c>
    </row>
    <row r="8" spans="1:20" x14ac:dyDescent="0.25">
      <c r="A8" s="1">
        <v>4027948</v>
      </c>
      <c r="B8" s="9">
        <v>42865.479386574072</v>
      </c>
      <c r="C8" s="2" t="str">
        <f t="shared" si="0"/>
        <v>Wednesday</v>
      </c>
      <c r="D8" s="2">
        <v>42865.487650462965</v>
      </c>
      <c r="E8" s="1">
        <v>714</v>
      </c>
      <c r="F8" s="1" t="s">
        <v>385</v>
      </c>
      <c r="G8" s="1" t="s">
        <v>10</v>
      </c>
      <c r="H8" s="1" t="str">
        <f t="shared" si="1"/>
        <v>Greenwich Ave &amp; Charles St to W Broadway &amp; Spring St</v>
      </c>
      <c r="I8" s="1" t="s">
        <v>11</v>
      </c>
      <c r="J8" s="1" t="s">
        <v>19</v>
      </c>
      <c r="K8" s="1">
        <v>1998</v>
      </c>
      <c r="L8">
        <f t="shared" si="2"/>
        <v>24</v>
      </c>
      <c r="M8">
        <v>24</v>
      </c>
      <c r="N8" t="str">
        <f t="shared" si="3"/>
        <v>Young</v>
      </c>
      <c r="O8" s="3" t="str">
        <f t="shared" si="4"/>
        <v>20-43</v>
      </c>
      <c r="R8" s="3" t="s">
        <v>460</v>
      </c>
      <c r="S8">
        <v>20</v>
      </c>
      <c r="T8" s="13" t="s">
        <v>473</v>
      </c>
    </row>
    <row r="9" spans="1:20" x14ac:dyDescent="0.25">
      <c r="A9" s="1">
        <v>6388534</v>
      </c>
      <c r="B9" s="9">
        <v>42909.890266203707</v>
      </c>
      <c r="C9" s="2" t="str">
        <f t="shared" si="0"/>
        <v>Friday</v>
      </c>
      <c r="D9" s="2">
        <v>42909.896354166667</v>
      </c>
      <c r="E9" s="1">
        <v>525</v>
      </c>
      <c r="F9" s="1" t="s">
        <v>45</v>
      </c>
      <c r="G9" s="1" t="s">
        <v>46</v>
      </c>
      <c r="H9" s="1" t="str">
        <f t="shared" si="1"/>
        <v>E 2 St &amp; Avenue C to E 11 St &amp; 2 Ave</v>
      </c>
      <c r="I9" s="1" t="s">
        <v>11</v>
      </c>
      <c r="J9" s="1" t="s">
        <v>19</v>
      </c>
      <c r="K9" s="1">
        <v>1997</v>
      </c>
      <c r="L9">
        <f t="shared" si="2"/>
        <v>25</v>
      </c>
      <c r="M9">
        <v>25</v>
      </c>
      <c r="N9" t="str">
        <f t="shared" si="3"/>
        <v>Young</v>
      </c>
      <c r="O9" s="3" t="str">
        <f t="shared" si="4"/>
        <v>20-43</v>
      </c>
      <c r="R9" s="3" t="s">
        <v>461</v>
      </c>
      <c r="S9">
        <v>44</v>
      </c>
      <c r="T9" s="13" t="s">
        <v>475</v>
      </c>
    </row>
    <row r="10" spans="1:20" x14ac:dyDescent="0.25">
      <c r="A10" s="1">
        <v>775802</v>
      </c>
      <c r="B10" s="9">
        <v>42768.512800925928</v>
      </c>
      <c r="C10" s="2" t="str">
        <f t="shared" si="0"/>
        <v>Thursday</v>
      </c>
      <c r="D10" s="2">
        <v>42768.5155787037</v>
      </c>
      <c r="E10" s="1">
        <v>239</v>
      </c>
      <c r="F10" s="1" t="s">
        <v>221</v>
      </c>
      <c r="G10" s="1" t="s">
        <v>222</v>
      </c>
      <c r="H10" s="1" t="str">
        <f t="shared" si="1"/>
        <v>W 13 St &amp; 5 Ave to Sullivan St &amp; Washington Sq</v>
      </c>
      <c r="I10" s="1" t="s">
        <v>11</v>
      </c>
      <c r="J10" s="1" t="s">
        <v>12</v>
      </c>
      <c r="K10" s="1">
        <v>1997</v>
      </c>
      <c r="L10">
        <f t="shared" si="2"/>
        <v>25</v>
      </c>
      <c r="M10">
        <v>25</v>
      </c>
      <c r="N10" t="str">
        <f t="shared" si="3"/>
        <v>Young</v>
      </c>
      <c r="O10" s="3" t="str">
        <f t="shared" si="4"/>
        <v>20-43</v>
      </c>
      <c r="R10" s="3" t="s">
        <v>462</v>
      </c>
      <c r="S10">
        <v>60</v>
      </c>
      <c r="T10" s="13" t="s">
        <v>476</v>
      </c>
    </row>
    <row r="11" spans="1:20" x14ac:dyDescent="0.25">
      <c r="A11" s="1">
        <v>4089568</v>
      </c>
      <c r="B11" s="9">
        <v>42866.535208333335</v>
      </c>
      <c r="C11" s="2" t="str">
        <f t="shared" si="0"/>
        <v>Thursday</v>
      </c>
      <c r="D11" s="2">
        <v>42866.561365740738</v>
      </c>
      <c r="E11" s="1">
        <v>2259</v>
      </c>
      <c r="F11" s="1" t="s">
        <v>281</v>
      </c>
      <c r="G11" s="1" t="s">
        <v>46</v>
      </c>
      <c r="H11" s="1" t="str">
        <f t="shared" si="1"/>
        <v>E 12 St &amp; 3 Ave to E 11 St &amp; 2 Ave</v>
      </c>
      <c r="I11" s="1" t="s">
        <v>11</v>
      </c>
      <c r="J11" s="1" t="s">
        <v>12</v>
      </c>
      <c r="K11" s="1">
        <v>1997</v>
      </c>
      <c r="L11">
        <f t="shared" si="2"/>
        <v>25</v>
      </c>
      <c r="M11">
        <v>25</v>
      </c>
      <c r="N11" t="str">
        <f t="shared" si="3"/>
        <v>Young</v>
      </c>
      <c r="O11" s="3" t="str">
        <f t="shared" si="4"/>
        <v>20-43</v>
      </c>
      <c r="R11" s="3" t="s">
        <v>463</v>
      </c>
      <c r="S11">
        <v>75</v>
      </c>
      <c r="T11" s="13" t="s">
        <v>477</v>
      </c>
    </row>
    <row r="12" spans="1:20" x14ac:dyDescent="0.25">
      <c r="A12" s="1">
        <v>2401586</v>
      </c>
      <c r="B12" s="9">
        <v>42830.534375000003</v>
      </c>
      <c r="C12" s="2" t="str">
        <f t="shared" si="0"/>
        <v>Wednesday</v>
      </c>
      <c r="D12" s="2">
        <v>42830.535960648151</v>
      </c>
      <c r="E12" s="1">
        <v>137</v>
      </c>
      <c r="F12" s="1" t="s">
        <v>157</v>
      </c>
      <c r="G12" s="1" t="s">
        <v>158</v>
      </c>
      <c r="H12" s="1" t="str">
        <f t="shared" si="1"/>
        <v>Broadway &amp; W 58 St to Broadway &amp; W 53 St</v>
      </c>
      <c r="I12" s="1" t="s">
        <v>11</v>
      </c>
      <c r="J12" s="1" t="s">
        <v>19</v>
      </c>
      <c r="K12" s="1">
        <v>1996</v>
      </c>
      <c r="L12">
        <f t="shared" si="2"/>
        <v>26</v>
      </c>
      <c r="M12">
        <v>26</v>
      </c>
      <c r="N12" t="str">
        <f t="shared" si="3"/>
        <v>Young</v>
      </c>
      <c r="O12" s="3" t="str">
        <f t="shared" si="4"/>
        <v>20-43</v>
      </c>
      <c r="S12">
        <v>90</v>
      </c>
      <c r="T12" s="13" t="s">
        <v>478</v>
      </c>
    </row>
    <row r="13" spans="1:20" x14ac:dyDescent="0.25">
      <c r="A13" s="1">
        <v>1951218</v>
      </c>
      <c r="B13" s="9">
        <v>42815.677395833336</v>
      </c>
      <c r="C13" s="2" t="str">
        <f t="shared" si="0"/>
        <v>Tuesday</v>
      </c>
      <c r="D13" s="2">
        <v>42815.682870370372</v>
      </c>
      <c r="E13" s="1">
        <v>472</v>
      </c>
      <c r="F13" s="1" t="s">
        <v>160</v>
      </c>
      <c r="G13" s="1" t="s">
        <v>45</v>
      </c>
      <c r="H13" s="1" t="str">
        <f t="shared" si="1"/>
        <v>Lafayette St &amp; E 8 St to E 2 St &amp; Avenue C</v>
      </c>
      <c r="I13" s="1" t="s">
        <v>11</v>
      </c>
      <c r="J13" s="1" t="s">
        <v>19</v>
      </c>
      <c r="K13" s="1">
        <v>1996</v>
      </c>
      <c r="L13">
        <f t="shared" si="2"/>
        <v>26</v>
      </c>
      <c r="M13">
        <v>26</v>
      </c>
      <c r="N13" t="str">
        <f t="shared" si="3"/>
        <v>Young</v>
      </c>
      <c r="O13" s="3" t="str">
        <f t="shared" si="4"/>
        <v>20-43</v>
      </c>
      <c r="R13" s="3" t="s">
        <v>466</v>
      </c>
      <c r="S13" t="str">
        <f>INDEX(F2:F667,MODE(MATCH(F2:F667,F2:F667,0)))</f>
        <v>Central Park S &amp; 6 Ave</v>
      </c>
    </row>
    <row r="14" spans="1:20" x14ac:dyDescent="0.25">
      <c r="A14" s="1">
        <v>3071010</v>
      </c>
      <c r="B14" s="9">
        <v>42844.941192129627</v>
      </c>
      <c r="C14" s="2" t="str">
        <f t="shared" si="0"/>
        <v>Wednesday</v>
      </c>
      <c r="D14" s="2">
        <v>42844.955567129633</v>
      </c>
      <c r="E14" s="1">
        <v>1242</v>
      </c>
      <c r="F14" s="1" t="s">
        <v>184</v>
      </c>
      <c r="G14" s="1" t="s">
        <v>83</v>
      </c>
      <c r="H14" s="1" t="str">
        <f t="shared" si="1"/>
        <v>E 6 St &amp; Avenue B to 8 Ave &amp; W 31 St</v>
      </c>
      <c r="I14" s="1" t="s">
        <v>29</v>
      </c>
      <c r="J14" s="1" t="s">
        <v>12</v>
      </c>
      <c r="K14" s="1">
        <v>1996</v>
      </c>
      <c r="L14">
        <f t="shared" si="2"/>
        <v>26</v>
      </c>
      <c r="M14">
        <v>26</v>
      </c>
      <c r="N14" t="str">
        <f t="shared" si="3"/>
        <v>Young</v>
      </c>
      <c r="O14" s="3" t="str">
        <f t="shared" si="4"/>
        <v>20-43</v>
      </c>
      <c r="R14" s="3" t="s">
        <v>467</v>
      </c>
      <c r="S14" t="str">
        <f>INDEX(G2:G667,MODE(MATCH(G2:G667,G2:G667,0)))</f>
        <v>E 17 St &amp; Broadway</v>
      </c>
    </row>
    <row r="15" spans="1:20" x14ac:dyDescent="0.25">
      <c r="A15" s="1">
        <v>6335267</v>
      </c>
      <c r="B15" s="9">
        <v>42908.971087962964</v>
      </c>
      <c r="C15" s="2" t="str">
        <f t="shared" si="0"/>
        <v>Thursday</v>
      </c>
      <c r="D15" s="2">
        <v>42908.987800925926</v>
      </c>
      <c r="E15" s="1">
        <v>1443</v>
      </c>
      <c r="F15" s="1" t="s">
        <v>144</v>
      </c>
      <c r="G15" s="1" t="s">
        <v>187</v>
      </c>
      <c r="H15" s="1" t="str">
        <f t="shared" si="1"/>
        <v>Greenwich Ave &amp; 8 Ave to E 23 St &amp; 1 Ave</v>
      </c>
      <c r="I15" s="1" t="s">
        <v>11</v>
      </c>
      <c r="J15" s="1" t="s">
        <v>19</v>
      </c>
      <c r="K15" s="1">
        <v>1996</v>
      </c>
      <c r="L15">
        <f t="shared" si="2"/>
        <v>26</v>
      </c>
      <c r="M15">
        <v>26</v>
      </c>
      <c r="N15" t="str">
        <f t="shared" si="3"/>
        <v>Young</v>
      </c>
      <c r="O15" s="3" t="str">
        <f t="shared" si="4"/>
        <v>20-43</v>
      </c>
      <c r="R15" s="3" t="s">
        <v>468</v>
      </c>
      <c r="S15" t="str">
        <f>INDEX(H2:H667,MODE(MATCH(H2:H667,H2:H667,0)))</f>
        <v>Rivington St &amp; Chrystie St to W Broadway &amp; Spring St</v>
      </c>
    </row>
    <row r="16" spans="1:20" x14ac:dyDescent="0.25">
      <c r="A16" s="1">
        <v>3308681</v>
      </c>
      <c r="B16" s="9">
        <v>42850.999305555553</v>
      </c>
      <c r="C16" s="2" t="str">
        <f t="shared" si="0"/>
        <v>Tuesday</v>
      </c>
      <c r="D16" s="2">
        <v>42851.002245370371</v>
      </c>
      <c r="E16" s="1">
        <v>254</v>
      </c>
      <c r="F16" s="1" t="s">
        <v>53</v>
      </c>
      <c r="G16" s="1" t="s">
        <v>241</v>
      </c>
      <c r="H16" s="1" t="str">
        <f t="shared" si="1"/>
        <v>Washington Pl &amp; Broadway to E 4 St &amp; 2 Ave</v>
      </c>
      <c r="I16" s="1" t="s">
        <v>11</v>
      </c>
      <c r="J16" s="1" t="s">
        <v>19</v>
      </c>
      <c r="K16" s="1">
        <v>1996</v>
      </c>
      <c r="L16">
        <f t="shared" si="2"/>
        <v>26</v>
      </c>
      <c r="M16">
        <v>26</v>
      </c>
      <c r="N16" t="str">
        <f t="shared" si="3"/>
        <v>Young</v>
      </c>
      <c r="O16" s="3" t="str">
        <f t="shared" si="4"/>
        <v>20-43</v>
      </c>
      <c r="R16" s="3" t="s">
        <v>469</v>
      </c>
      <c r="S16" t="str">
        <f>INDEX(C2:C667,MODE(MATCH(C2:C667,C2:C667,0)))</f>
        <v>Wednesday</v>
      </c>
    </row>
    <row r="17" spans="1:19" x14ac:dyDescent="0.25">
      <c r="A17" s="1">
        <v>3146215</v>
      </c>
      <c r="B17" s="9">
        <v>42846.756493055553</v>
      </c>
      <c r="C17" s="2" t="str">
        <f t="shared" si="0"/>
        <v>Friday</v>
      </c>
      <c r="D17" s="2">
        <v>42846.759895833333</v>
      </c>
      <c r="E17" s="1">
        <v>294</v>
      </c>
      <c r="F17" s="1" t="s">
        <v>65</v>
      </c>
      <c r="G17" s="1" t="s">
        <v>66</v>
      </c>
      <c r="H17" s="1" t="str">
        <f t="shared" si="1"/>
        <v>Grand St &amp; Elizabeth St to Grand St &amp; Greene St</v>
      </c>
      <c r="I17" s="1" t="s">
        <v>11</v>
      </c>
      <c r="J17" s="1" t="s">
        <v>19</v>
      </c>
      <c r="K17" s="1">
        <v>1995</v>
      </c>
      <c r="L17">
        <f t="shared" si="2"/>
        <v>27</v>
      </c>
      <c r="M17">
        <v>27</v>
      </c>
      <c r="N17" t="str">
        <f t="shared" si="3"/>
        <v>Young</v>
      </c>
      <c r="O17" s="3" t="str">
        <f t="shared" si="4"/>
        <v>20-43</v>
      </c>
      <c r="R17" s="3" t="s">
        <v>470</v>
      </c>
      <c r="S17" t="str">
        <f t="array" ref="S17">INDEX(F2:F667,MATCH(MIN(COUNTIF(F2:F667,F2:F667)),COUNTIF(F2:F667,F2:F667),0))</f>
        <v>E 88 St &amp; 1 Ave</v>
      </c>
    </row>
    <row r="18" spans="1:19" x14ac:dyDescent="0.25">
      <c r="A18" s="1">
        <v>2547596</v>
      </c>
      <c r="B18" s="9">
        <v>42834.672986111109</v>
      </c>
      <c r="C18" s="2" t="str">
        <f t="shared" si="0"/>
        <v>Sunday</v>
      </c>
      <c r="D18" s="2">
        <v>42834.681840277779</v>
      </c>
      <c r="E18" s="1">
        <v>765</v>
      </c>
      <c r="F18" s="1" t="s">
        <v>143</v>
      </c>
      <c r="G18" s="1" t="s">
        <v>212</v>
      </c>
      <c r="H18" s="1" t="str">
        <f t="shared" si="1"/>
        <v>E 10 St &amp; Avenue A to Division St &amp; Bowery</v>
      </c>
      <c r="I18" s="1" t="s">
        <v>11</v>
      </c>
      <c r="J18" s="1" t="s">
        <v>12</v>
      </c>
      <c r="K18" s="1">
        <v>1995</v>
      </c>
      <c r="L18">
        <f t="shared" si="2"/>
        <v>27</v>
      </c>
      <c r="M18">
        <v>27</v>
      </c>
      <c r="N18" t="str">
        <f t="shared" si="3"/>
        <v>Young</v>
      </c>
      <c r="O18" s="3" t="str">
        <f t="shared" si="4"/>
        <v>20-43</v>
      </c>
      <c r="R18" s="3" t="s">
        <v>471</v>
      </c>
      <c r="S18" t="str">
        <f t="array" ref="S18">INDEX(G2:G667,MATCH(MIN(COUNTIF(G2:G667,G2:G667)),COUNTIF(G2:G667,G2:G667),0))</f>
        <v>Riverside Dr &amp; W 89 St</v>
      </c>
    </row>
    <row r="19" spans="1:19" x14ac:dyDescent="0.25">
      <c r="A19" s="1">
        <v>6045473</v>
      </c>
      <c r="B19" s="9">
        <v>42903.848749999997</v>
      </c>
      <c r="C19" s="2" t="str">
        <f t="shared" si="0"/>
        <v>Saturday</v>
      </c>
      <c r="D19" s="2">
        <v>42903.850810185184</v>
      </c>
      <c r="E19" s="1">
        <v>177</v>
      </c>
      <c r="F19" s="1" t="s">
        <v>156</v>
      </c>
      <c r="G19" s="1" t="s">
        <v>222</v>
      </c>
      <c r="H19" s="1" t="str">
        <f t="shared" si="1"/>
        <v>University Pl &amp; E 8 St to Sullivan St &amp; Washington Sq</v>
      </c>
      <c r="I19" s="1" t="s">
        <v>11</v>
      </c>
      <c r="J19" s="1" t="s">
        <v>12</v>
      </c>
      <c r="K19" s="1">
        <v>1995</v>
      </c>
      <c r="L19">
        <f t="shared" si="2"/>
        <v>27</v>
      </c>
      <c r="M19">
        <v>27</v>
      </c>
      <c r="N19" t="str">
        <f t="shared" si="3"/>
        <v>Young</v>
      </c>
      <c r="O19" s="3" t="str">
        <f t="shared" si="4"/>
        <v>20-43</v>
      </c>
      <c r="R19" s="3" t="s">
        <v>472</v>
      </c>
      <c r="S19" t="str">
        <f t="array" ref="S19">INDEX(C8:C667,MATCH(MIN(COUNTIF(C8:C667,C8:C667)),COUNTIF(C8:C667,C8:C667),0))</f>
        <v>Sunday</v>
      </c>
    </row>
    <row r="20" spans="1:19" x14ac:dyDescent="0.25">
      <c r="A20" s="1">
        <v>6355219</v>
      </c>
      <c r="B20" s="9">
        <v>42909.472488425927</v>
      </c>
      <c r="C20" s="2" t="str">
        <f t="shared" si="0"/>
        <v>Friday</v>
      </c>
      <c r="D20" s="2">
        <v>42909.482071759259</v>
      </c>
      <c r="E20" s="1">
        <v>827</v>
      </c>
      <c r="F20" s="1" t="s">
        <v>395</v>
      </c>
      <c r="G20" s="1" t="s">
        <v>396</v>
      </c>
      <c r="H20" s="1" t="str">
        <f t="shared" si="1"/>
        <v>45 Rd &amp; 11 St to Center Blvd &amp; Borden Ave</v>
      </c>
      <c r="I20" s="1" t="s">
        <v>29</v>
      </c>
      <c r="J20" s="1" t="s">
        <v>12</v>
      </c>
      <c r="K20" s="1">
        <v>1995</v>
      </c>
      <c r="L20">
        <f t="shared" si="2"/>
        <v>27</v>
      </c>
      <c r="M20">
        <v>27</v>
      </c>
      <c r="N20" t="str">
        <f t="shared" si="3"/>
        <v>Young</v>
      </c>
      <c r="O20" s="3" t="str">
        <f t="shared" si="4"/>
        <v>20-43</v>
      </c>
      <c r="R20" s="12"/>
    </row>
    <row r="21" spans="1:19" ht="15.75" customHeight="1" x14ac:dyDescent="0.25">
      <c r="A21" s="1">
        <v>6104010</v>
      </c>
      <c r="B21" s="9">
        <v>42905.31689814815</v>
      </c>
      <c r="C21" s="2" t="str">
        <f t="shared" si="0"/>
        <v>Monday</v>
      </c>
      <c r="D21" s="2">
        <v>42905.322627314818</v>
      </c>
      <c r="E21" s="1">
        <v>495</v>
      </c>
      <c r="F21" s="1" t="s">
        <v>437</v>
      </c>
      <c r="G21" s="1" t="s">
        <v>308</v>
      </c>
      <c r="H21" s="1" t="str">
        <f t="shared" si="1"/>
        <v>47 Ave &amp; 31 St to 46 Ave &amp; 5 St</v>
      </c>
      <c r="I21" s="1" t="s">
        <v>11</v>
      </c>
      <c r="J21" s="1" t="s">
        <v>12</v>
      </c>
      <c r="K21" s="1">
        <v>1995</v>
      </c>
      <c r="L21">
        <f t="shared" si="2"/>
        <v>27</v>
      </c>
      <c r="M21">
        <v>27</v>
      </c>
      <c r="N21" t="str">
        <f t="shared" si="3"/>
        <v>Young</v>
      </c>
      <c r="O21" s="3" t="str">
        <f t="shared" si="4"/>
        <v>20-43</v>
      </c>
    </row>
    <row r="22" spans="1:19" ht="15.75" customHeight="1" x14ac:dyDescent="0.25">
      <c r="A22" s="1">
        <v>6292420</v>
      </c>
      <c r="B22" s="9">
        <v>42908.502372685187</v>
      </c>
      <c r="C22" s="2" t="str">
        <f t="shared" si="0"/>
        <v>Thursday</v>
      </c>
      <c r="D22" s="2">
        <v>42908.511145833334</v>
      </c>
      <c r="E22" s="1">
        <v>757</v>
      </c>
      <c r="F22" s="1" t="s">
        <v>62</v>
      </c>
      <c r="G22" s="1" t="s">
        <v>212</v>
      </c>
      <c r="H22" s="1" t="str">
        <f t="shared" si="1"/>
        <v>Great Jones St to Division St &amp; Bowery</v>
      </c>
      <c r="I22" s="1" t="s">
        <v>11</v>
      </c>
      <c r="J22" s="1" t="s">
        <v>19</v>
      </c>
      <c r="K22" s="1">
        <v>1995</v>
      </c>
      <c r="L22">
        <f t="shared" si="2"/>
        <v>27</v>
      </c>
      <c r="M22">
        <v>27</v>
      </c>
      <c r="N22" t="str">
        <f t="shared" si="3"/>
        <v>Young</v>
      </c>
      <c r="O22" s="3" t="str">
        <f t="shared" si="4"/>
        <v>20-43</v>
      </c>
    </row>
    <row r="23" spans="1:19" ht="15.75" customHeight="1" x14ac:dyDescent="0.25">
      <c r="A23" s="1">
        <v>1393402</v>
      </c>
      <c r="B23" s="9">
        <v>42791.51053240741</v>
      </c>
      <c r="C23" s="2" t="str">
        <f t="shared" si="0"/>
        <v>Saturday</v>
      </c>
      <c r="D23" s="2">
        <v>42791.513402777775</v>
      </c>
      <c r="E23" s="1">
        <v>248</v>
      </c>
      <c r="F23" s="1" t="s">
        <v>72</v>
      </c>
      <c r="G23" s="1" t="s">
        <v>10</v>
      </c>
      <c r="H23" s="1" t="str">
        <f t="shared" si="1"/>
        <v>Rivington St &amp; Chrystie St to W Broadway &amp; Spring St</v>
      </c>
      <c r="I23" s="1" t="s">
        <v>11</v>
      </c>
      <c r="J23" s="1" t="s">
        <v>12</v>
      </c>
      <c r="K23" s="1">
        <v>1995</v>
      </c>
      <c r="L23">
        <f t="shared" si="2"/>
        <v>27</v>
      </c>
      <c r="M23">
        <v>27</v>
      </c>
      <c r="N23" t="str">
        <f t="shared" si="3"/>
        <v>Young</v>
      </c>
      <c r="O23" s="3" t="str">
        <f t="shared" si="4"/>
        <v>20-43</v>
      </c>
    </row>
    <row r="24" spans="1:19" ht="15.75" customHeight="1" x14ac:dyDescent="0.25">
      <c r="A24" s="1">
        <v>4580791</v>
      </c>
      <c r="B24" s="9">
        <v>42875.883993055555</v>
      </c>
      <c r="C24" s="2" t="str">
        <f t="shared" si="0"/>
        <v>Saturday</v>
      </c>
      <c r="D24" s="2">
        <v>42875.893854166665</v>
      </c>
      <c r="E24" s="1">
        <v>852</v>
      </c>
      <c r="F24" s="1" t="s">
        <v>109</v>
      </c>
      <c r="G24" s="1" t="s">
        <v>110</v>
      </c>
      <c r="H24" s="1" t="str">
        <f t="shared" si="1"/>
        <v>Vesey Pl &amp; River Terrace to Mercer St &amp; Spring St</v>
      </c>
      <c r="I24" s="1" t="s">
        <v>11</v>
      </c>
      <c r="J24" s="1" t="s">
        <v>12</v>
      </c>
      <c r="K24" s="1">
        <v>1994</v>
      </c>
      <c r="L24">
        <f t="shared" si="2"/>
        <v>28</v>
      </c>
      <c r="M24">
        <v>28</v>
      </c>
      <c r="N24" t="str">
        <f t="shared" si="3"/>
        <v>Young</v>
      </c>
      <c r="O24" s="3" t="str">
        <f t="shared" si="4"/>
        <v>20-43</v>
      </c>
    </row>
    <row r="25" spans="1:19" ht="15.75" customHeight="1" x14ac:dyDescent="0.25">
      <c r="A25" s="1">
        <v>4885759</v>
      </c>
      <c r="B25" s="9">
        <v>42882.695289351854</v>
      </c>
      <c r="C25" s="2" t="str">
        <f t="shared" si="0"/>
        <v>Saturday</v>
      </c>
      <c r="D25" s="2">
        <v>42882.707175925927</v>
      </c>
      <c r="E25" s="1">
        <v>1027</v>
      </c>
      <c r="F25" s="1" t="s">
        <v>113</v>
      </c>
      <c r="G25" s="1" t="s">
        <v>114</v>
      </c>
      <c r="H25" s="1" t="str">
        <f t="shared" si="1"/>
        <v>Washington St &amp; Gansevoort St to West St &amp; Chambers St</v>
      </c>
      <c r="I25" s="1" t="s">
        <v>29</v>
      </c>
      <c r="J25" s="1" t="s">
        <v>12</v>
      </c>
      <c r="K25" s="1">
        <v>1994</v>
      </c>
      <c r="L25">
        <f t="shared" si="2"/>
        <v>28</v>
      </c>
      <c r="M25">
        <v>28</v>
      </c>
      <c r="N25" t="str">
        <f t="shared" si="3"/>
        <v>Young</v>
      </c>
      <c r="O25" s="3" t="str">
        <f t="shared" si="4"/>
        <v>20-43</v>
      </c>
    </row>
    <row r="26" spans="1:19" ht="15.75" customHeight="1" x14ac:dyDescent="0.25">
      <c r="A26" s="1">
        <v>279381</v>
      </c>
      <c r="B26" s="9">
        <v>42748.846805555557</v>
      </c>
      <c r="C26" s="2" t="str">
        <f t="shared" si="0"/>
        <v>Friday</v>
      </c>
      <c r="D26" s="2">
        <v>42748.853182870371</v>
      </c>
      <c r="E26" s="1">
        <v>551</v>
      </c>
      <c r="F26" s="1" t="s">
        <v>273</v>
      </c>
      <c r="G26" s="1" t="s">
        <v>274</v>
      </c>
      <c r="H26" s="1" t="str">
        <f t="shared" si="1"/>
        <v>W 87 St  &amp; Amsterdam Ave to 11 Ave &amp; W 59 St</v>
      </c>
      <c r="I26" s="1" t="s">
        <v>11</v>
      </c>
      <c r="J26" s="1" t="s">
        <v>12</v>
      </c>
      <c r="K26" s="1">
        <v>1994</v>
      </c>
      <c r="L26">
        <f t="shared" si="2"/>
        <v>28</v>
      </c>
      <c r="M26">
        <v>28</v>
      </c>
      <c r="N26" t="str">
        <f t="shared" si="3"/>
        <v>Young</v>
      </c>
      <c r="O26" s="3" t="str">
        <f t="shared" si="4"/>
        <v>20-43</v>
      </c>
    </row>
    <row r="27" spans="1:19" ht="15.75" customHeight="1" x14ac:dyDescent="0.25">
      <c r="A27" s="1">
        <v>4072316</v>
      </c>
      <c r="B27" s="9">
        <v>42866.327118055553</v>
      </c>
      <c r="C27" s="2" t="str">
        <f t="shared" si="0"/>
        <v>Thursday</v>
      </c>
      <c r="D27" s="2">
        <v>42866.33929398148</v>
      </c>
      <c r="E27" s="1">
        <v>1052</v>
      </c>
      <c r="F27" s="1" t="s">
        <v>362</v>
      </c>
      <c r="G27" s="1" t="s">
        <v>363</v>
      </c>
      <c r="H27" s="1" t="str">
        <f t="shared" si="1"/>
        <v>E 75 St &amp; 3 Ave to Broadway &amp; W 41 St</v>
      </c>
      <c r="I27" s="1" t="s">
        <v>11</v>
      </c>
      <c r="J27" s="1" t="s">
        <v>12</v>
      </c>
      <c r="K27" s="1">
        <v>1994</v>
      </c>
      <c r="L27">
        <f t="shared" si="2"/>
        <v>28</v>
      </c>
      <c r="M27">
        <v>28</v>
      </c>
      <c r="N27" t="str">
        <f t="shared" si="3"/>
        <v>Young</v>
      </c>
      <c r="O27" s="3" t="str">
        <f t="shared" si="4"/>
        <v>20-43</v>
      </c>
    </row>
    <row r="28" spans="1:19" ht="15.75" customHeight="1" x14ac:dyDescent="0.25">
      <c r="A28" s="1">
        <v>1774470</v>
      </c>
      <c r="B28" s="9">
        <v>42803.389374999999</v>
      </c>
      <c r="C28" s="2" t="str">
        <f t="shared" si="0"/>
        <v>Thursday</v>
      </c>
      <c r="D28" s="2">
        <v>42803.401770833334</v>
      </c>
      <c r="E28" s="1">
        <v>1071</v>
      </c>
      <c r="F28" s="1" t="s">
        <v>368</v>
      </c>
      <c r="G28" s="1" t="s">
        <v>129</v>
      </c>
      <c r="H28" s="1" t="str">
        <f t="shared" si="1"/>
        <v>William St &amp; Pine St to W 14 St &amp; The High Line</v>
      </c>
      <c r="I28" s="1" t="s">
        <v>11</v>
      </c>
      <c r="J28" s="1" t="s">
        <v>12</v>
      </c>
      <c r="K28" s="1">
        <v>1994</v>
      </c>
      <c r="L28">
        <f t="shared" si="2"/>
        <v>28</v>
      </c>
      <c r="M28">
        <v>28</v>
      </c>
      <c r="N28" t="str">
        <f t="shared" si="3"/>
        <v>Young</v>
      </c>
      <c r="O28" s="3" t="str">
        <f t="shared" si="4"/>
        <v>20-43</v>
      </c>
    </row>
    <row r="29" spans="1:19" ht="15.75" customHeight="1" x14ac:dyDescent="0.25">
      <c r="A29" s="1">
        <v>6536890</v>
      </c>
      <c r="B29" s="9">
        <v>42912.73</v>
      </c>
      <c r="C29" s="2" t="str">
        <f t="shared" si="0"/>
        <v>Monday</v>
      </c>
      <c r="D29" s="2">
        <v>42912.74795138889</v>
      </c>
      <c r="E29" s="1">
        <v>1551</v>
      </c>
      <c r="F29" s="1" t="s">
        <v>249</v>
      </c>
      <c r="G29" s="1" t="s">
        <v>410</v>
      </c>
      <c r="H29" s="1" t="str">
        <f t="shared" si="1"/>
        <v>W 41 St &amp; 8 Ave to 21 St &amp; Queens Plaza North</v>
      </c>
      <c r="I29" s="1" t="s">
        <v>11</v>
      </c>
      <c r="J29" s="1" t="s">
        <v>12</v>
      </c>
      <c r="K29" s="1">
        <v>1994</v>
      </c>
      <c r="L29">
        <f t="shared" si="2"/>
        <v>28</v>
      </c>
      <c r="M29">
        <v>28</v>
      </c>
      <c r="N29" t="str">
        <f t="shared" si="3"/>
        <v>Young</v>
      </c>
      <c r="O29" s="3" t="str">
        <f t="shared" si="4"/>
        <v>20-43</v>
      </c>
    </row>
    <row r="30" spans="1:19" ht="15.75" customHeight="1" x14ac:dyDescent="0.25">
      <c r="A30" s="1">
        <v>5082496</v>
      </c>
      <c r="B30" s="9">
        <v>42886.919212962966</v>
      </c>
      <c r="C30" s="2" t="str">
        <f t="shared" si="0"/>
        <v>Wednesday</v>
      </c>
      <c r="D30" s="2">
        <v>42886.937534722223</v>
      </c>
      <c r="E30" s="1">
        <v>1583</v>
      </c>
      <c r="F30" s="1" t="s">
        <v>111</v>
      </c>
      <c r="G30" s="1" t="s">
        <v>372</v>
      </c>
      <c r="H30" s="1" t="str">
        <f t="shared" si="1"/>
        <v>E 39 St &amp; 2 Ave to LaGuardia Pl &amp; W 3 St</v>
      </c>
      <c r="I30" s="1" t="s">
        <v>11</v>
      </c>
      <c r="J30" s="1" t="s">
        <v>12</v>
      </c>
      <c r="K30" s="1">
        <v>1994</v>
      </c>
      <c r="L30">
        <f t="shared" si="2"/>
        <v>28</v>
      </c>
      <c r="M30">
        <v>28</v>
      </c>
      <c r="N30" t="str">
        <f t="shared" si="3"/>
        <v>Young</v>
      </c>
      <c r="O30" s="3" t="str">
        <f t="shared" si="4"/>
        <v>20-43</v>
      </c>
    </row>
    <row r="31" spans="1:19" ht="15.75" customHeight="1" x14ac:dyDescent="0.25">
      <c r="A31" s="1">
        <v>3286226</v>
      </c>
      <c r="B31" s="9">
        <v>42849.892824074072</v>
      </c>
      <c r="C31" s="2" t="str">
        <f t="shared" si="0"/>
        <v>Monday</v>
      </c>
      <c r="D31" s="2">
        <v>42849.895462962966</v>
      </c>
      <c r="E31" s="1">
        <v>227</v>
      </c>
      <c r="F31" s="1" t="s">
        <v>302</v>
      </c>
      <c r="G31" s="1" t="s">
        <v>140</v>
      </c>
      <c r="H31" s="1" t="str">
        <f t="shared" si="1"/>
        <v>E 25 St &amp; 1 Ave to 1 Ave &amp; E 16 St</v>
      </c>
      <c r="I31" s="1" t="s">
        <v>11</v>
      </c>
      <c r="J31" s="1" t="s">
        <v>12</v>
      </c>
      <c r="K31" s="1">
        <v>1994</v>
      </c>
      <c r="L31">
        <f t="shared" si="2"/>
        <v>28</v>
      </c>
      <c r="M31">
        <v>28</v>
      </c>
      <c r="N31" t="str">
        <f t="shared" si="3"/>
        <v>Young</v>
      </c>
      <c r="O31" s="3" t="str">
        <f t="shared" si="4"/>
        <v>20-43</v>
      </c>
    </row>
    <row r="32" spans="1:19" ht="15.75" customHeight="1" x14ac:dyDescent="0.25">
      <c r="A32" s="1">
        <v>437124</v>
      </c>
      <c r="B32" s="9">
        <v>42755.523518518516</v>
      </c>
      <c r="C32" s="2" t="str">
        <f t="shared" si="0"/>
        <v>Friday</v>
      </c>
      <c r="D32" s="2">
        <v>42755.524710648147</v>
      </c>
      <c r="E32" s="1">
        <v>102</v>
      </c>
      <c r="F32" s="1" t="s">
        <v>436</v>
      </c>
      <c r="G32" s="1" t="s">
        <v>442</v>
      </c>
      <c r="H32" s="1" t="str">
        <f t="shared" si="1"/>
        <v>Madison St &amp; Clinton St to Madison St &amp; Montgomery St</v>
      </c>
      <c r="I32" s="1" t="s">
        <v>11</v>
      </c>
      <c r="J32" s="1" t="s">
        <v>12</v>
      </c>
      <c r="K32" s="1">
        <v>1994</v>
      </c>
      <c r="L32">
        <f t="shared" si="2"/>
        <v>28</v>
      </c>
      <c r="M32">
        <v>28</v>
      </c>
      <c r="N32" t="str">
        <f t="shared" si="3"/>
        <v>Young</v>
      </c>
      <c r="O32" s="3" t="str">
        <f t="shared" si="4"/>
        <v>20-43</v>
      </c>
    </row>
    <row r="33" spans="1:15" ht="15.75" customHeight="1" x14ac:dyDescent="0.25">
      <c r="A33" s="1">
        <v>991609</v>
      </c>
      <c r="B33" s="9">
        <v>42779.653391203705</v>
      </c>
      <c r="C33" s="2" t="str">
        <f t="shared" si="0"/>
        <v>Monday</v>
      </c>
      <c r="D33" s="2">
        <v>42779.666967592595</v>
      </c>
      <c r="E33" s="1">
        <v>1172</v>
      </c>
      <c r="F33" s="1" t="s">
        <v>38</v>
      </c>
      <c r="G33" s="1" t="s">
        <v>39</v>
      </c>
      <c r="H33" s="1" t="str">
        <f t="shared" si="1"/>
        <v>1 Ave &amp; E 68 St to E 47 St &amp; Park Ave</v>
      </c>
      <c r="I33" s="1" t="s">
        <v>11</v>
      </c>
      <c r="J33" s="1" t="s">
        <v>12</v>
      </c>
      <c r="K33" s="1">
        <v>1993</v>
      </c>
      <c r="L33">
        <f t="shared" si="2"/>
        <v>29</v>
      </c>
      <c r="M33">
        <v>29</v>
      </c>
      <c r="N33" t="str">
        <f t="shared" si="3"/>
        <v>Young</v>
      </c>
      <c r="O33" s="3" t="str">
        <f t="shared" si="4"/>
        <v>20-43</v>
      </c>
    </row>
    <row r="34" spans="1:15" ht="15.75" customHeight="1" x14ac:dyDescent="0.25">
      <c r="A34" s="1">
        <v>3873453</v>
      </c>
      <c r="B34" s="9">
        <v>42862.451643518521</v>
      </c>
      <c r="C34" s="2" t="str">
        <f t="shared" si="0"/>
        <v>Sunday</v>
      </c>
      <c r="D34" s="2">
        <v>42862.456064814818</v>
      </c>
      <c r="E34" s="1">
        <v>382</v>
      </c>
      <c r="F34" s="1" t="s">
        <v>82</v>
      </c>
      <c r="G34" s="1" t="s">
        <v>83</v>
      </c>
      <c r="H34" s="1" t="str">
        <f t="shared" si="1"/>
        <v>Perry St &amp; Bleecker St to 8 Ave &amp; W 31 St</v>
      </c>
      <c r="I34" s="1" t="s">
        <v>11</v>
      </c>
      <c r="J34" s="1" t="s">
        <v>12</v>
      </c>
      <c r="K34" s="1">
        <v>1993</v>
      </c>
      <c r="L34">
        <f t="shared" si="2"/>
        <v>29</v>
      </c>
      <c r="M34">
        <v>29</v>
      </c>
      <c r="N34" t="str">
        <f t="shared" si="3"/>
        <v>Young</v>
      </c>
      <c r="O34" s="3" t="str">
        <f t="shared" si="4"/>
        <v>20-43</v>
      </c>
    </row>
    <row r="35" spans="1:15" ht="15.75" customHeight="1" x14ac:dyDescent="0.25">
      <c r="A35" s="1">
        <v>3252725</v>
      </c>
      <c r="B35" s="9">
        <v>42849.409641203703</v>
      </c>
      <c r="C35" s="2" t="str">
        <f t="shared" si="0"/>
        <v>Monday</v>
      </c>
      <c r="D35" s="2">
        <v>42849.414699074077</v>
      </c>
      <c r="E35" s="1">
        <v>436</v>
      </c>
      <c r="F35" s="1" t="s">
        <v>134</v>
      </c>
      <c r="G35" s="1" t="s">
        <v>85</v>
      </c>
      <c r="H35" s="1" t="str">
        <f t="shared" si="1"/>
        <v>Broadway &amp; W 51 St to Pershing Square South</v>
      </c>
      <c r="I35" s="1" t="s">
        <v>11</v>
      </c>
      <c r="J35" s="1" t="s">
        <v>12</v>
      </c>
      <c r="K35" s="1">
        <v>1993</v>
      </c>
      <c r="L35">
        <f t="shared" si="2"/>
        <v>29</v>
      </c>
      <c r="M35">
        <v>29</v>
      </c>
      <c r="N35" t="str">
        <f t="shared" si="3"/>
        <v>Young</v>
      </c>
      <c r="O35" s="3" t="str">
        <f t="shared" si="4"/>
        <v>20-43</v>
      </c>
    </row>
    <row r="36" spans="1:15" ht="15.75" customHeight="1" x14ac:dyDescent="0.25">
      <c r="A36" s="1">
        <v>2561325</v>
      </c>
      <c r="B36" s="9">
        <v>42834.847372685188</v>
      </c>
      <c r="C36" s="2" t="str">
        <f t="shared" si="0"/>
        <v>Sunday</v>
      </c>
      <c r="D36" s="2">
        <v>42834.854189814818</v>
      </c>
      <c r="E36" s="1">
        <v>588</v>
      </c>
      <c r="F36" s="1" t="s">
        <v>198</v>
      </c>
      <c r="G36" s="1" t="s">
        <v>42</v>
      </c>
      <c r="H36" s="1" t="str">
        <f t="shared" si="1"/>
        <v>2 Ave &amp; E 31 St to E 17 St &amp; Broadway</v>
      </c>
      <c r="I36" s="1" t="s">
        <v>11</v>
      </c>
      <c r="J36" s="1" t="s">
        <v>12</v>
      </c>
      <c r="K36" s="1">
        <v>1993</v>
      </c>
      <c r="L36">
        <f t="shared" si="2"/>
        <v>29</v>
      </c>
      <c r="M36">
        <v>29</v>
      </c>
      <c r="N36" t="str">
        <f t="shared" si="3"/>
        <v>Young</v>
      </c>
      <c r="O36" s="3" t="str">
        <f t="shared" si="4"/>
        <v>20-43</v>
      </c>
    </row>
    <row r="37" spans="1:15" ht="15.75" customHeight="1" x14ac:dyDescent="0.25">
      <c r="A37" s="1">
        <v>1779232</v>
      </c>
      <c r="B37" s="9">
        <v>42803.478703703702</v>
      </c>
      <c r="C37" s="2" t="str">
        <f t="shared" si="0"/>
        <v>Thursday</v>
      </c>
      <c r="D37" s="2">
        <v>42803.485289351855</v>
      </c>
      <c r="E37" s="1">
        <v>569</v>
      </c>
      <c r="F37" s="1" t="s">
        <v>211</v>
      </c>
      <c r="G37" s="1" t="s">
        <v>212</v>
      </c>
      <c r="H37" s="1" t="str">
        <f t="shared" si="1"/>
        <v>Columbia St &amp; Rivington St to Division St &amp; Bowery</v>
      </c>
      <c r="I37" s="1" t="s">
        <v>11</v>
      </c>
      <c r="J37" s="1" t="s">
        <v>12</v>
      </c>
      <c r="K37" s="1">
        <v>1993</v>
      </c>
      <c r="L37">
        <f t="shared" si="2"/>
        <v>29</v>
      </c>
      <c r="M37">
        <v>29</v>
      </c>
      <c r="N37" t="str">
        <f t="shared" si="3"/>
        <v>Young</v>
      </c>
      <c r="O37" s="3" t="str">
        <f t="shared" si="4"/>
        <v>20-43</v>
      </c>
    </row>
    <row r="38" spans="1:15" ht="15.75" customHeight="1" x14ac:dyDescent="0.25">
      <c r="A38" s="1">
        <v>656884</v>
      </c>
      <c r="B38" s="9">
        <v>42764.538321759261</v>
      </c>
      <c r="C38" s="2" t="str">
        <f t="shared" si="0"/>
        <v>Sunday</v>
      </c>
      <c r="D38" s="2">
        <v>42764.541388888887</v>
      </c>
      <c r="E38" s="1">
        <v>264</v>
      </c>
      <c r="F38" s="1" t="s">
        <v>249</v>
      </c>
      <c r="G38" s="1" t="s">
        <v>250</v>
      </c>
      <c r="H38" s="1" t="str">
        <f t="shared" si="1"/>
        <v>W 41 St &amp; 8 Ave to 6 Ave &amp; W 33 St</v>
      </c>
      <c r="I38" s="1" t="s">
        <v>11</v>
      </c>
      <c r="J38" s="1" t="s">
        <v>19</v>
      </c>
      <c r="K38" s="1">
        <v>1993</v>
      </c>
      <c r="L38">
        <f t="shared" si="2"/>
        <v>29</v>
      </c>
      <c r="M38">
        <v>29</v>
      </c>
      <c r="N38" t="str">
        <f t="shared" si="3"/>
        <v>Young</v>
      </c>
      <c r="O38" s="3" t="str">
        <f t="shared" si="4"/>
        <v>20-43</v>
      </c>
    </row>
    <row r="39" spans="1:15" ht="15.75" customHeight="1" x14ac:dyDescent="0.25">
      <c r="A39" s="1">
        <v>3780563</v>
      </c>
      <c r="B39" s="9">
        <v>42859.752395833333</v>
      </c>
      <c r="C39" s="2" t="str">
        <f t="shared" si="0"/>
        <v>Thursday</v>
      </c>
      <c r="D39" s="2">
        <v>42859.789652777778</v>
      </c>
      <c r="E39" s="1">
        <v>3219</v>
      </c>
      <c r="F39" s="1" t="s">
        <v>300</v>
      </c>
      <c r="G39" s="1" t="s">
        <v>240</v>
      </c>
      <c r="H39" s="1" t="str">
        <f t="shared" si="1"/>
        <v>W 52 St &amp; 11 Ave to E 7 St &amp; Avenue A</v>
      </c>
      <c r="I39" s="1" t="s">
        <v>11</v>
      </c>
      <c r="J39" s="1" t="s">
        <v>19</v>
      </c>
      <c r="K39" s="1">
        <v>1993</v>
      </c>
      <c r="L39">
        <f t="shared" si="2"/>
        <v>29</v>
      </c>
      <c r="M39">
        <v>29</v>
      </c>
      <c r="N39" t="str">
        <f t="shared" si="3"/>
        <v>Young</v>
      </c>
      <c r="O39" s="3" t="str">
        <f t="shared" si="4"/>
        <v>20-43</v>
      </c>
    </row>
    <row r="40" spans="1:15" ht="15.75" customHeight="1" x14ac:dyDescent="0.25">
      <c r="A40" s="1">
        <v>2733599</v>
      </c>
      <c r="B40" s="9">
        <v>42838.378159722219</v>
      </c>
      <c r="C40" s="2" t="str">
        <f t="shared" si="0"/>
        <v>Thursday</v>
      </c>
      <c r="D40" s="2">
        <v>42838.383611111109</v>
      </c>
      <c r="E40" s="1">
        <v>470</v>
      </c>
      <c r="F40" s="1" t="s">
        <v>241</v>
      </c>
      <c r="G40" s="1" t="s">
        <v>312</v>
      </c>
      <c r="H40" s="1" t="str">
        <f t="shared" si="1"/>
        <v>E 4 St &amp; 2 Ave to Franklin St &amp; W Broadway</v>
      </c>
      <c r="I40" s="1" t="s">
        <v>11</v>
      </c>
      <c r="J40" s="1" t="s">
        <v>12</v>
      </c>
      <c r="K40" s="1">
        <v>1993</v>
      </c>
      <c r="L40">
        <f t="shared" si="2"/>
        <v>29</v>
      </c>
      <c r="M40">
        <v>29</v>
      </c>
      <c r="N40" t="str">
        <f t="shared" si="3"/>
        <v>Young</v>
      </c>
      <c r="O40" s="3" t="str">
        <f t="shared" si="4"/>
        <v>20-43</v>
      </c>
    </row>
    <row r="41" spans="1:15" ht="15.75" customHeight="1" x14ac:dyDescent="0.25">
      <c r="A41" s="1">
        <v>3499018</v>
      </c>
      <c r="B41" s="9">
        <v>42854.706261574072</v>
      </c>
      <c r="C41" s="2" t="str">
        <f t="shared" si="0"/>
        <v>Saturday</v>
      </c>
      <c r="D41" s="2">
        <v>42854.709178240744</v>
      </c>
      <c r="E41" s="1">
        <v>251</v>
      </c>
      <c r="F41" s="1" t="s">
        <v>69</v>
      </c>
      <c r="G41" s="1" t="s">
        <v>192</v>
      </c>
      <c r="H41" s="1" t="str">
        <f t="shared" si="1"/>
        <v>Old Fulton St to York St &amp; Jay St</v>
      </c>
      <c r="I41" s="1" t="s">
        <v>11</v>
      </c>
      <c r="J41" s="1" t="s">
        <v>19</v>
      </c>
      <c r="K41" s="1">
        <v>1993</v>
      </c>
      <c r="L41">
        <f t="shared" si="2"/>
        <v>29</v>
      </c>
      <c r="M41">
        <v>29</v>
      </c>
      <c r="N41" t="str">
        <f t="shared" si="3"/>
        <v>Young</v>
      </c>
      <c r="O41" s="3" t="str">
        <f t="shared" si="4"/>
        <v>20-43</v>
      </c>
    </row>
    <row r="42" spans="1:15" ht="15.75" customHeight="1" x14ac:dyDescent="0.25">
      <c r="A42" s="1">
        <v>4165560</v>
      </c>
      <c r="B42" s="9">
        <v>42867.739918981482</v>
      </c>
      <c r="C42" s="2" t="str">
        <f t="shared" si="0"/>
        <v>Friday</v>
      </c>
      <c r="D42" s="2">
        <v>42867.752939814818</v>
      </c>
      <c r="E42" s="1">
        <v>1124</v>
      </c>
      <c r="F42" s="1" t="s">
        <v>33</v>
      </c>
      <c r="G42" s="1" t="s">
        <v>245</v>
      </c>
      <c r="H42" s="1" t="str">
        <f t="shared" si="1"/>
        <v>Little West St &amp; 1 Pl to W 24 St &amp; 7 Ave</v>
      </c>
      <c r="I42" s="1" t="s">
        <v>11</v>
      </c>
      <c r="J42" s="1" t="s">
        <v>12</v>
      </c>
      <c r="K42" s="1">
        <v>1993</v>
      </c>
      <c r="L42">
        <f t="shared" si="2"/>
        <v>29</v>
      </c>
      <c r="M42">
        <v>29</v>
      </c>
      <c r="N42" t="str">
        <f t="shared" si="3"/>
        <v>Young</v>
      </c>
      <c r="O42" s="3" t="str">
        <f t="shared" si="4"/>
        <v>20-43</v>
      </c>
    </row>
    <row r="43" spans="1:15" ht="15.75" customHeight="1" x14ac:dyDescent="0.25">
      <c r="A43" s="1">
        <v>6788542</v>
      </c>
      <c r="B43" s="9">
        <v>42916.629328703704</v>
      </c>
      <c r="C43" s="2" t="str">
        <f t="shared" si="0"/>
        <v>Friday</v>
      </c>
      <c r="D43" s="2">
        <v>42916.647083333337</v>
      </c>
      <c r="E43" s="1">
        <v>1534</v>
      </c>
      <c r="F43" s="1" t="s">
        <v>210</v>
      </c>
      <c r="G43" s="1" t="s">
        <v>143</v>
      </c>
      <c r="H43" s="1" t="str">
        <f t="shared" si="1"/>
        <v>W 49 St &amp; 8 Ave to E 10 St &amp; Avenue A</v>
      </c>
      <c r="I43" s="1" t="s">
        <v>11</v>
      </c>
      <c r="J43" s="1" t="s">
        <v>12</v>
      </c>
      <c r="K43" s="1">
        <v>1993</v>
      </c>
      <c r="L43">
        <f t="shared" si="2"/>
        <v>29</v>
      </c>
      <c r="M43">
        <v>29</v>
      </c>
      <c r="N43" t="str">
        <f t="shared" si="3"/>
        <v>Young</v>
      </c>
      <c r="O43" s="3" t="str">
        <f t="shared" si="4"/>
        <v>20-43</v>
      </c>
    </row>
    <row r="44" spans="1:15" ht="15.75" customHeight="1" x14ac:dyDescent="0.25">
      <c r="A44" s="1">
        <v>3962988</v>
      </c>
      <c r="B44" s="9">
        <v>42864.368900462963</v>
      </c>
      <c r="C44" s="2" t="str">
        <f t="shared" si="0"/>
        <v>Tuesday</v>
      </c>
      <c r="D44" s="2">
        <v>42864.374803240738</v>
      </c>
      <c r="E44" s="1">
        <v>509</v>
      </c>
      <c r="F44" s="1" t="s">
        <v>205</v>
      </c>
      <c r="G44" s="1" t="s">
        <v>364</v>
      </c>
      <c r="H44" s="1" t="str">
        <f t="shared" si="1"/>
        <v>Christopher St &amp; Greenwich St to W 27 St &amp; 7 Ave</v>
      </c>
      <c r="I44" s="1" t="s">
        <v>11</v>
      </c>
      <c r="J44" s="1" t="s">
        <v>19</v>
      </c>
      <c r="K44" s="1">
        <v>1993</v>
      </c>
      <c r="L44">
        <f t="shared" si="2"/>
        <v>29</v>
      </c>
      <c r="M44">
        <v>29</v>
      </c>
      <c r="N44" t="str">
        <f t="shared" si="3"/>
        <v>Young</v>
      </c>
      <c r="O44" s="3" t="str">
        <f t="shared" si="4"/>
        <v>20-43</v>
      </c>
    </row>
    <row r="45" spans="1:15" ht="15.75" customHeight="1" x14ac:dyDescent="0.25">
      <c r="A45" s="1">
        <v>2880543</v>
      </c>
      <c r="B45" s="9">
        <v>42841.483043981483</v>
      </c>
      <c r="C45" s="2" t="str">
        <f t="shared" si="0"/>
        <v>Sunday</v>
      </c>
      <c r="D45" s="2">
        <v>42841.502766203703</v>
      </c>
      <c r="E45" s="1">
        <v>1703</v>
      </c>
      <c r="F45" s="1" t="s">
        <v>413</v>
      </c>
      <c r="G45" s="1" t="s">
        <v>302</v>
      </c>
      <c r="H45" s="1" t="str">
        <f t="shared" si="1"/>
        <v>Graham Ave &amp; Herbert St to E 25 St &amp; 1 Ave</v>
      </c>
      <c r="I45" s="1" t="s">
        <v>11</v>
      </c>
      <c r="J45" s="1" t="s">
        <v>12</v>
      </c>
      <c r="K45" s="1">
        <v>1993</v>
      </c>
      <c r="L45">
        <f t="shared" si="2"/>
        <v>29</v>
      </c>
      <c r="M45">
        <v>29</v>
      </c>
      <c r="N45" t="str">
        <f t="shared" si="3"/>
        <v>Young</v>
      </c>
      <c r="O45" s="3" t="str">
        <f t="shared" si="4"/>
        <v>20-43</v>
      </c>
    </row>
    <row r="46" spans="1:15" ht="15.75" customHeight="1" x14ac:dyDescent="0.25">
      <c r="A46" s="1">
        <v>6208972</v>
      </c>
      <c r="B46" s="9">
        <v>42907.325879629629</v>
      </c>
      <c r="C46" s="2" t="str">
        <f t="shared" si="0"/>
        <v>Wednesday</v>
      </c>
      <c r="D46" s="2">
        <v>42907.329699074071</v>
      </c>
      <c r="E46" s="1">
        <v>329</v>
      </c>
      <c r="F46" s="1" t="s">
        <v>20</v>
      </c>
      <c r="G46" s="1" t="s">
        <v>21</v>
      </c>
      <c r="H46" s="1" t="str">
        <f t="shared" si="1"/>
        <v>1 Ave &amp; E 44 St to E 53 St &amp; 3 Ave</v>
      </c>
      <c r="I46" s="1" t="s">
        <v>11</v>
      </c>
      <c r="J46" s="1" t="s">
        <v>12</v>
      </c>
      <c r="K46" s="1">
        <v>1992</v>
      </c>
      <c r="L46">
        <f t="shared" si="2"/>
        <v>30</v>
      </c>
      <c r="M46">
        <v>30</v>
      </c>
      <c r="N46" t="str">
        <f t="shared" si="3"/>
        <v>Young</v>
      </c>
      <c r="O46" s="3" t="str">
        <f t="shared" si="4"/>
        <v>20-43</v>
      </c>
    </row>
    <row r="47" spans="1:15" ht="15.75" customHeight="1" x14ac:dyDescent="0.25">
      <c r="A47" s="1">
        <v>1558339</v>
      </c>
      <c r="B47" s="9">
        <v>42795.959386574075</v>
      </c>
      <c r="C47" s="2" t="str">
        <f t="shared" si="0"/>
        <v>Wednesday</v>
      </c>
      <c r="D47" s="2">
        <v>42795.96297453704</v>
      </c>
      <c r="E47" s="1">
        <v>309</v>
      </c>
      <c r="F47" s="1" t="s">
        <v>30</v>
      </c>
      <c r="G47" s="1" t="s">
        <v>31</v>
      </c>
      <c r="H47" s="1" t="str">
        <f t="shared" si="1"/>
        <v>E 3 St &amp; 1 Ave to E 25 St &amp; 2 Ave</v>
      </c>
      <c r="I47" s="1" t="s">
        <v>11</v>
      </c>
      <c r="J47" s="1" t="s">
        <v>12</v>
      </c>
      <c r="K47" s="1">
        <v>1992</v>
      </c>
      <c r="L47">
        <f t="shared" si="2"/>
        <v>30</v>
      </c>
      <c r="M47">
        <v>30</v>
      </c>
      <c r="N47" t="str">
        <f t="shared" si="3"/>
        <v>Young</v>
      </c>
      <c r="O47" s="3" t="str">
        <f t="shared" si="4"/>
        <v>20-43</v>
      </c>
    </row>
    <row r="48" spans="1:15" ht="15.75" customHeight="1" x14ac:dyDescent="0.25">
      <c r="A48" s="1">
        <v>5981682</v>
      </c>
      <c r="B48" s="9">
        <v>42902.552314814813</v>
      </c>
      <c r="C48" s="2" t="str">
        <f t="shared" si="0"/>
        <v>Friday</v>
      </c>
      <c r="D48" s="2">
        <v>42902.556064814817</v>
      </c>
      <c r="E48" s="1">
        <v>324</v>
      </c>
      <c r="F48" s="1" t="s">
        <v>99</v>
      </c>
      <c r="G48" s="1" t="s">
        <v>100</v>
      </c>
      <c r="H48" s="1" t="str">
        <f t="shared" si="1"/>
        <v>Broadway &amp; W 36 St to E 41 St &amp; Madison Ave</v>
      </c>
      <c r="I48" s="1" t="s">
        <v>11</v>
      </c>
      <c r="J48" s="1" t="s">
        <v>12</v>
      </c>
      <c r="K48" s="1">
        <v>1992</v>
      </c>
      <c r="L48">
        <f t="shared" si="2"/>
        <v>30</v>
      </c>
      <c r="M48">
        <v>30</v>
      </c>
      <c r="N48" t="str">
        <f t="shared" si="3"/>
        <v>Young</v>
      </c>
      <c r="O48" s="3" t="str">
        <f t="shared" si="4"/>
        <v>20-43</v>
      </c>
    </row>
    <row r="49" spans="1:15" ht="15.75" customHeight="1" x14ac:dyDescent="0.25">
      <c r="A49" s="1">
        <v>4079228</v>
      </c>
      <c r="B49" s="9">
        <v>42866.377291666664</v>
      </c>
      <c r="C49" s="2" t="str">
        <f t="shared" si="0"/>
        <v>Thursday</v>
      </c>
      <c r="D49" s="2">
        <v>42866.381203703706</v>
      </c>
      <c r="E49" s="1">
        <v>338</v>
      </c>
      <c r="F49" s="1" t="s">
        <v>123</v>
      </c>
      <c r="G49" s="1" t="s">
        <v>37</v>
      </c>
      <c r="H49" s="1" t="str">
        <f t="shared" si="1"/>
        <v>W 84 St &amp; Broadway to Columbus Ave &amp; W 72 St</v>
      </c>
      <c r="I49" s="1" t="s">
        <v>11</v>
      </c>
      <c r="J49" s="1" t="s">
        <v>19</v>
      </c>
      <c r="K49" s="1">
        <v>1992</v>
      </c>
      <c r="L49">
        <f t="shared" si="2"/>
        <v>30</v>
      </c>
      <c r="M49">
        <v>30</v>
      </c>
      <c r="N49" t="str">
        <f t="shared" si="3"/>
        <v>Young</v>
      </c>
      <c r="O49" s="3" t="str">
        <f t="shared" si="4"/>
        <v>20-43</v>
      </c>
    </row>
    <row r="50" spans="1:15" ht="15.75" customHeight="1" x14ac:dyDescent="0.25">
      <c r="A50" s="1">
        <v>2971954</v>
      </c>
      <c r="B50" s="9">
        <v>42842.966539351852</v>
      </c>
      <c r="C50" s="2" t="str">
        <f t="shared" si="0"/>
        <v>Monday</v>
      </c>
      <c r="D50" s="2">
        <v>42842.969699074078</v>
      </c>
      <c r="E50" s="1">
        <v>272</v>
      </c>
      <c r="F50" s="1" t="s">
        <v>156</v>
      </c>
      <c r="G50" s="1" t="s">
        <v>118</v>
      </c>
      <c r="H50" s="1" t="str">
        <f t="shared" si="1"/>
        <v>University Pl &amp; E 8 St to E 15 St &amp; 3 Ave</v>
      </c>
      <c r="I50" s="1" t="s">
        <v>11</v>
      </c>
      <c r="J50" s="1" t="s">
        <v>12</v>
      </c>
      <c r="K50" s="1">
        <v>1992</v>
      </c>
      <c r="L50">
        <f t="shared" si="2"/>
        <v>30</v>
      </c>
      <c r="M50">
        <v>30</v>
      </c>
      <c r="N50" t="str">
        <f t="shared" si="3"/>
        <v>Young</v>
      </c>
      <c r="O50" s="3" t="str">
        <f t="shared" si="4"/>
        <v>20-43</v>
      </c>
    </row>
    <row r="51" spans="1:15" ht="15.75" customHeight="1" x14ac:dyDescent="0.25">
      <c r="A51" s="1">
        <v>2432181</v>
      </c>
      <c r="B51" s="9">
        <v>42831.30609953704</v>
      </c>
      <c r="C51" s="2" t="str">
        <f t="shared" si="0"/>
        <v>Thursday</v>
      </c>
      <c r="D51" s="2">
        <v>42831.307037037041</v>
      </c>
      <c r="E51" s="1">
        <v>81</v>
      </c>
      <c r="F51" s="1" t="s">
        <v>224</v>
      </c>
      <c r="G51" s="1" t="s">
        <v>222</v>
      </c>
      <c r="H51" s="1" t="str">
        <f t="shared" si="1"/>
        <v>MacDougal St &amp; Washington Sq to Sullivan St &amp; Washington Sq</v>
      </c>
      <c r="I51" s="1" t="s">
        <v>11</v>
      </c>
      <c r="J51" s="1" t="s">
        <v>12</v>
      </c>
      <c r="K51" s="1">
        <v>1992</v>
      </c>
      <c r="L51">
        <f t="shared" si="2"/>
        <v>30</v>
      </c>
      <c r="M51">
        <v>30</v>
      </c>
      <c r="N51" t="str">
        <f t="shared" si="3"/>
        <v>Young</v>
      </c>
      <c r="O51" s="3" t="str">
        <f t="shared" si="4"/>
        <v>20-43</v>
      </c>
    </row>
    <row r="52" spans="1:15" ht="15.75" customHeight="1" x14ac:dyDescent="0.25">
      <c r="A52" s="1">
        <v>2548859</v>
      </c>
      <c r="B52" s="9">
        <v>42834.684652777774</v>
      </c>
      <c r="C52" s="2" t="str">
        <f t="shared" si="0"/>
        <v>Sunday</v>
      </c>
      <c r="D52" s="2">
        <v>42834.698275462964</v>
      </c>
      <c r="E52" s="1">
        <v>1177</v>
      </c>
      <c r="F52" s="1" t="s">
        <v>245</v>
      </c>
      <c r="G52" s="1" t="s">
        <v>114</v>
      </c>
      <c r="H52" s="1" t="str">
        <f t="shared" si="1"/>
        <v>W 24 St &amp; 7 Ave to West St &amp; Chambers St</v>
      </c>
      <c r="I52" s="1" t="s">
        <v>11</v>
      </c>
      <c r="J52" s="1" t="s">
        <v>12</v>
      </c>
      <c r="K52" s="1">
        <v>1992</v>
      </c>
      <c r="L52">
        <f t="shared" si="2"/>
        <v>30</v>
      </c>
      <c r="M52">
        <v>30</v>
      </c>
      <c r="N52" t="str">
        <f t="shared" si="3"/>
        <v>Young</v>
      </c>
      <c r="O52" s="3" t="str">
        <f t="shared" si="4"/>
        <v>20-43</v>
      </c>
    </row>
    <row r="53" spans="1:15" ht="15.75" customHeight="1" x14ac:dyDescent="0.25">
      <c r="A53" s="1">
        <v>3122170</v>
      </c>
      <c r="B53" s="9">
        <v>42846.387997685182</v>
      </c>
      <c r="C53" s="2" t="str">
        <f t="shared" si="0"/>
        <v>Friday</v>
      </c>
      <c r="D53" s="2">
        <v>42846.391574074078</v>
      </c>
      <c r="E53" s="1">
        <v>308</v>
      </c>
      <c r="F53" s="1" t="s">
        <v>286</v>
      </c>
      <c r="G53" s="1" t="s">
        <v>287</v>
      </c>
      <c r="H53" s="1" t="str">
        <f t="shared" si="1"/>
        <v>Union Ave &amp; Wallabout St to Division Ave &amp; Hooper St</v>
      </c>
      <c r="I53" s="1" t="s">
        <v>11</v>
      </c>
      <c r="J53" s="1" t="s">
        <v>19</v>
      </c>
      <c r="K53" s="1">
        <v>1992</v>
      </c>
      <c r="L53">
        <f t="shared" si="2"/>
        <v>30</v>
      </c>
      <c r="M53">
        <v>30</v>
      </c>
      <c r="N53" t="str">
        <f t="shared" si="3"/>
        <v>Young</v>
      </c>
      <c r="O53" s="3" t="str">
        <f t="shared" si="4"/>
        <v>20-43</v>
      </c>
    </row>
    <row r="54" spans="1:15" ht="15.75" customHeight="1" x14ac:dyDescent="0.25">
      <c r="A54" s="1">
        <v>4376357</v>
      </c>
      <c r="B54" s="9">
        <v>42872.633298611108</v>
      </c>
      <c r="C54" s="2" t="str">
        <f t="shared" si="0"/>
        <v>Wednesday</v>
      </c>
      <c r="D54" s="2">
        <v>42872.647222222222</v>
      </c>
      <c r="E54" s="1">
        <v>1202</v>
      </c>
      <c r="F54" s="1" t="s">
        <v>292</v>
      </c>
      <c r="G54" s="1" t="s">
        <v>293</v>
      </c>
      <c r="H54" s="1" t="str">
        <f t="shared" si="1"/>
        <v>2 Ave &amp; E 99 St to 5 Ave &amp; E 63 St</v>
      </c>
      <c r="I54" s="1" t="s">
        <v>11</v>
      </c>
      <c r="J54" s="1" t="s">
        <v>12</v>
      </c>
      <c r="K54" s="1">
        <v>1992</v>
      </c>
      <c r="L54">
        <f t="shared" si="2"/>
        <v>30</v>
      </c>
      <c r="M54">
        <v>30</v>
      </c>
      <c r="N54" t="str">
        <f t="shared" si="3"/>
        <v>Young</v>
      </c>
      <c r="O54" s="3" t="str">
        <f t="shared" si="4"/>
        <v>20-43</v>
      </c>
    </row>
    <row r="55" spans="1:15" ht="15.75" customHeight="1" x14ac:dyDescent="0.25">
      <c r="A55" s="1">
        <v>3674241</v>
      </c>
      <c r="B55" s="9">
        <v>42857.86645833333</v>
      </c>
      <c r="C55" s="2" t="str">
        <f t="shared" si="0"/>
        <v>Tuesday</v>
      </c>
      <c r="D55" s="2">
        <v>42857.868252314816</v>
      </c>
      <c r="E55" s="1">
        <v>154</v>
      </c>
      <c r="F55" s="1" t="s">
        <v>295</v>
      </c>
      <c r="G55" s="1" t="s">
        <v>296</v>
      </c>
      <c r="H55" s="1" t="str">
        <f t="shared" si="1"/>
        <v>Riverside Dr &amp; W 104 St to W 106 St &amp; Amsterdam Ave</v>
      </c>
      <c r="I55" s="1" t="s">
        <v>11</v>
      </c>
      <c r="J55" s="1" t="s">
        <v>12</v>
      </c>
      <c r="K55" s="1">
        <v>1992</v>
      </c>
      <c r="L55">
        <f t="shared" si="2"/>
        <v>30</v>
      </c>
      <c r="M55">
        <v>30</v>
      </c>
      <c r="N55" t="str">
        <f t="shared" si="3"/>
        <v>Young</v>
      </c>
      <c r="O55" s="3" t="str">
        <f t="shared" si="4"/>
        <v>20-43</v>
      </c>
    </row>
    <row r="56" spans="1:15" ht="15.75" customHeight="1" x14ac:dyDescent="0.25">
      <c r="A56" s="1">
        <v>1852173</v>
      </c>
      <c r="B56" s="9">
        <v>42806.757870370369</v>
      </c>
      <c r="C56" s="2" t="str">
        <f t="shared" si="0"/>
        <v>Sunday</v>
      </c>
      <c r="D56" s="2">
        <v>42806.765798611108</v>
      </c>
      <c r="E56" s="1">
        <v>685</v>
      </c>
      <c r="F56" s="1" t="s">
        <v>120</v>
      </c>
      <c r="G56" s="1" t="s">
        <v>316</v>
      </c>
      <c r="H56" s="1" t="str">
        <f t="shared" si="1"/>
        <v>W 78 St &amp; Broadway to W 47 St &amp; 10 Ave</v>
      </c>
      <c r="I56" s="1" t="s">
        <v>11</v>
      </c>
      <c r="J56" s="1" t="s">
        <v>12</v>
      </c>
      <c r="K56" s="1">
        <v>1992</v>
      </c>
      <c r="L56">
        <f t="shared" si="2"/>
        <v>30</v>
      </c>
      <c r="M56">
        <v>30</v>
      </c>
      <c r="N56" t="str">
        <f t="shared" si="3"/>
        <v>Young</v>
      </c>
      <c r="O56" s="3" t="str">
        <f t="shared" si="4"/>
        <v>20-43</v>
      </c>
    </row>
    <row r="57" spans="1:15" ht="15.75" customHeight="1" x14ac:dyDescent="0.25">
      <c r="A57" s="1">
        <v>5437998</v>
      </c>
      <c r="B57" s="9">
        <v>42893.556215277778</v>
      </c>
      <c r="C57" s="2" t="str">
        <f t="shared" si="0"/>
        <v>Wednesday</v>
      </c>
      <c r="D57" s="2">
        <v>42893.561365740738</v>
      </c>
      <c r="E57" s="1">
        <v>444</v>
      </c>
      <c r="F57" s="1" t="s">
        <v>318</v>
      </c>
      <c r="G57" s="1" t="s">
        <v>144</v>
      </c>
      <c r="H57" s="1" t="str">
        <f t="shared" si="1"/>
        <v>Watts St &amp; Greenwich St to Greenwich Ave &amp; 8 Ave</v>
      </c>
      <c r="I57" s="1" t="s">
        <v>11</v>
      </c>
      <c r="J57" s="1" t="s">
        <v>12</v>
      </c>
      <c r="K57" s="1">
        <v>1992</v>
      </c>
      <c r="L57">
        <f t="shared" si="2"/>
        <v>30</v>
      </c>
      <c r="M57">
        <v>30</v>
      </c>
      <c r="N57" t="str">
        <f t="shared" si="3"/>
        <v>Young</v>
      </c>
      <c r="O57" s="3" t="str">
        <f t="shared" si="4"/>
        <v>20-43</v>
      </c>
    </row>
    <row r="58" spans="1:15" ht="15.75" customHeight="1" x14ac:dyDescent="0.25">
      <c r="A58" s="1">
        <v>4412004</v>
      </c>
      <c r="B58" s="9">
        <v>42873.260509259257</v>
      </c>
      <c r="C58" s="2" t="str">
        <f t="shared" si="0"/>
        <v>Thursday</v>
      </c>
      <c r="D58" s="2">
        <v>42873.280509259261</v>
      </c>
      <c r="E58" s="1">
        <v>1727</v>
      </c>
      <c r="F58" s="1" t="s">
        <v>378</v>
      </c>
      <c r="G58" s="1" t="s">
        <v>114</v>
      </c>
      <c r="H58" s="1" t="str">
        <f t="shared" si="1"/>
        <v>W 74 St &amp; Columbus Ave to West St &amp; Chambers St</v>
      </c>
      <c r="I58" s="1" t="s">
        <v>11</v>
      </c>
      <c r="J58" s="1" t="s">
        <v>12</v>
      </c>
      <c r="K58" s="1">
        <v>1992</v>
      </c>
      <c r="L58">
        <f t="shared" si="2"/>
        <v>30</v>
      </c>
      <c r="M58">
        <v>30</v>
      </c>
      <c r="N58" t="str">
        <f t="shared" si="3"/>
        <v>Young</v>
      </c>
      <c r="O58" s="3" t="str">
        <f t="shared" si="4"/>
        <v>20-43</v>
      </c>
    </row>
    <row r="59" spans="1:15" ht="15.75" customHeight="1" x14ac:dyDescent="0.25">
      <c r="A59" s="1">
        <v>1030616</v>
      </c>
      <c r="B59" s="9">
        <v>42780.861064814817</v>
      </c>
      <c r="C59" s="2" t="str">
        <f t="shared" si="0"/>
        <v>Tuesday</v>
      </c>
      <c r="D59" s="2">
        <v>42780.877905092595</v>
      </c>
      <c r="E59" s="1">
        <v>1455</v>
      </c>
      <c r="F59" s="1" t="s">
        <v>64</v>
      </c>
      <c r="G59" s="1" t="s">
        <v>390</v>
      </c>
      <c r="H59" s="1" t="str">
        <f t="shared" si="1"/>
        <v>9 Ave &amp; W 45 St to W 107 St &amp; Columbus Ave</v>
      </c>
      <c r="I59" s="1" t="s">
        <v>11</v>
      </c>
      <c r="J59" s="1" t="s">
        <v>12</v>
      </c>
      <c r="K59" s="1">
        <v>1992</v>
      </c>
      <c r="L59">
        <f t="shared" si="2"/>
        <v>30</v>
      </c>
      <c r="M59">
        <v>30</v>
      </c>
      <c r="N59" t="str">
        <f t="shared" si="3"/>
        <v>Young</v>
      </c>
      <c r="O59" s="3" t="str">
        <f t="shared" si="4"/>
        <v>20-43</v>
      </c>
    </row>
    <row r="60" spans="1:15" ht="15.75" customHeight="1" x14ac:dyDescent="0.25">
      <c r="A60" s="1">
        <v>2579023</v>
      </c>
      <c r="B60" s="9">
        <v>42835.471493055556</v>
      </c>
      <c r="C60" s="2" t="str">
        <f t="shared" si="0"/>
        <v>Monday</v>
      </c>
      <c r="D60" s="2">
        <v>42835.474791666667</v>
      </c>
      <c r="E60" s="1">
        <v>285</v>
      </c>
      <c r="F60" s="1" t="s">
        <v>98</v>
      </c>
      <c r="G60" s="1" t="s">
        <v>64</v>
      </c>
      <c r="H60" s="1" t="str">
        <f t="shared" si="1"/>
        <v>W 43 St &amp; 6 Ave to 9 Ave &amp; W 45 St</v>
      </c>
      <c r="I60" s="1" t="s">
        <v>11</v>
      </c>
      <c r="J60" s="1" t="s">
        <v>12</v>
      </c>
      <c r="K60" s="1">
        <v>1992</v>
      </c>
      <c r="L60">
        <f t="shared" si="2"/>
        <v>30</v>
      </c>
      <c r="M60">
        <v>30</v>
      </c>
      <c r="N60" t="str">
        <f t="shared" si="3"/>
        <v>Young</v>
      </c>
      <c r="O60" s="3" t="str">
        <f t="shared" si="4"/>
        <v>20-43</v>
      </c>
    </row>
    <row r="61" spans="1:15" ht="15.75" customHeight="1" x14ac:dyDescent="0.25">
      <c r="A61" s="1">
        <v>5553365</v>
      </c>
      <c r="B61" s="9">
        <v>42895.385787037034</v>
      </c>
      <c r="C61" s="2" t="str">
        <f t="shared" si="0"/>
        <v>Friday</v>
      </c>
      <c r="D61" s="2">
        <v>42895.391493055555</v>
      </c>
      <c r="E61" s="1">
        <v>493</v>
      </c>
      <c r="F61" s="1" t="s">
        <v>239</v>
      </c>
      <c r="G61" s="1" t="s">
        <v>310</v>
      </c>
      <c r="H61" s="1" t="str">
        <f t="shared" si="1"/>
        <v>E 102 St &amp; 1 Ave to E 81 St &amp; York Ave</v>
      </c>
      <c r="I61" s="1" t="s">
        <v>11</v>
      </c>
      <c r="J61" s="1" t="s">
        <v>12</v>
      </c>
      <c r="K61" s="1">
        <v>1992</v>
      </c>
      <c r="L61">
        <f t="shared" si="2"/>
        <v>30</v>
      </c>
      <c r="M61">
        <v>30</v>
      </c>
      <c r="N61" t="str">
        <f t="shared" si="3"/>
        <v>Young</v>
      </c>
      <c r="O61" s="3" t="str">
        <f t="shared" si="4"/>
        <v>20-43</v>
      </c>
    </row>
    <row r="62" spans="1:15" ht="15.75" customHeight="1" x14ac:dyDescent="0.25">
      <c r="A62" s="1">
        <v>1500135</v>
      </c>
      <c r="B62" s="9">
        <v>42794.662326388891</v>
      </c>
      <c r="C62" s="2" t="str">
        <f t="shared" si="0"/>
        <v>Tuesday</v>
      </c>
      <c r="D62" s="2">
        <v>42794.668611111112</v>
      </c>
      <c r="E62" s="1">
        <v>543</v>
      </c>
      <c r="F62" s="1" t="s">
        <v>83</v>
      </c>
      <c r="G62" s="1" t="s">
        <v>267</v>
      </c>
      <c r="H62" s="1" t="str">
        <f t="shared" si="1"/>
        <v>8 Ave &amp; W 31 St to Broadway &amp; W 55 St</v>
      </c>
      <c r="I62" s="1" t="s">
        <v>11</v>
      </c>
      <c r="J62" s="1" t="s">
        <v>12</v>
      </c>
      <c r="K62" s="1">
        <v>1992</v>
      </c>
      <c r="L62">
        <f t="shared" si="2"/>
        <v>30</v>
      </c>
      <c r="M62">
        <v>30</v>
      </c>
      <c r="N62" t="str">
        <f t="shared" si="3"/>
        <v>Young</v>
      </c>
      <c r="O62" s="3" t="str">
        <f t="shared" si="4"/>
        <v>20-43</v>
      </c>
    </row>
    <row r="63" spans="1:15" ht="15.75" customHeight="1" x14ac:dyDescent="0.25">
      <c r="A63" s="1">
        <v>1389633</v>
      </c>
      <c r="B63" s="9">
        <v>42791.459930555553</v>
      </c>
      <c r="C63" s="2" t="str">
        <f t="shared" si="0"/>
        <v>Saturday</v>
      </c>
      <c r="D63" s="2">
        <v>42791.491006944445</v>
      </c>
      <c r="E63" s="1">
        <v>2685</v>
      </c>
      <c r="F63" s="1" t="s">
        <v>217</v>
      </c>
      <c r="G63" s="1" t="s">
        <v>217</v>
      </c>
      <c r="H63" s="1" t="str">
        <f t="shared" si="1"/>
        <v>W 46 St &amp; 11 Ave to W 46 St &amp; 11 Ave</v>
      </c>
      <c r="I63" s="1" t="s">
        <v>11</v>
      </c>
      <c r="J63" s="1" t="s">
        <v>12</v>
      </c>
      <c r="K63" s="1">
        <v>1992</v>
      </c>
      <c r="L63">
        <f t="shared" si="2"/>
        <v>30</v>
      </c>
      <c r="M63">
        <v>30</v>
      </c>
      <c r="N63" t="str">
        <f t="shared" si="3"/>
        <v>Young</v>
      </c>
      <c r="O63" s="3" t="str">
        <f t="shared" si="4"/>
        <v>20-43</v>
      </c>
    </row>
    <row r="64" spans="1:15" ht="15.75" customHeight="1" x14ac:dyDescent="0.25">
      <c r="A64" s="1">
        <v>729053</v>
      </c>
      <c r="B64" s="9">
        <v>42767.307071759256</v>
      </c>
      <c r="C64" s="2" t="str">
        <f t="shared" si="0"/>
        <v>Wednesday</v>
      </c>
      <c r="D64" s="2">
        <v>42767.316076388888</v>
      </c>
      <c r="E64" s="1">
        <v>777</v>
      </c>
      <c r="F64" s="1" t="s">
        <v>138</v>
      </c>
      <c r="G64" s="1" t="s">
        <v>342</v>
      </c>
      <c r="H64" s="1" t="str">
        <f t="shared" si="1"/>
        <v>Myrtle Ave &amp; Lewis Ave to Clinton Ave &amp; Myrtle Ave</v>
      </c>
      <c r="I64" s="1" t="s">
        <v>11</v>
      </c>
      <c r="J64" s="1" t="s">
        <v>12</v>
      </c>
      <c r="K64" s="1">
        <v>1992</v>
      </c>
      <c r="L64">
        <f t="shared" si="2"/>
        <v>30</v>
      </c>
      <c r="M64">
        <v>30</v>
      </c>
      <c r="N64" t="str">
        <f t="shared" si="3"/>
        <v>Young</v>
      </c>
      <c r="O64" s="3" t="str">
        <f t="shared" si="4"/>
        <v>20-43</v>
      </c>
    </row>
    <row r="65" spans="1:15" ht="15.75" customHeight="1" x14ac:dyDescent="0.25">
      <c r="A65" s="1">
        <v>6603188</v>
      </c>
      <c r="B65" s="9">
        <v>42913.737743055557</v>
      </c>
      <c r="C65" s="2" t="str">
        <f t="shared" si="0"/>
        <v>Tuesday</v>
      </c>
      <c r="D65" s="2">
        <v>42913.743854166663</v>
      </c>
      <c r="E65" s="1">
        <v>528</v>
      </c>
      <c r="F65" s="1" t="s">
        <v>175</v>
      </c>
      <c r="G65" s="1" t="s">
        <v>38</v>
      </c>
      <c r="H65" s="1" t="str">
        <f t="shared" si="1"/>
        <v>E 47 St &amp; 2 Ave to 1 Ave &amp; E 68 St</v>
      </c>
      <c r="I65" s="1" t="s">
        <v>11</v>
      </c>
      <c r="J65" s="1" t="s">
        <v>12</v>
      </c>
      <c r="K65" s="1">
        <v>1992</v>
      </c>
      <c r="L65">
        <f t="shared" si="2"/>
        <v>30</v>
      </c>
      <c r="M65">
        <v>30</v>
      </c>
      <c r="N65" t="str">
        <f t="shared" si="3"/>
        <v>Young</v>
      </c>
      <c r="O65" s="3" t="str">
        <f t="shared" si="4"/>
        <v>20-43</v>
      </c>
    </row>
    <row r="66" spans="1:15" ht="15.75" customHeight="1" x14ac:dyDescent="0.25">
      <c r="A66" s="1">
        <v>5260053</v>
      </c>
      <c r="B66" s="9">
        <v>42889.746342592596</v>
      </c>
      <c r="C66" s="2" t="str">
        <f t="shared" ref="C66:C129" si="5">TEXT(B66,"dddd")</f>
        <v>Saturday</v>
      </c>
      <c r="D66" s="2">
        <v>42889.765729166669</v>
      </c>
      <c r="E66" s="1">
        <v>1674</v>
      </c>
      <c r="F66" s="1" t="s">
        <v>448</v>
      </c>
      <c r="G66" s="1" t="s">
        <v>67</v>
      </c>
      <c r="H66" s="1" t="str">
        <f t="shared" ref="H66:H129" si="6">CONCATENATE(F66," to ", G66)</f>
        <v>West End Ave &amp; W 94 St to W 20 St &amp; 11 Ave</v>
      </c>
      <c r="I66" s="1" t="s">
        <v>11</v>
      </c>
      <c r="J66" s="1" t="s">
        <v>12</v>
      </c>
      <c r="K66" s="1">
        <v>1992</v>
      </c>
      <c r="L66">
        <f t="shared" ref="L66:L129" si="7">$S$5-K66</f>
        <v>30</v>
      </c>
      <c r="M66">
        <v>30</v>
      </c>
      <c r="N66" t="str">
        <f t="shared" ref="N66:N129" si="8">IF(L66&lt;20,"Child/Adolescent",IF(L66&lt;44, "Young",IF(L66&lt;60,"Middle aged",IF(L66&lt; 75, "Elderly", "Old age"))))</f>
        <v>Young</v>
      </c>
      <c r="O66" s="3" t="str">
        <f t="shared" si="4"/>
        <v>20-43</v>
      </c>
    </row>
    <row r="67" spans="1:15" ht="15.75" customHeight="1" x14ac:dyDescent="0.25">
      <c r="A67" s="1">
        <v>1831535</v>
      </c>
      <c r="B67" s="9">
        <v>42805.510775462964</v>
      </c>
      <c r="C67" s="2" t="str">
        <f t="shared" si="5"/>
        <v>Saturday</v>
      </c>
      <c r="D67" s="2">
        <v>42805.517175925925</v>
      </c>
      <c r="E67" s="1">
        <v>552</v>
      </c>
      <c r="F67" s="1" t="s">
        <v>234</v>
      </c>
      <c r="G67" s="1" t="s">
        <v>347</v>
      </c>
      <c r="H67" s="1" t="str">
        <f t="shared" si="6"/>
        <v>Norfolk St &amp; Broome St to Bialystoker Pl &amp; Delancey St</v>
      </c>
      <c r="I67" s="1" t="s">
        <v>11</v>
      </c>
      <c r="J67" s="1" t="s">
        <v>12</v>
      </c>
      <c r="K67" s="1">
        <v>1992</v>
      </c>
      <c r="L67">
        <f t="shared" si="7"/>
        <v>30</v>
      </c>
      <c r="M67">
        <v>30</v>
      </c>
      <c r="N67" t="str">
        <f t="shared" si="8"/>
        <v>Young</v>
      </c>
      <c r="O67" s="3" t="str">
        <f t="shared" ref="O67:O130" si="9">VLOOKUP(M67,$S$7:$T$12,2,TRUE)</f>
        <v>20-43</v>
      </c>
    </row>
    <row r="68" spans="1:15" ht="15.75" customHeight="1" x14ac:dyDescent="0.25">
      <c r="A68" s="1">
        <v>1377740</v>
      </c>
      <c r="B68" s="9">
        <v>42790.82671296296</v>
      </c>
      <c r="C68" s="2" t="str">
        <f t="shared" si="5"/>
        <v>Friday</v>
      </c>
      <c r="D68" s="2">
        <v>42790.844675925924</v>
      </c>
      <c r="E68" s="1">
        <v>1551</v>
      </c>
      <c r="F68" s="1" t="s">
        <v>142</v>
      </c>
      <c r="G68" s="1" t="s">
        <v>143</v>
      </c>
      <c r="H68" s="1" t="str">
        <f t="shared" si="6"/>
        <v>Reade St &amp; Broadway to E 10 St &amp; Avenue A</v>
      </c>
      <c r="I68" s="1" t="s">
        <v>11</v>
      </c>
      <c r="J68" s="1" t="s">
        <v>12</v>
      </c>
      <c r="K68" s="1">
        <v>1991</v>
      </c>
      <c r="L68">
        <f t="shared" si="7"/>
        <v>31</v>
      </c>
      <c r="M68">
        <v>31</v>
      </c>
      <c r="N68" t="str">
        <f t="shared" si="8"/>
        <v>Young</v>
      </c>
      <c r="O68" s="3" t="str">
        <f t="shared" si="9"/>
        <v>20-43</v>
      </c>
    </row>
    <row r="69" spans="1:15" ht="15.75" customHeight="1" x14ac:dyDescent="0.25">
      <c r="A69" s="1">
        <v>6158567</v>
      </c>
      <c r="B69" s="9">
        <v>42906.504664351851</v>
      </c>
      <c r="C69" s="2" t="str">
        <f t="shared" si="5"/>
        <v>Tuesday</v>
      </c>
      <c r="D69" s="2">
        <v>42906.512013888889</v>
      </c>
      <c r="E69" s="1">
        <v>635</v>
      </c>
      <c r="F69" s="1" t="s">
        <v>181</v>
      </c>
      <c r="G69" s="1" t="s">
        <v>61</v>
      </c>
      <c r="H69" s="1" t="str">
        <f t="shared" si="6"/>
        <v>E 31 St &amp; 3 Ave to W 38 St &amp; 8 Ave</v>
      </c>
      <c r="I69" s="1" t="s">
        <v>11</v>
      </c>
      <c r="J69" s="1" t="s">
        <v>12</v>
      </c>
      <c r="K69" s="1">
        <v>1991</v>
      </c>
      <c r="L69">
        <f t="shared" si="7"/>
        <v>31</v>
      </c>
      <c r="M69">
        <v>31</v>
      </c>
      <c r="N69" t="str">
        <f t="shared" si="8"/>
        <v>Young</v>
      </c>
      <c r="O69" s="3" t="str">
        <f t="shared" si="9"/>
        <v>20-43</v>
      </c>
    </row>
    <row r="70" spans="1:15" ht="15.75" customHeight="1" x14ac:dyDescent="0.25">
      <c r="A70" s="1">
        <v>72902</v>
      </c>
      <c r="B70" s="9">
        <v>42739.960381944446</v>
      </c>
      <c r="C70" s="2" t="str">
        <f t="shared" si="5"/>
        <v>Wednesday</v>
      </c>
      <c r="D70" s="2">
        <v>42739.961944444447</v>
      </c>
      <c r="E70" s="1">
        <v>135</v>
      </c>
      <c r="F70" s="1" t="s">
        <v>198</v>
      </c>
      <c r="G70" s="1" t="s">
        <v>31</v>
      </c>
      <c r="H70" s="1" t="str">
        <f t="shared" si="6"/>
        <v>2 Ave &amp; E 31 St to E 25 St &amp; 2 Ave</v>
      </c>
      <c r="I70" s="1" t="s">
        <v>11</v>
      </c>
      <c r="J70" s="1" t="s">
        <v>12</v>
      </c>
      <c r="K70" s="1">
        <v>1991</v>
      </c>
      <c r="L70">
        <f t="shared" si="7"/>
        <v>31</v>
      </c>
      <c r="M70">
        <v>31</v>
      </c>
      <c r="N70" t="str">
        <f t="shared" si="8"/>
        <v>Young</v>
      </c>
      <c r="O70" s="3" t="str">
        <f t="shared" si="9"/>
        <v>20-43</v>
      </c>
    </row>
    <row r="71" spans="1:15" ht="15.75" customHeight="1" x14ac:dyDescent="0.25">
      <c r="A71" s="1">
        <v>2072415</v>
      </c>
      <c r="B71" s="9">
        <v>42819.566145833334</v>
      </c>
      <c r="C71" s="2" t="str">
        <f t="shared" si="5"/>
        <v>Saturday</v>
      </c>
      <c r="D71" s="2">
        <v>42819.570798611108</v>
      </c>
      <c r="E71" s="1">
        <v>402</v>
      </c>
      <c r="F71" s="1" t="s">
        <v>67</v>
      </c>
      <c r="G71" s="1" t="s">
        <v>275</v>
      </c>
      <c r="H71" s="1" t="str">
        <f t="shared" si="6"/>
        <v>W 20 St &amp; 11 Ave to W 18 St &amp; 6 Ave</v>
      </c>
      <c r="I71" s="1" t="s">
        <v>11</v>
      </c>
      <c r="J71" s="1" t="s">
        <v>12</v>
      </c>
      <c r="K71" s="1">
        <v>1991</v>
      </c>
      <c r="L71">
        <f t="shared" si="7"/>
        <v>31</v>
      </c>
      <c r="M71">
        <v>31</v>
      </c>
      <c r="N71" t="str">
        <f t="shared" si="8"/>
        <v>Young</v>
      </c>
      <c r="O71" s="3" t="str">
        <f t="shared" si="9"/>
        <v>20-43</v>
      </c>
    </row>
    <row r="72" spans="1:15" ht="15.75" customHeight="1" x14ac:dyDescent="0.25">
      <c r="A72" s="1">
        <v>1336431</v>
      </c>
      <c r="B72" s="9">
        <v>42790.248784722222</v>
      </c>
      <c r="C72" s="2" t="str">
        <f t="shared" si="5"/>
        <v>Friday</v>
      </c>
      <c r="D72" s="2">
        <v>42790.255127314813</v>
      </c>
      <c r="E72" s="1">
        <v>548</v>
      </c>
      <c r="F72" s="1" t="s">
        <v>130</v>
      </c>
      <c r="G72" s="1" t="s">
        <v>52</v>
      </c>
      <c r="H72" s="1" t="str">
        <f t="shared" si="6"/>
        <v>MacDougal St &amp; Prince St to University Pl &amp; E 14 St</v>
      </c>
      <c r="I72" s="1" t="s">
        <v>11</v>
      </c>
      <c r="J72" s="1" t="s">
        <v>12</v>
      </c>
      <c r="K72" s="1">
        <v>1991</v>
      </c>
      <c r="L72">
        <f t="shared" si="7"/>
        <v>31</v>
      </c>
      <c r="M72">
        <v>31</v>
      </c>
      <c r="N72" t="str">
        <f t="shared" si="8"/>
        <v>Young</v>
      </c>
      <c r="O72" s="3" t="str">
        <f t="shared" si="9"/>
        <v>20-43</v>
      </c>
    </row>
    <row r="73" spans="1:15" ht="15.75" customHeight="1" x14ac:dyDescent="0.25">
      <c r="A73" s="1">
        <v>6636090</v>
      </c>
      <c r="B73" s="9">
        <v>42914.357835648145</v>
      </c>
      <c r="C73" s="2" t="str">
        <f t="shared" si="5"/>
        <v>Wednesday</v>
      </c>
      <c r="D73" s="2">
        <v>42914.36042824074</v>
      </c>
      <c r="E73" s="1">
        <v>224</v>
      </c>
      <c r="F73" s="1" t="s">
        <v>363</v>
      </c>
      <c r="G73" s="1" t="s">
        <v>255</v>
      </c>
      <c r="H73" s="1" t="str">
        <f t="shared" si="6"/>
        <v>Broadway &amp; W 41 St to Pershing Square North</v>
      </c>
      <c r="I73" s="1" t="s">
        <v>11</v>
      </c>
      <c r="J73" s="1" t="s">
        <v>12</v>
      </c>
      <c r="K73" s="1">
        <v>1991</v>
      </c>
      <c r="L73">
        <f t="shared" si="7"/>
        <v>31</v>
      </c>
      <c r="M73">
        <v>31</v>
      </c>
      <c r="N73" t="str">
        <f t="shared" si="8"/>
        <v>Young</v>
      </c>
      <c r="O73" s="3" t="str">
        <f t="shared" si="9"/>
        <v>20-43</v>
      </c>
    </row>
    <row r="74" spans="1:15" ht="15.75" customHeight="1" x14ac:dyDescent="0.25">
      <c r="A74" s="1">
        <v>1257792</v>
      </c>
      <c r="B74" s="9">
        <v>42788.314282407409</v>
      </c>
      <c r="C74" s="2" t="str">
        <f t="shared" si="5"/>
        <v>Wednesday</v>
      </c>
      <c r="D74" s="2">
        <v>42788.317395833335</v>
      </c>
      <c r="E74" s="1">
        <v>268</v>
      </c>
      <c r="F74" s="1" t="s">
        <v>371</v>
      </c>
      <c r="G74" s="1" t="s">
        <v>175</v>
      </c>
      <c r="H74" s="1" t="str">
        <f t="shared" si="6"/>
        <v>E 35 St &amp; 3 Ave to E 47 St &amp; 2 Ave</v>
      </c>
      <c r="I74" s="1" t="s">
        <v>11</v>
      </c>
      <c r="J74" s="1" t="s">
        <v>12</v>
      </c>
      <c r="K74" s="1">
        <v>1991</v>
      </c>
      <c r="L74">
        <f t="shared" si="7"/>
        <v>31</v>
      </c>
      <c r="M74">
        <v>31</v>
      </c>
      <c r="N74" t="str">
        <f t="shared" si="8"/>
        <v>Young</v>
      </c>
      <c r="O74" s="3" t="str">
        <f t="shared" si="9"/>
        <v>20-43</v>
      </c>
    </row>
    <row r="75" spans="1:15" ht="15.75" customHeight="1" x14ac:dyDescent="0.25">
      <c r="A75" s="1">
        <v>5546689</v>
      </c>
      <c r="B75" s="9">
        <v>42895.338622685187</v>
      </c>
      <c r="C75" s="2" t="str">
        <f t="shared" si="5"/>
        <v>Friday</v>
      </c>
      <c r="D75" s="2">
        <v>42895.341886574075</v>
      </c>
      <c r="E75" s="1">
        <v>282</v>
      </c>
      <c r="F75" s="1" t="s">
        <v>122</v>
      </c>
      <c r="G75" s="1" t="s">
        <v>86</v>
      </c>
      <c r="H75" s="1" t="str">
        <f t="shared" si="6"/>
        <v>Pier 40 - Hudson River Park to Carmine St &amp; 6 Ave</v>
      </c>
      <c r="I75" s="1" t="s">
        <v>11</v>
      </c>
      <c r="J75" s="1" t="s">
        <v>12</v>
      </c>
      <c r="K75" s="1">
        <v>1991</v>
      </c>
      <c r="L75">
        <f t="shared" si="7"/>
        <v>31</v>
      </c>
      <c r="M75">
        <v>31</v>
      </c>
      <c r="N75" t="str">
        <f t="shared" si="8"/>
        <v>Young</v>
      </c>
      <c r="O75" s="3" t="str">
        <f t="shared" si="9"/>
        <v>20-43</v>
      </c>
    </row>
    <row r="76" spans="1:15" ht="15.75" customHeight="1" x14ac:dyDescent="0.25">
      <c r="A76" s="1">
        <v>1767693</v>
      </c>
      <c r="B76" s="9">
        <v>42803.329328703701</v>
      </c>
      <c r="C76" s="2" t="str">
        <f t="shared" si="5"/>
        <v>Thursday</v>
      </c>
      <c r="D76" s="2">
        <v>42803.333067129628</v>
      </c>
      <c r="E76" s="1">
        <v>323</v>
      </c>
      <c r="F76" s="1" t="s">
        <v>173</v>
      </c>
      <c r="G76" s="1" t="s">
        <v>155</v>
      </c>
      <c r="H76" s="1" t="str">
        <f t="shared" si="6"/>
        <v>W 42 St &amp; Dyer Ave to 8 Ave &amp; W 33 St</v>
      </c>
      <c r="I76" s="1" t="s">
        <v>11</v>
      </c>
      <c r="J76" s="1" t="s">
        <v>12</v>
      </c>
      <c r="K76" s="1">
        <v>1991</v>
      </c>
      <c r="L76">
        <f t="shared" si="7"/>
        <v>31</v>
      </c>
      <c r="M76">
        <v>31</v>
      </c>
      <c r="N76" t="str">
        <f t="shared" si="8"/>
        <v>Young</v>
      </c>
      <c r="O76" s="3" t="str">
        <f t="shared" si="9"/>
        <v>20-43</v>
      </c>
    </row>
    <row r="77" spans="1:15" ht="15.75" customHeight="1" x14ac:dyDescent="0.25">
      <c r="A77" s="1">
        <v>3111054</v>
      </c>
      <c r="B77" s="9">
        <v>42845.841064814813</v>
      </c>
      <c r="C77" s="2" t="str">
        <f t="shared" si="5"/>
        <v>Thursday</v>
      </c>
      <c r="D77" s="2">
        <v>42845.843668981484</v>
      </c>
      <c r="E77" s="1">
        <v>225</v>
      </c>
      <c r="F77" s="1" t="s">
        <v>188</v>
      </c>
      <c r="G77" s="1" t="s">
        <v>402</v>
      </c>
      <c r="H77" s="1" t="str">
        <f t="shared" si="6"/>
        <v>Kent Ave &amp; N 7 St to Meserole Ave &amp; Manhattan Ave</v>
      </c>
      <c r="I77" s="1" t="s">
        <v>11</v>
      </c>
      <c r="J77" s="1" t="s">
        <v>12</v>
      </c>
      <c r="K77" s="1">
        <v>1991</v>
      </c>
      <c r="L77">
        <f t="shared" si="7"/>
        <v>31</v>
      </c>
      <c r="M77">
        <v>31</v>
      </c>
      <c r="N77" t="str">
        <f t="shared" si="8"/>
        <v>Young</v>
      </c>
      <c r="O77" s="3" t="str">
        <f t="shared" si="9"/>
        <v>20-43</v>
      </c>
    </row>
    <row r="78" spans="1:15" ht="15.75" customHeight="1" x14ac:dyDescent="0.25">
      <c r="A78" s="1">
        <v>1393687</v>
      </c>
      <c r="B78" s="9">
        <v>42791.514467592591</v>
      </c>
      <c r="C78" s="2" t="str">
        <f t="shared" si="5"/>
        <v>Saturday</v>
      </c>
      <c r="D78" s="2">
        <v>42791.524351851855</v>
      </c>
      <c r="E78" s="1">
        <v>854</v>
      </c>
      <c r="F78" s="1" t="s">
        <v>327</v>
      </c>
      <c r="G78" s="1" t="s">
        <v>43</v>
      </c>
      <c r="H78" s="1" t="str">
        <f t="shared" si="6"/>
        <v>E 2 St &amp; Avenue B to W 17 St &amp; 8 Ave</v>
      </c>
      <c r="I78" s="1" t="s">
        <v>11</v>
      </c>
      <c r="J78" s="1" t="s">
        <v>12</v>
      </c>
      <c r="K78" s="1">
        <v>1991</v>
      </c>
      <c r="L78">
        <f t="shared" si="7"/>
        <v>31</v>
      </c>
      <c r="M78">
        <v>31</v>
      </c>
      <c r="N78" t="str">
        <f t="shared" si="8"/>
        <v>Young</v>
      </c>
      <c r="O78" s="3" t="str">
        <f t="shared" si="9"/>
        <v>20-43</v>
      </c>
    </row>
    <row r="79" spans="1:15" ht="15.75" customHeight="1" x14ac:dyDescent="0.25">
      <c r="A79" s="1">
        <v>2128616</v>
      </c>
      <c r="B79" s="9">
        <v>42821.787708333337</v>
      </c>
      <c r="C79" s="2" t="str">
        <f t="shared" si="5"/>
        <v>Monday</v>
      </c>
      <c r="D79" s="2">
        <v>42821.799641203703</v>
      </c>
      <c r="E79" s="1">
        <v>1030</v>
      </c>
      <c r="F79" s="1" t="s">
        <v>165</v>
      </c>
      <c r="G79" s="1" t="s">
        <v>310</v>
      </c>
      <c r="H79" s="1" t="str">
        <f t="shared" si="6"/>
        <v>E 51 St &amp; 1 Ave to E 81 St &amp; York Ave</v>
      </c>
      <c r="I79" s="1" t="s">
        <v>11</v>
      </c>
      <c r="J79" s="1" t="s">
        <v>12</v>
      </c>
      <c r="K79" s="1">
        <v>1991</v>
      </c>
      <c r="L79">
        <f t="shared" si="7"/>
        <v>31</v>
      </c>
      <c r="M79">
        <v>31</v>
      </c>
      <c r="N79" t="str">
        <f t="shared" si="8"/>
        <v>Young</v>
      </c>
      <c r="O79" s="3" t="str">
        <f t="shared" si="9"/>
        <v>20-43</v>
      </c>
    </row>
    <row r="80" spans="1:15" ht="15.75" customHeight="1" x14ac:dyDescent="0.25">
      <c r="A80" s="1">
        <v>1630084</v>
      </c>
      <c r="B80" s="9">
        <v>42798.476180555554</v>
      </c>
      <c r="C80" s="2" t="str">
        <f t="shared" si="5"/>
        <v>Saturday</v>
      </c>
      <c r="D80" s="2">
        <v>42798.48400462963</v>
      </c>
      <c r="E80" s="1">
        <v>676</v>
      </c>
      <c r="F80" s="1" t="s">
        <v>107</v>
      </c>
      <c r="G80" s="1" t="s">
        <v>367</v>
      </c>
      <c r="H80" s="1" t="str">
        <f t="shared" si="6"/>
        <v>E 39 St &amp; 3 Ave to E 11 St &amp; 1 Ave</v>
      </c>
      <c r="I80" s="1" t="s">
        <v>11</v>
      </c>
      <c r="J80" s="1" t="s">
        <v>12</v>
      </c>
      <c r="K80" s="1">
        <v>1991</v>
      </c>
      <c r="L80">
        <f t="shared" si="7"/>
        <v>31</v>
      </c>
      <c r="M80">
        <v>31</v>
      </c>
      <c r="N80" t="str">
        <f t="shared" si="8"/>
        <v>Young</v>
      </c>
      <c r="O80" s="3" t="str">
        <f t="shared" si="9"/>
        <v>20-43</v>
      </c>
    </row>
    <row r="81" spans="1:15" ht="15.75" customHeight="1" x14ac:dyDescent="0.25">
      <c r="A81" s="1">
        <v>4347914</v>
      </c>
      <c r="B81" s="9">
        <v>42872.29724537037</v>
      </c>
      <c r="C81" s="2" t="str">
        <f t="shared" si="5"/>
        <v>Wednesday</v>
      </c>
      <c r="D81" s="2">
        <v>42872.299247685187</v>
      </c>
      <c r="E81" s="1">
        <v>173</v>
      </c>
      <c r="F81" s="1" t="s">
        <v>350</v>
      </c>
      <c r="G81" s="1" t="s">
        <v>142</v>
      </c>
      <c r="H81" s="1" t="str">
        <f t="shared" si="6"/>
        <v>Leonard St &amp; Church St to Reade St &amp; Broadway</v>
      </c>
      <c r="I81" s="1" t="s">
        <v>11</v>
      </c>
      <c r="J81" s="1" t="s">
        <v>12</v>
      </c>
      <c r="K81" s="1">
        <v>1991</v>
      </c>
      <c r="L81">
        <f t="shared" si="7"/>
        <v>31</v>
      </c>
      <c r="M81">
        <v>31</v>
      </c>
      <c r="N81" t="str">
        <f t="shared" si="8"/>
        <v>Young</v>
      </c>
      <c r="O81" s="3" t="str">
        <f t="shared" si="9"/>
        <v>20-43</v>
      </c>
    </row>
    <row r="82" spans="1:15" ht="15.75" customHeight="1" x14ac:dyDescent="0.25">
      <c r="A82" s="1">
        <v>2964832</v>
      </c>
      <c r="B82" s="9">
        <v>42842.810983796298</v>
      </c>
      <c r="C82" s="2" t="str">
        <f t="shared" si="5"/>
        <v>Monday</v>
      </c>
      <c r="D82" s="2">
        <v>42842.820439814815</v>
      </c>
      <c r="E82" s="1">
        <v>816</v>
      </c>
      <c r="F82" s="1" t="s">
        <v>94</v>
      </c>
      <c r="G82" s="1" t="s">
        <v>95</v>
      </c>
      <c r="H82" s="1" t="str">
        <f t="shared" si="6"/>
        <v>W 84 St &amp; Columbus Ave to W 104 St &amp; Amsterdam Ave</v>
      </c>
      <c r="I82" s="1" t="s">
        <v>11</v>
      </c>
      <c r="J82" s="1" t="s">
        <v>19</v>
      </c>
      <c r="K82" s="1">
        <v>1990</v>
      </c>
      <c r="L82">
        <f t="shared" si="7"/>
        <v>32</v>
      </c>
      <c r="M82">
        <v>32</v>
      </c>
      <c r="N82" t="str">
        <f t="shared" si="8"/>
        <v>Young</v>
      </c>
      <c r="O82" s="3" t="str">
        <f t="shared" si="9"/>
        <v>20-43</v>
      </c>
    </row>
    <row r="83" spans="1:15" ht="15.75" customHeight="1" x14ac:dyDescent="0.25">
      <c r="A83" s="1">
        <v>5334757</v>
      </c>
      <c r="B83" s="9">
        <v>42891.516122685185</v>
      </c>
      <c r="C83" s="2" t="str">
        <f t="shared" si="5"/>
        <v>Monday</v>
      </c>
      <c r="D83" s="2">
        <v>42891.52039351852</v>
      </c>
      <c r="E83" s="1">
        <v>368</v>
      </c>
      <c r="F83" s="1" t="s">
        <v>96</v>
      </c>
      <c r="G83" s="1" t="s">
        <v>97</v>
      </c>
      <c r="H83" s="1" t="str">
        <f t="shared" si="6"/>
        <v>E 53 St &amp; Madison Ave to E 58 St &amp; 1 Ave</v>
      </c>
      <c r="I83" s="1" t="s">
        <v>11</v>
      </c>
      <c r="J83" s="1" t="s">
        <v>12</v>
      </c>
      <c r="K83" s="1">
        <v>1990</v>
      </c>
      <c r="L83">
        <f t="shared" si="7"/>
        <v>32</v>
      </c>
      <c r="M83">
        <v>32</v>
      </c>
      <c r="N83" t="str">
        <f t="shared" si="8"/>
        <v>Young</v>
      </c>
      <c r="O83" s="3" t="str">
        <f t="shared" si="9"/>
        <v>20-43</v>
      </c>
    </row>
    <row r="84" spans="1:15" ht="15.75" customHeight="1" x14ac:dyDescent="0.25">
      <c r="A84" s="1">
        <v>1507415</v>
      </c>
      <c r="B84" s="9">
        <v>42794.752418981479</v>
      </c>
      <c r="C84" s="2" t="str">
        <f t="shared" si="5"/>
        <v>Tuesday</v>
      </c>
      <c r="D84" s="2">
        <v>42794.757268518515</v>
      </c>
      <c r="E84" s="1">
        <v>418</v>
      </c>
      <c r="F84" s="1" t="s">
        <v>105</v>
      </c>
      <c r="G84" s="1" t="s">
        <v>106</v>
      </c>
      <c r="H84" s="1" t="str">
        <f t="shared" si="6"/>
        <v>Columbus Ave &amp; W 103 St to W 106 St &amp; Central Park West</v>
      </c>
      <c r="I84" s="1" t="s">
        <v>11</v>
      </c>
      <c r="J84" s="1" t="s">
        <v>12</v>
      </c>
      <c r="K84" s="1">
        <v>1990</v>
      </c>
      <c r="L84">
        <f t="shared" si="7"/>
        <v>32</v>
      </c>
      <c r="M84">
        <v>32</v>
      </c>
      <c r="N84" t="str">
        <f t="shared" si="8"/>
        <v>Young</v>
      </c>
      <c r="O84" s="3" t="str">
        <f t="shared" si="9"/>
        <v>20-43</v>
      </c>
    </row>
    <row r="85" spans="1:15" ht="15.75" customHeight="1" x14ac:dyDescent="0.25">
      <c r="A85" s="1">
        <v>338034</v>
      </c>
      <c r="B85" s="9">
        <v>42752.279988425929</v>
      </c>
      <c r="C85" s="2" t="str">
        <f t="shared" si="5"/>
        <v>Tuesday</v>
      </c>
      <c r="D85" s="2">
        <v>42752.286006944443</v>
      </c>
      <c r="E85" s="1">
        <v>519</v>
      </c>
      <c r="F85" s="1" t="s">
        <v>85</v>
      </c>
      <c r="G85" s="1" t="s">
        <v>31</v>
      </c>
      <c r="H85" s="1" t="str">
        <f t="shared" si="6"/>
        <v>Pershing Square South to E 25 St &amp; 2 Ave</v>
      </c>
      <c r="I85" s="1" t="s">
        <v>11</v>
      </c>
      <c r="J85" s="1" t="s">
        <v>19</v>
      </c>
      <c r="K85" s="1">
        <v>1990</v>
      </c>
      <c r="L85">
        <f t="shared" si="7"/>
        <v>32</v>
      </c>
      <c r="M85">
        <v>32</v>
      </c>
      <c r="N85" t="str">
        <f t="shared" si="8"/>
        <v>Young</v>
      </c>
      <c r="O85" s="3" t="str">
        <f t="shared" si="9"/>
        <v>20-43</v>
      </c>
    </row>
    <row r="86" spans="1:15" ht="15.75" customHeight="1" x14ac:dyDescent="0.25">
      <c r="A86" s="1">
        <v>2491986</v>
      </c>
      <c r="B86" s="9">
        <v>42833.487685185188</v>
      </c>
      <c r="C86" s="2" t="str">
        <f t="shared" si="5"/>
        <v>Saturday</v>
      </c>
      <c r="D86" s="2">
        <v>42833.490023148152</v>
      </c>
      <c r="E86" s="1">
        <v>202</v>
      </c>
      <c r="F86" s="1" t="s">
        <v>150</v>
      </c>
      <c r="G86" s="1" t="s">
        <v>151</v>
      </c>
      <c r="H86" s="1" t="str">
        <f t="shared" si="6"/>
        <v>Adelphi St &amp; Myrtle Ave to DeKalb Ave &amp; S Portland Ave</v>
      </c>
      <c r="I86" s="1" t="s">
        <v>11</v>
      </c>
      <c r="J86" s="1" t="s">
        <v>12</v>
      </c>
      <c r="K86" s="1">
        <v>1990</v>
      </c>
      <c r="L86">
        <f t="shared" si="7"/>
        <v>32</v>
      </c>
      <c r="M86">
        <v>32</v>
      </c>
      <c r="N86" t="str">
        <f t="shared" si="8"/>
        <v>Young</v>
      </c>
      <c r="O86" s="3" t="str">
        <f t="shared" si="9"/>
        <v>20-43</v>
      </c>
    </row>
    <row r="87" spans="1:15" ht="15.75" customHeight="1" x14ac:dyDescent="0.25">
      <c r="A87" s="1">
        <v>3893488</v>
      </c>
      <c r="B87" s="9">
        <v>42862.764166666668</v>
      </c>
      <c r="C87" s="2" t="str">
        <f t="shared" si="5"/>
        <v>Sunday</v>
      </c>
      <c r="D87" s="2">
        <v>42862.779780092591</v>
      </c>
      <c r="E87" s="1">
        <v>1349</v>
      </c>
      <c r="F87" s="1" t="s">
        <v>75</v>
      </c>
      <c r="G87" s="1" t="s">
        <v>168</v>
      </c>
      <c r="H87" s="1" t="str">
        <f t="shared" si="6"/>
        <v>8 Ave &amp; W 52 St to 5 Ave &amp; E 88 St</v>
      </c>
      <c r="I87" s="1" t="s">
        <v>11</v>
      </c>
      <c r="J87" s="1" t="s">
        <v>12</v>
      </c>
      <c r="K87" s="1">
        <v>1990</v>
      </c>
      <c r="L87">
        <f t="shared" si="7"/>
        <v>32</v>
      </c>
      <c r="M87">
        <v>32</v>
      </c>
      <c r="N87" t="str">
        <f t="shared" si="8"/>
        <v>Young</v>
      </c>
      <c r="O87" s="3" t="str">
        <f t="shared" si="9"/>
        <v>20-43</v>
      </c>
    </row>
    <row r="88" spans="1:15" ht="15.75" customHeight="1" x14ac:dyDescent="0.25">
      <c r="A88" s="1">
        <v>5902394</v>
      </c>
      <c r="B88" s="9">
        <v>42901.345173611109</v>
      </c>
      <c r="C88" s="2" t="str">
        <f t="shared" si="5"/>
        <v>Thursday</v>
      </c>
      <c r="D88" s="2">
        <v>42901.352037037039</v>
      </c>
      <c r="E88" s="1">
        <v>593</v>
      </c>
      <c r="F88" s="1" t="s">
        <v>176</v>
      </c>
      <c r="G88" s="1" t="s">
        <v>92</v>
      </c>
      <c r="H88" s="1" t="str">
        <f t="shared" si="6"/>
        <v>Cooper Square &amp; E 7 St to 8 Ave &amp; W 16 St</v>
      </c>
      <c r="I88" s="1" t="s">
        <v>11</v>
      </c>
      <c r="J88" s="1" t="s">
        <v>12</v>
      </c>
      <c r="K88" s="1">
        <v>1990</v>
      </c>
      <c r="L88">
        <f t="shared" si="7"/>
        <v>32</v>
      </c>
      <c r="M88">
        <v>32</v>
      </c>
      <c r="N88" t="str">
        <f t="shared" si="8"/>
        <v>Young</v>
      </c>
      <c r="O88" s="3" t="str">
        <f t="shared" si="9"/>
        <v>20-43</v>
      </c>
    </row>
    <row r="89" spans="1:15" ht="15.75" customHeight="1" x14ac:dyDescent="0.25">
      <c r="A89" s="1">
        <v>3789757</v>
      </c>
      <c r="B89" s="9">
        <v>42859.834479166668</v>
      </c>
      <c r="C89" s="2" t="str">
        <f t="shared" si="5"/>
        <v>Thursday</v>
      </c>
      <c r="D89" s="2">
        <v>42859.858796296299</v>
      </c>
      <c r="E89" s="1">
        <v>2101</v>
      </c>
      <c r="F89" s="1" t="s">
        <v>165</v>
      </c>
      <c r="G89" s="1" t="s">
        <v>202</v>
      </c>
      <c r="H89" s="1" t="str">
        <f t="shared" si="6"/>
        <v>E 51 St &amp; 1 Ave to Maiden Ln &amp; Pearl St</v>
      </c>
      <c r="I89" s="1" t="s">
        <v>11</v>
      </c>
      <c r="J89" s="1" t="s">
        <v>12</v>
      </c>
      <c r="K89" s="1">
        <v>1990</v>
      </c>
      <c r="L89">
        <f t="shared" si="7"/>
        <v>32</v>
      </c>
      <c r="M89">
        <v>32</v>
      </c>
      <c r="N89" t="str">
        <f t="shared" si="8"/>
        <v>Young</v>
      </c>
      <c r="O89" s="3" t="str">
        <f t="shared" si="9"/>
        <v>20-43</v>
      </c>
    </row>
    <row r="90" spans="1:15" ht="15.75" customHeight="1" x14ac:dyDescent="0.25">
      <c r="A90" s="1">
        <v>5478620</v>
      </c>
      <c r="B90" s="9">
        <v>42894.264421296299</v>
      </c>
      <c r="C90" s="2" t="str">
        <f t="shared" si="5"/>
        <v>Thursday</v>
      </c>
      <c r="D90" s="2">
        <v>42894.265763888892</v>
      </c>
      <c r="E90" s="1">
        <v>116</v>
      </c>
      <c r="F90" s="1" t="s">
        <v>181</v>
      </c>
      <c r="G90" s="1" t="s">
        <v>147</v>
      </c>
      <c r="H90" s="1" t="str">
        <f t="shared" si="6"/>
        <v>E 31 St &amp; 3 Ave to E 33 St &amp; 2 Ave</v>
      </c>
      <c r="I90" s="1" t="s">
        <v>11</v>
      </c>
      <c r="J90" s="1" t="s">
        <v>12</v>
      </c>
      <c r="K90" s="1">
        <v>1990</v>
      </c>
      <c r="L90">
        <f t="shared" si="7"/>
        <v>32</v>
      </c>
      <c r="M90">
        <v>32</v>
      </c>
      <c r="N90" t="str">
        <f t="shared" si="8"/>
        <v>Young</v>
      </c>
      <c r="O90" s="3" t="str">
        <f t="shared" si="9"/>
        <v>20-43</v>
      </c>
    </row>
    <row r="91" spans="1:15" ht="15.75" customHeight="1" x14ac:dyDescent="0.25">
      <c r="A91" s="1">
        <v>2296986</v>
      </c>
      <c r="B91" s="9">
        <v>42827.708472222221</v>
      </c>
      <c r="C91" s="2" t="str">
        <f t="shared" si="5"/>
        <v>Sunday</v>
      </c>
      <c r="D91" s="2">
        <v>42827.709351851852</v>
      </c>
      <c r="E91" s="1">
        <v>75</v>
      </c>
      <c r="F91" s="1" t="s">
        <v>179</v>
      </c>
      <c r="G91" s="1" t="s">
        <v>49</v>
      </c>
      <c r="H91" s="1" t="str">
        <f t="shared" si="6"/>
        <v>9 Ave &amp; W 22 St to W 22 St &amp; 8 Ave</v>
      </c>
      <c r="I91" s="1" t="s">
        <v>11</v>
      </c>
      <c r="J91" s="1" t="s">
        <v>12</v>
      </c>
      <c r="K91" s="1">
        <v>1990</v>
      </c>
      <c r="L91">
        <f t="shared" si="7"/>
        <v>32</v>
      </c>
      <c r="M91">
        <v>32</v>
      </c>
      <c r="N91" t="str">
        <f t="shared" si="8"/>
        <v>Young</v>
      </c>
      <c r="O91" s="3" t="str">
        <f t="shared" si="9"/>
        <v>20-43</v>
      </c>
    </row>
    <row r="92" spans="1:15" ht="15.75" customHeight="1" x14ac:dyDescent="0.25">
      <c r="A92" s="1">
        <v>1959438</v>
      </c>
      <c r="B92" s="9">
        <v>42815.768773148149</v>
      </c>
      <c r="C92" s="2" t="str">
        <f t="shared" si="5"/>
        <v>Tuesday</v>
      </c>
      <c r="D92" s="2">
        <v>42815.782569444447</v>
      </c>
      <c r="E92" s="1">
        <v>1191</v>
      </c>
      <c r="F92" s="1" t="s">
        <v>258</v>
      </c>
      <c r="G92" s="1" t="s">
        <v>187</v>
      </c>
      <c r="H92" s="1" t="str">
        <f t="shared" si="6"/>
        <v>Cliff St &amp; Fulton St to E 23 St &amp; 1 Ave</v>
      </c>
      <c r="I92" s="1" t="s">
        <v>11</v>
      </c>
      <c r="J92" s="1" t="s">
        <v>12</v>
      </c>
      <c r="K92" s="1">
        <v>1990</v>
      </c>
      <c r="L92">
        <f t="shared" si="7"/>
        <v>32</v>
      </c>
      <c r="M92">
        <v>32</v>
      </c>
      <c r="N92" t="str">
        <f t="shared" si="8"/>
        <v>Young</v>
      </c>
      <c r="O92" s="3" t="str">
        <f t="shared" si="9"/>
        <v>20-43</v>
      </c>
    </row>
    <row r="93" spans="1:15" ht="15.75" customHeight="1" x14ac:dyDescent="0.25">
      <c r="A93" s="1">
        <v>4428854</v>
      </c>
      <c r="B93" s="9">
        <v>42873.439108796294</v>
      </c>
      <c r="C93" s="2" t="str">
        <f t="shared" si="5"/>
        <v>Thursday</v>
      </c>
      <c r="D93" s="2">
        <v>42873.443113425928</v>
      </c>
      <c r="E93" s="1">
        <v>346</v>
      </c>
      <c r="F93" s="1" t="s">
        <v>83</v>
      </c>
      <c r="G93" s="1" t="s">
        <v>186</v>
      </c>
      <c r="H93" s="1" t="str">
        <f t="shared" si="6"/>
        <v>8 Ave &amp; W 31 St to 11 Ave &amp; W 27 St</v>
      </c>
      <c r="I93" s="1" t="s">
        <v>11</v>
      </c>
      <c r="J93" s="1" t="s">
        <v>12</v>
      </c>
      <c r="K93" s="1">
        <v>1990</v>
      </c>
      <c r="L93">
        <f t="shared" si="7"/>
        <v>32</v>
      </c>
      <c r="M93">
        <v>32</v>
      </c>
      <c r="N93" t="str">
        <f t="shared" si="8"/>
        <v>Young</v>
      </c>
      <c r="O93" s="3" t="str">
        <f t="shared" si="9"/>
        <v>20-43</v>
      </c>
    </row>
    <row r="94" spans="1:15" ht="15.75" customHeight="1" x14ac:dyDescent="0.25">
      <c r="A94" s="1">
        <v>2986961</v>
      </c>
      <c r="B94" s="9">
        <v>42843.411493055559</v>
      </c>
      <c r="C94" s="2" t="str">
        <f t="shared" si="5"/>
        <v>Tuesday</v>
      </c>
      <c r="D94" s="2">
        <v>42843.414456018516</v>
      </c>
      <c r="E94" s="1">
        <v>255</v>
      </c>
      <c r="F94" s="1" t="s">
        <v>72</v>
      </c>
      <c r="G94" s="1" t="s">
        <v>10</v>
      </c>
      <c r="H94" s="1" t="str">
        <f t="shared" si="6"/>
        <v>Rivington St &amp; Chrystie St to W Broadway &amp; Spring St</v>
      </c>
      <c r="I94" s="1" t="s">
        <v>11</v>
      </c>
      <c r="J94" s="1" t="s">
        <v>12</v>
      </c>
      <c r="K94" s="1">
        <v>1990</v>
      </c>
      <c r="L94">
        <f t="shared" si="7"/>
        <v>32</v>
      </c>
      <c r="M94">
        <v>32</v>
      </c>
      <c r="N94" t="str">
        <f t="shared" si="8"/>
        <v>Young</v>
      </c>
      <c r="O94" s="3" t="str">
        <f t="shared" si="9"/>
        <v>20-43</v>
      </c>
    </row>
    <row r="95" spans="1:15" ht="15.75" customHeight="1" x14ac:dyDescent="0.25">
      <c r="A95" s="1">
        <v>4066898</v>
      </c>
      <c r="B95" s="9">
        <v>42866.001469907409</v>
      </c>
      <c r="C95" s="2" t="str">
        <f t="shared" si="5"/>
        <v>Thursday</v>
      </c>
      <c r="D95" s="2">
        <v>42866.006597222222</v>
      </c>
      <c r="E95" s="1">
        <v>443</v>
      </c>
      <c r="F95" s="1" t="s">
        <v>79</v>
      </c>
      <c r="G95" s="1" t="s">
        <v>135</v>
      </c>
      <c r="H95" s="1" t="str">
        <f t="shared" si="6"/>
        <v>Bayard St &amp; Baxter St to Duane St &amp; Greenwich St</v>
      </c>
      <c r="I95" s="1" t="s">
        <v>11</v>
      </c>
      <c r="J95" s="1" t="s">
        <v>12</v>
      </c>
      <c r="K95" s="1">
        <v>1990</v>
      </c>
      <c r="L95">
        <f t="shared" si="7"/>
        <v>32</v>
      </c>
      <c r="M95">
        <v>32</v>
      </c>
      <c r="N95" t="str">
        <f t="shared" si="8"/>
        <v>Young</v>
      </c>
      <c r="O95" s="3" t="str">
        <f t="shared" si="9"/>
        <v>20-43</v>
      </c>
    </row>
    <row r="96" spans="1:15" ht="15.75" customHeight="1" x14ac:dyDescent="0.25">
      <c r="A96" s="1">
        <v>3419616</v>
      </c>
      <c r="B96" s="9">
        <v>42853.515902777777</v>
      </c>
      <c r="C96" s="2" t="str">
        <f t="shared" si="5"/>
        <v>Friday</v>
      </c>
      <c r="D96" s="2">
        <v>42853.523958333331</v>
      </c>
      <c r="E96" s="1">
        <v>695</v>
      </c>
      <c r="F96" s="1" t="s">
        <v>368</v>
      </c>
      <c r="G96" s="1" t="s">
        <v>231</v>
      </c>
      <c r="H96" s="1" t="str">
        <f t="shared" si="6"/>
        <v>William St &amp; Pine St to Murray St &amp; West St</v>
      </c>
      <c r="I96" s="1" t="s">
        <v>11</v>
      </c>
      <c r="J96" s="1" t="s">
        <v>12</v>
      </c>
      <c r="K96" s="1">
        <v>1990</v>
      </c>
      <c r="L96">
        <f t="shared" si="7"/>
        <v>32</v>
      </c>
      <c r="M96">
        <v>32</v>
      </c>
      <c r="N96" t="str">
        <f t="shared" si="8"/>
        <v>Young</v>
      </c>
      <c r="O96" s="3" t="str">
        <f t="shared" si="9"/>
        <v>20-43</v>
      </c>
    </row>
    <row r="97" spans="1:15" ht="15.75" customHeight="1" x14ac:dyDescent="0.25">
      <c r="A97" s="1">
        <v>6027395</v>
      </c>
      <c r="B97" s="9">
        <v>42903.500567129631</v>
      </c>
      <c r="C97" s="2" t="str">
        <f t="shared" si="5"/>
        <v>Saturday</v>
      </c>
      <c r="D97" s="2">
        <v>42903.50440972222</v>
      </c>
      <c r="E97" s="1">
        <v>332</v>
      </c>
      <c r="F97" s="1" t="s">
        <v>67</v>
      </c>
      <c r="G97" s="1" t="s">
        <v>119</v>
      </c>
      <c r="H97" s="1" t="str">
        <f t="shared" si="6"/>
        <v>W 20 St &amp; 11 Ave to 9 Ave &amp; W 28 St</v>
      </c>
      <c r="I97" s="1" t="s">
        <v>11</v>
      </c>
      <c r="J97" s="1" t="s">
        <v>12</v>
      </c>
      <c r="K97" s="1">
        <v>1990</v>
      </c>
      <c r="L97">
        <f t="shared" si="7"/>
        <v>32</v>
      </c>
      <c r="M97">
        <v>32</v>
      </c>
      <c r="N97" t="str">
        <f t="shared" si="8"/>
        <v>Young</v>
      </c>
      <c r="O97" s="3" t="str">
        <f t="shared" si="9"/>
        <v>20-43</v>
      </c>
    </row>
    <row r="98" spans="1:15" ht="15.75" customHeight="1" x14ac:dyDescent="0.25">
      <c r="A98" s="1">
        <v>4648323</v>
      </c>
      <c r="B98" s="9">
        <v>42877.404293981483</v>
      </c>
      <c r="C98" s="2" t="str">
        <f t="shared" si="5"/>
        <v>Monday</v>
      </c>
      <c r="D98" s="2">
        <v>42877.410428240742</v>
      </c>
      <c r="E98" s="1">
        <v>529</v>
      </c>
      <c r="F98" s="1" t="s">
        <v>135</v>
      </c>
      <c r="G98" s="1" t="s">
        <v>394</v>
      </c>
      <c r="H98" s="1" t="str">
        <f t="shared" si="6"/>
        <v>Duane St &amp; Greenwich St to Forsyth St &amp; Canal St</v>
      </c>
      <c r="I98" s="1" t="s">
        <v>11</v>
      </c>
      <c r="J98" s="1" t="s">
        <v>19</v>
      </c>
      <c r="K98" s="1">
        <v>1990</v>
      </c>
      <c r="L98">
        <f t="shared" si="7"/>
        <v>32</v>
      </c>
      <c r="M98">
        <v>32</v>
      </c>
      <c r="N98" t="str">
        <f t="shared" si="8"/>
        <v>Young</v>
      </c>
      <c r="O98" s="3" t="str">
        <f t="shared" si="9"/>
        <v>20-43</v>
      </c>
    </row>
    <row r="99" spans="1:15" ht="15.75" customHeight="1" x14ac:dyDescent="0.25">
      <c r="A99" s="1">
        <v>3694987</v>
      </c>
      <c r="B99" s="9">
        <v>42858.409675925926</v>
      </c>
      <c r="C99" s="2" t="str">
        <f t="shared" si="5"/>
        <v>Wednesday</v>
      </c>
      <c r="D99" s="2">
        <v>42858.413634259261</v>
      </c>
      <c r="E99" s="1">
        <v>342</v>
      </c>
      <c r="F99" s="1" t="s">
        <v>354</v>
      </c>
      <c r="G99" s="1" t="s">
        <v>313</v>
      </c>
      <c r="H99" s="1" t="str">
        <f t="shared" si="6"/>
        <v>W 25 St &amp; 6 Ave to W 13 St &amp; 6 Ave</v>
      </c>
      <c r="I99" s="1" t="s">
        <v>11</v>
      </c>
      <c r="J99" s="1" t="s">
        <v>12</v>
      </c>
      <c r="K99" s="1">
        <v>1990</v>
      </c>
      <c r="L99">
        <f t="shared" si="7"/>
        <v>32</v>
      </c>
      <c r="M99">
        <v>32</v>
      </c>
      <c r="N99" t="str">
        <f t="shared" si="8"/>
        <v>Young</v>
      </c>
      <c r="O99" s="3" t="str">
        <f t="shared" si="9"/>
        <v>20-43</v>
      </c>
    </row>
    <row r="100" spans="1:15" ht="15.75" customHeight="1" x14ac:dyDescent="0.25">
      <c r="A100" s="1">
        <v>6276441</v>
      </c>
      <c r="B100" s="9">
        <v>42908.330069444448</v>
      </c>
      <c r="C100" s="2" t="str">
        <f t="shared" si="5"/>
        <v>Thursday</v>
      </c>
      <c r="D100" s="2">
        <v>42908.356064814812</v>
      </c>
      <c r="E100" s="1">
        <v>2245</v>
      </c>
      <c r="F100" s="1" t="s">
        <v>411</v>
      </c>
      <c r="G100" s="1" t="s">
        <v>52</v>
      </c>
      <c r="H100" s="1" t="str">
        <f t="shared" si="6"/>
        <v>West End Ave &amp; W 107 St to University Pl &amp; E 14 St</v>
      </c>
      <c r="I100" s="1" t="s">
        <v>11</v>
      </c>
      <c r="J100" s="1" t="s">
        <v>12</v>
      </c>
      <c r="K100" s="1">
        <v>1990</v>
      </c>
      <c r="L100">
        <f t="shared" si="7"/>
        <v>32</v>
      </c>
      <c r="M100">
        <v>32</v>
      </c>
      <c r="N100" t="str">
        <f t="shared" si="8"/>
        <v>Young</v>
      </c>
      <c r="O100" s="3" t="str">
        <f t="shared" si="9"/>
        <v>20-43</v>
      </c>
    </row>
    <row r="101" spans="1:15" ht="15.75" customHeight="1" x14ac:dyDescent="0.25">
      <c r="A101" s="1">
        <v>1247078</v>
      </c>
      <c r="B101" s="9">
        <v>42787.765925925924</v>
      </c>
      <c r="C101" s="2" t="str">
        <f t="shared" si="5"/>
        <v>Tuesday</v>
      </c>
      <c r="D101" s="2">
        <v>42787.771724537037</v>
      </c>
      <c r="E101" s="1">
        <v>500</v>
      </c>
      <c r="F101" s="1" t="s">
        <v>261</v>
      </c>
      <c r="G101" s="1" t="s">
        <v>112</v>
      </c>
      <c r="H101" s="1" t="str">
        <f t="shared" si="6"/>
        <v>E 30 St &amp; Park Ave S to E 20 St &amp; FDR Drive</v>
      </c>
      <c r="I101" s="1" t="s">
        <v>11</v>
      </c>
      <c r="J101" s="1" t="s">
        <v>19</v>
      </c>
      <c r="K101" s="1">
        <v>1990</v>
      </c>
      <c r="L101">
        <f t="shared" si="7"/>
        <v>32</v>
      </c>
      <c r="M101">
        <v>32</v>
      </c>
      <c r="N101" t="str">
        <f t="shared" si="8"/>
        <v>Young</v>
      </c>
      <c r="O101" s="3" t="str">
        <f t="shared" si="9"/>
        <v>20-43</v>
      </c>
    </row>
    <row r="102" spans="1:15" ht="15.75" customHeight="1" x14ac:dyDescent="0.25">
      <c r="A102" s="1">
        <v>3882076</v>
      </c>
      <c r="B102" s="9">
        <v>42862.562557870369</v>
      </c>
      <c r="C102" s="2" t="str">
        <f t="shared" si="5"/>
        <v>Sunday</v>
      </c>
      <c r="D102" s="2">
        <v>42862.566030092596</v>
      </c>
      <c r="E102" s="1">
        <v>299</v>
      </c>
      <c r="F102" s="1" t="s">
        <v>149</v>
      </c>
      <c r="G102" s="1" t="s">
        <v>81</v>
      </c>
      <c r="H102" s="1" t="str">
        <f t="shared" si="6"/>
        <v>Broadway &amp; Roebling St to N 8 St &amp; Driggs Ave</v>
      </c>
      <c r="I102" s="1" t="s">
        <v>11</v>
      </c>
      <c r="J102" s="1" t="s">
        <v>12</v>
      </c>
      <c r="K102" s="1">
        <v>1990</v>
      </c>
      <c r="L102">
        <f t="shared" si="7"/>
        <v>32</v>
      </c>
      <c r="M102">
        <v>32</v>
      </c>
      <c r="N102" t="str">
        <f t="shared" si="8"/>
        <v>Young</v>
      </c>
      <c r="O102" s="3" t="str">
        <f t="shared" si="9"/>
        <v>20-43</v>
      </c>
    </row>
    <row r="103" spans="1:15" ht="15.75" customHeight="1" x14ac:dyDescent="0.25">
      <c r="A103" s="1">
        <v>5725467</v>
      </c>
      <c r="B103" s="9">
        <v>42898.368321759262</v>
      </c>
      <c r="C103" s="2" t="str">
        <f t="shared" si="5"/>
        <v>Monday</v>
      </c>
      <c r="D103" s="2">
        <v>42898.377650462964</v>
      </c>
      <c r="E103" s="1">
        <v>806</v>
      </c>
      <c r="F103" s="1" t="s">
        <v>71</v>
      </c>
      <c r="G103" s="1" t="s">
        <v>426</v>
      </c>
      <c r="H103" s="1" t="str">
        <f t="shared" si="6"/>
        <v>Allen St &amp; Hester St to Lexington Ave &amp; E 29 St</v>
      </c>
      <c r="I103" s="1" t="s">
        <v>11</v>
      </c>
      <c r="J103" s="1" t="s">
        <v>12</v>
      </c>
      <c r="K103" s="1">
        <v>1990</v>
      </c>
      <c r="L103">
        <f t="shared" si="7"/>
        <v>32</v>
      </c>
      <c r="M103">
        <v>32</v>
      </c>
      <c r="N103" t="str">
        <f t="shared" si="8"/>
        <v>Young</v>
      </c>
      <c r="O103" s="3" t="str">
        <f t="shared" si="9"/>
        <v>20-43</v>
      </c>
    </row>
    <row r="104" spans="1:15" ht="15.75" customHeight="1" x14ac:dyDescent="0.25">
      <c r="A104" s="1">
        <v>6686111</v>
      </c>
      <c r="B104" s="9">
        <v>42914.851990740739</v>
      </c>
      <c r="C104" s="2" t="str">
        <f t="shared" si="5"/>
        <v>Wednesday</v>
      </c>
      <c r="D104" s="2">
        <v>42914.868842592594</v>
      </c>
      <c r="E104" s="1">
        <v>1455</v>
      </c>
      <c r="F104" s="1" t="s">
        <v>135</v>
      </c>
      <c r="G104" s="1" t="s">
        <v>428</v>
      </c>
      <c r="H104" s="1" t="str">
        <f t="shared" si="6"/>
        <v>Duane St &amp; Greenwich St to South St &amp; Whitehall St</v>
      </c>
      <c r="I104" s="1" t="s">
        <v>29</v>
      </c>
      <c r="J104" s="1" t="s">
        <v>19</v>
      </c>
      <c r="K104" s="1">
        <v>1990</v>
      </c>
      <c r="L104">
        <f t="shared" si="7"/>
        <v>32</v>
      </c>
      <c r="M104">
        <v>32</v>
      </c>
      <c r="N104" t="str">
        <f t="shared" si="8"/>
        <v>Young</v>
      </c>
      <c r="O104" s="3" t="str">
        <f t="shared" si="9"/>
        <v>20-43</v>
      </c>
    </row>
    <row r="105" spans="1:15" ht="15.75" customHeight="1" x14ac:dyDescent="0.25">
      <c r="A105" s="1">
        <v>6815929</v>
      </c>
      <c r="B105" s="9">
        <v>42916.982835648145</v>
      </c>
      <c r="C105" s="2" t="str">
        <f t="shared" si="5"/>
        <v>Friday</v>
      </c>
      <c r="D105" s="2">
        <v>42916.996736111112</v>
      </c>
      <c r="E105" s="1">
        <v>1200</v>
      </c>
      <c r="F105" s="1" t="s">
        <v>401</v>
      </c>
      <c r="G105" s="1" t="s">
        <v>21</v>
      </c>
      <c r="H105" s="1" t="str">
        <f t="shared" si="6"/>
        <v>9 Ave &amp; W 18 St to E 53 St &amp; 3 Ave</v>
      </c>
      <c r="I105" s="1" t="s">
        <v>11</v>
      </c>
      <c r="J105" s="1" t="s">
        <v>12</v>
      </c>
      <c r="K105" s="1">
        <v>1990</v>
      </c>
      <c r="L105">
        <f t="shared" si="7"/>
        <v>32</v>
      </c>
      <c r="M105">
        <v>32</v>
      </c>
      <c r="N105" t="str">
        <f t="shared" si="8"/>
        <v>Young</v>
      </c>
      <c r="O105" s="3" t="str">
        <f t="shared" si="9"/>
        <v>20-43</v>
      </c>
    </row>
    <row r="106" spans="1:15" ht="15.75" customHeight="1" x14ac:dyDescent="0.25">
      <c r="A106" s="1">
        <v>1821647</v>
      </c>
      <c r="B106" s="9">
        <v>42804.75640046296</v>
      </c>
      <c r="C106" s="2" t="str">
        <f t="shared" si="5"/>
        <v>Friday</v>
      </c>
      <c r="D106" s="2">
        <v>42804.76059027778</v>
      </c>
      <c r="E106" s="1">
        <v>361</v>
      </c>
      <c r="F106" s="1" t="s">
        <v>275</v>
      </c>
      <c r="G106" s="1" t="s">
        <v>53</v>
      </c>
      <c r="H106" s="1" t="str">
        <f t="shared" si="6"/>
        <v>W 18 St &amp; 6 Ave to Washington Pl &amp; Broadway</v>
      </c>
      <c r="I106" s="1" t="s">
        <v>11</v>
      </c>
      <c r="J106" s="1" t="s">
        <v>19</v>
      </c>
      <c r="K106" s="1">
        <v>1990</v>
      </c>
      <c r="L106">
        <f t="shared" si="7"/>
        <v>32</v>
      </c>
      <c r="M106">
        <v>32</v>
      </c>
      <c r="N106" t="str">
        <f t="shared" si="8"/>
        <v>Young</v>
      </c>
      <c r="O106" s="3" t="str">
        <f t="shared" si="9"/>
        <v>20-43</v>
      </c>
    </row>
    <row r="107" spans="1:15" ht="15.75" customHeight="1" x14ac:dyDescent="0.25">
      <c r="A107" s="1">
        <v>1862182</v>
      </c>
      <c r="B107" s="9">
        <v>42807.401319444441</v>
      </c>
      <c r="C107" s="2" t="str">
        <f t="shared" si="5"/>
        <v>Monday</v>
      </c>
      <c r="D107" s="2">
        <v>42807.413784722223</v>
      </c>
      <c r="E107" s="1">
        <v>1076</v>
      </c>
      <c r="F107" s="1" t="s">
        <v>79</v>
      </c>
      <c r="G107" s="1" t="s">
        <v>147</v>
      </c>
      <c r="H107" s="1" t="str">
        <f t="shared" si="6"/>
        <v>Bayard St &amp; Baxter St to E 33 St &amp; 2 Ave</v>
      </c>
      <c r="I107" s="1" t="s">
        <v>11</v>
      </c>
      <c r="K107" s="1">
        <v>1990</v>
      </c>
      <c r="L107">
        <f t="shared" si="7"/>
        <v>32</v>
      </c>
      <c r="M107">
        <v>32</v>
      </c>
      <c r="N107" t="str">
        <f t="shared" si="8"/>
        <v>Young</v>
      </c>
      <c r="O107" s="3" t="str">
        <f t="shared" si="9"/>
        <v>20-43</v>
      </c>
    </row>
    <row r="108" spans="1:15" ht="15.75" customHeight="1" x14ac:dyDescent="0.25">
      <c r="A108" s="1">
        <v>4848206</v>
      </c>
      <c r="B108" s="9">
        <v>42881.810763888891</v>
      </c>
      <c r="C108" s="2" t="str">
        <f t="shared" si="5"/>
        <v>Friday</v>
      </c>
      <c r="D108" s="2">
        <v>42881.813958333332</v>
      </c>
      <c r="E108" s="1">
        <v>276</v>
      </c>
      <c r="F108" s="1" t="s">
        <v>303</v>
      </c>
      <c r="G108" s="1" t="s">
        <v>306</v>
      </c>
      <c r="H108" s="1" t="str">
        <f t="shared" si="6"/>
        <v>Brooklyn Bridge Park - Pier 2 to Atlantic Ave &amp; Furman St</v>
      </c>
      <c r="I108" s="1" t="s">
        <v>11</v>
      </c>
      <c r="J108" s="1" t="s">
        <v>12</v>
      </c>
      <c r="K108" s="1">
        <v>1990</v>
      </c>
      <c r="L108">
        <f t="shared" si="7"/>
        <v>32</v>
      </c>
      <c r="M108">
        <v>32</v>
      </c>
      <c r="N108" t="str">
        <f t="shared" si="8"/>
        <v>Young</v>
      </c>
      <c r="O108" s="3" t="str">
        <f t="shared" si="9"/>
        <v>20-43</v>
      </c>
    </row>
    <row r="109" spans="1:15" ht="15.75" customHeight="1" x14ac:dyDescent="0.25">
      <c r="A109" s="1">
        <v>3447958</v>
      </c>
      <c r="B109" s="9">
        <v>42853.777673611112</v>
      </c>
      <c r="C109" s="2" t="str">
        <f t="shared" si="5"/>
        <v>Friday</v>
      </c>
      <c r="D109" s="2">
        <v>42853.784143518518</v>
      </c>
      <c r="E109" s="1">
        <v>559</v>
      </c>
      <c r="F109" s="1" t="s">
        <v>9</v>
      </c>
      <c r="G109" s="1" t="s">
        <v>394</v>
      </c>
      <c r="H109" s="1" t="str">
        <f t="shared" si="6"/>
        <v>Suffolk St &amp; Stanton St to Forsyth St &amp; Canal St</v>
      </c>
      <c r="I109" s="1" t="s">
        <v>11</v>
      </c>
      <c r="J109" s="1" t="s">
        <v>12</v>
      </c>
      <c r="K109" s="1">
        <v>1990</v>
      </c>
      <c r="L109">
        <f t="shared" si="7"/>
        <v>32</v>
      </c>
      <c r="M109">
        <v>32</v>
      </c>
      <c r="N109" t="str">
        <f t="shared" si="8"/>
        <v>Young</v>
      </c>
      <c r="O109" s="3" t="str">
        <f t="shared" si="9"/>
        <v>20-43</v>
      </c>
    </row>
    <row r="110" spans="1:15" ht="15.75" customHeight="1" x14ac:dyDescent="0.25">
      <c r="A110" s="1">
        <v>3828509</v>
      </c>
      <c r="B110" s="9">
        <v>42861.470810185187</v>
      </c>
      <c r="C110" s="2" t="str">
        <f t="shared" si="5"/>
        <v>Saturday</v>
      </c>
      <c r="D110" s="2">
        <v>42861.474976851852</v>
      </c>
      <c r="E110" s="1">
        <v>360</v>
      </c>
      <c r="F110" s="1" t="s">
        <v>118</v>
      </c>
      <c r="G110" s="1" t="s">
        <v>131</v>
      </c>
      <c r="H110" s="1" t="str">
        <f t="shared" si="6"/>
        <v>E 15 St &amp; 3 Ave to E 14 St &amp; Avenue B</v>
      </c>
      <c r="I110" s="1" t="s">
        <v>11</v>
      </c>
      <c r="J110" s="1" t="s">
        <v>12</v>
      </c>
      <c r="K110" s="1">
        <v>1989</v>
      </c>
      <c r="L110">
        <f t="shared" si="7"/>
        <v>33</v>
      </c>
      <c r="M110">
        <v>33</v>
      </c>
      <c r="N110" t="str">
        <f t="shared" si="8"/>
        <v>Young</v>
      </c>
      <c r="O110" s="3" t="str">
        <f t="shared" si="9"/>
        <v>20-43</v>
      </c>
    </row>
    <row r="111" spans="1:15" ht="15.75" customHeight="1" x14ac:dyDescent="0.25">
      <c r="A111" s="1">
        <v>5888144</v>
      </c>
      <c r="B111" s="9">
        <v>42900.869872685187</v>
      </c>
      <c r="C111" s="2" t="str">
        <f t="shared" si="5"/>
        <v>Wednesday</v>
      </c>
      <c r="D111" s="2">
        <v>42900.880648148152</v>
      </c>
      <c r="E111" s="1">
        <v>930</v>
      </c>
      <c r="F111" s="1" t="s">
        <v>149</v>
      </c>
      <c r="G111" s="1" t="s">
        <v>74</v>
      </c>
      <c r="H111" s="1" t="str">
        <f t="shared" si="6"/>
        <v>Broadway &amp; Roebling St to Milton St &amp; Franklin St</v>
      </c>
      <c r="I111" s="1" t="s">
        <v>11</v>
      </c>
      <c r="J111" s="1" t="s">
        <v>19</v>
      </c>
      <c r="K111" s="1">
        <v>1989</v>
      </c>
      <c r="L111">
        <f t="shared" si="7"/>
        <v>33</v>
      </c>
      <c r="M111">
        <v>33</v>
      </c>
      <c r="N111" t="str">
        <f t="shared" si="8"/>
        <v>Young</v>
      </c>
      <c r="O111" s="3" t="str">
        <f t="shared" si="9"/>
        <v>20-43</v>
      </c>
    </row>
    <row r="112" spans="1:15" ht="15.75" customHeight="1" x14ac:dyDescent="0.25">
      <c r="A112" s="1">
        <v>6413999</v>
      </c>
      <c r="B112" s="9">
        <v>42910.619849537034</v>
      </c>
      <c r="C112" s="2" t="str">
        <f t="shared" si="5"/>
        <v>Saturday</v>
      </c>
      <c r="D112" s="2">
        <v>42910.623611111114</v>
      </c>
      <c r="E112" s="1">
        <v>325</v>
      </c>
      <c r="F112" s="1" t="s">
        <v>208</v>
      </c>
      <c r="G112" s="1" t="s">
        <v>42</v>
      </c>
      <c r="H112" s="1" t="str">
        <f t="shared" si="6"/>
        <v>E 32 St &amp; Park Ave to E 17 St &amp; Broadway</v>
      </c>
      <c r="I112" s="1" t="s">
        <v>11</v>
      </c>
      <c r="J112" s="1" t="s">
        <v>12</v>
      </c>
      <c r="K112" s="1">
        <v>1989</v>
      </c>
      <c r="L112">
        <f t="shared" si="7"/>
        <v>33</v>
      </c>
      <c r="M112">
        <v>33</v>
      </c>
      <c r="N112" t="str">
        <f t="shared" si="8"/>
        <v>Young</v>
      </c>
      <c r="O112" s="3" t="str">
        <f t="shared" si="9"/>
        <v>20-43</v>
      </c>
    </row>
    <row r="113" spans="1:15" ht="15.75" customHeight="1" x14ac:dyDescent="0.25">
      <c r="A113" s="1">
        <v>333045</v>
      </c>
      <c r="B113" s="9">
        <v>42751.798275462963</v>
      </c>
      <c r="C113" s="2" t="str">
        <f t="shared" si="5"/>
        <v>Monday</v>
      </c>
      <c r="D113" s="2">
        <v>42751.806250000001</v>
      </c>
      <c r="E113" s="1">
        <v>689</v>
      </c>
      <c r="F113" s="1" t="s">
        <v>317</v>
      </c>
      <c r="G113" s="1" t="s">
        <v>240</v>
      </c>
      <c r="H113" s="1" t="str">
        <f t="shared" si="6"/>
        <v>E 27 St &amp; 1 Ave to E 7 St &amp; Avenue A</v>
      </c>
      <c r="I113" s="1" t="s">
        <v>11</v>
      </c>
      <c r="J113" s="1" t="s">
        <v>12</v>
      </c>
      <c r="K113" s="1">
        <v>1989</v>
      </c>
      <c r="L113">
        <f t="shared" si="7"/>
        <v>33</v>
      </c>
      <c r="M113">
        <v>33</v>
      </c>
      <c r="N113" t="str">
        <f t="shared" si="8"/>
        <v>Young</v>
      </c>
      <c r="O113" s="3" t="str">
        <f t="shared" si="9"/>
        <v>20-43</v>
      </c>
    </row>
    <row r="114" spans="1:15" ht="15.75" customHeight="1" x14ac:dyDescent="0.25">
      <c r="A114" s="1">
        <v>5224207</v>
      </c>
      <c r="B114" s="9">
        <v>42889.407349537039</v>
      </c>
      <c r="C114" s="2" t="str">
        <f t="shared" si="5"/>
        <v>Saturday</v>
      </c>
      <c r="D114" s="2">
        <v>42889.409108796295</v>
      </c>
      <c r="E114" s="1">
        <v>152</v>
      </c>
      <c r="F114" s="1" t="s">
        <v>346</v>
      </c>
      <c r="G114" s="1" t="s">
        <v>42</v>
      </c>
      <c r="H114" s="1" t="str">
        <f t="shared" si="6"/>
        <v>Lexington Ave &amp; E 24 St to E 17 St &amp; Broadway</v>
      </c>
      <c r="I114" s="1" t="s">
        <v>11</v>
      </c>
      <c r="J114" s="1" t="s">
        <v>12</v>
      </c>
      <c r="K114" s="1">
        <v>1989</v>
      </c>
      <c r="L114">
        <f t="shared" si="7"/>
        <v>33</v>
      </c>
      <c r="M114">
        <v>33</v>
      </c>
      <c r="N114" t="str">
        <f t="shared" si="8"/>
        <v>Young</v>
      </c>
      <c r="O114" s="3" t="str">
        <f t="shared" si="9"/>
        <v>20-43</v>
      </c>
    </row>
    <row r="115" spans="1:15" ht="15.75" customHeight="1" x14ac:dyDescent="0.25">
      <c r="A115" s="1">
        <v>1940925</v>
      </c>
      <c r="B115" s="9">
        <v>42815.397546296299</v>
      </c>
      <c r="C115" s="2" t="str">
        <f t="shared" si="5"/>
        <v>Tuesday</v>
      </c>
      <c r="D115" s="2">
        <v>42815.40384259259</v>
      </c>
      <c r="E115" s="1">
        <v>544</v>
      </c>
      <c r="F115" s="1" t="s">
        <v>187</v>
      </c>
      <c r="G115" s="1" t="s">
        <v>334</v>
      </c>
      <c r="H115" s="1" t="str">
        <f t="shared" si="6"/>
        <v>E 23 St &amp; 1 Ave to E 33 St &amp; 5 Ave</v>
      </c>
      <c r="I115" s="1" t="s">
        <v>11</v>
      </c>
      <c r="J115" s="1" t="s">
        <v>12</v>
      </c>
      <c r="K115" s="1">
        <v>1989</v>
      </c>
      <c r="L115">
        <f t="shared" si="7"/>
        <v>33</v>
      </c>
      <c r="M115">
        <v>33</v>
      </c>
      <c r="N115" t="str">
        <f t="shared" si="8"/>
        <v>Young</v>
      </c>
      <c r="O115" s="3" t="str">
        <f t="shared" si="9"/>
        <v>20-43</v>
      </c>
    </row>
    <row r="116" spans="1:15" ht="15.75" customHeight="1" x14ac:dyDescent="0.25">
      <c r="A116" s="1">
        <v>898044</v>
      </c>
      <c r="B116" s="9">
        <v>42772.930914351855</v>
      </c>
      <c r="C116" s="2" t="str">
        <f t="shared" si="5"/>
        <v>Monday</v>
      </c>
      <c r="D116" s="2">
        <v>42772.934537037036</v>
      </c>
      <c r="E116" s="1">
        <v>312</v>
      </c>
      <c r="F116" s="1" t="s">
        <v>176</v>
      </c>
      <c r="G116" s="1" t="s">
        <v>329</v>
      </c>
      <c r="H116" s="1" t="str">
        <f t="shared" si="6"/>
        <v>Cooper Square &amp; E 7 St to E 19 St &amp; 3 Ave</v>
      </c>
      <c r="I116" s="1" t="s">
        <v>11</v>
      </c>
      <c r="J116" s="1" t="s">
        <v>19</v>
      </c>
      <c r="K116" s="1">
        <v>1989</v>
      </c>
      <c r="L116">
        <f t="shared" si="7"/>
        <v>33</v>
      </c>
      <c r="M116">
        <v>33</v>
      </c>
      <c r="N116" t="str">
        <f t="shared" si="8"/>
        <v>Young</v>
      </c>
      <c r="O116" s="3" t="str">
        <f t="shared" si="9"/>
        <v>20-43</v>
      </c>
    </row>
    <row r="117" spans="1:15" ht="15.75" customHeight="1" x14ac:dyDescent="0.25">
      <c r="A117" s="1">
        <v>530394</v>
      </c>
      <c r="B117" s="9">
        <v>42760.343541666669</v>
      </c>
      <c r="C117" s="2" t="str">
        <f t="shared" si="5"/>
        <v>Wednesday</v>
      </c>
      <c r="D117" s="2">
        <v>42760.348333333335</v>
      </c>
      <c r="E117" s="1">
        <v>414</v>
      </c>
      <c r="F117" s="1" t="s">
        <v>248</v>
      </c>
      <c r="G117" s="1" t="s">
        <v>114</v>
      </c>
      <c r="H117" s="1" t="str">
        <f t="shared" si="6"/>
        <v>West Thames St to West St &amp; Chambers St</v>
      </c>
      <c r="I117" s="1" t="s">
        <v>11</v>
      </c>
      <c r="J117" s="1" t="s">
        <v>19</v>
      </c>
      <c r="K117" s="1">
        <v>1989</v>
      </c>
      <c r="L117">
        <f t="shared" si="7"/>
        <v>33</v>
      </c>
      <c r="M117">
        <v>33</v>
      </c>
      <c r="N117" t="str">
        <f t="shared" si="8"/>
        <v>Young</v>
      </c>
      <c r="O117" s="3" t="str">
        <f t="shared" si="9"/>
        <v>20-43</v>
      </c>
    </row>
    <row r="118" spans="1:15" ht="15.75" customHeight="1" x14ac:dyDescent="0.25">
      <c r="A118" s="1">
        <v>227375</v>
      </c>
      <c r="B118" s="9">
        <v>42747.625486111108</v>
      </c>
      <c r="C118" s="2" t="str">
        <f t="shared" si="5"/>
        <v>Thursday</v>
      </c>
      <c r="D118" s="2">
        <v>42747.631643518522</v>
      </c>
      <c r="E118" s="1">
        <v>532</v>
      </c>
      <c r="F118" s="1" t="s">
        <v>275</v>
      </c>
      <c r="G118" s="1" t="s">
        <v>260</v>
      </c>
      <c r="H118" s="1" t="str">
        <f t="shared" si="6"/>
        <v>W 18 St &amp; 6 Ave to E 20 St &amp; 2 Ave</v>
      </c>
      <c r="I118" s="1" t="s">
        <v>11</v>
      </c>
      <c r="J118" s="1" t="s">
        <v>12</v>
      </c>
      <c r="K118" s="1">
        <v>1989</v>
      </c>
      <c r="L118">
        <f t="shared" si="7"/>
        <v>33</v>
      </c>
      <c r="M118">
        <v>33</v>
      </c>
      <c r="N118" t="str">
        <f t="shared" si="8"/>
        <v>Young</v>
      </c>
      <c r="O118" s="3" t="str">
        <f t="shared" si="9"/>
        <v>20-43</v>
      </c>
    </row>
    <row r="119" spans="1:15" ht="15.75" customHeight="1" x14ac:dyDescent="0.25">
      <c r="A119" s="1">
        <v>5437205</v>
      </c>
      <c r="B119" s="9">
        <v>42893.544409722221</v>
      </c>
      <c r="C119" s="2" t="str">
        <f t="shared" si="5"/>
        <v>Wednesday</v>
      </c>
      <c r="D119" s="2">
        <v>42893.553136574075</v>
      </c>
      <c r="E119" s="1">
        <v>753</v>
      </c>
      <c r="F119" s="1" t="s">
        <v>374</v>
      </c>
      <c r="G119" s="1" t="s">
        <v>184</v>
      </c>
      <c r="H119" s="1" t="str">
        <f t="shared" si="6"/>
        <v>W 21 St &amp; 6 Ave to E 6 St &amp; Avenue B</v>
      </c>
      <c r="I119" s="1" t="s">
        <v>11</v>
      </c>
      <c r="J119" s="1" t="s">
        <v>12</v>
      </c>
      <c r="K119" s="1">
        <v>1989</v>
      </c>
      <c r="L119">
        <f t="shared" si="7"/>
        <v>33</v>
      </c>
      <c r="M119">
        <v>33</v>
      </c>
      <c r="N119" t="str">
        <f t="shared" si="8"/>
        <v>Young</v>
      </c>
      <c r="O119" s="3" t="str">
        <f t="shared" si="9"/>
        <v>20-43</v>
      </c>
    </row>
    <row r="120" spans="1:15" ht="15.75" customHeight="1" x14ac:dyDescent="0.25">
      <c r="A120" s="1">
        <v>4582789</v>
      </c>
      <c r="B120" s="9">
        <v>42875.951747685183</v>
      </c>
      <c r="C120" s="2" t="str">
        <f t="shared" si="5"/>
        <v>Saturday</v>
      </c>
      <c r="D120" s="2">
        <v>42875.954710648148</v>
      </c>
      <c r="E120" s="1">
        <v>256</v>
      </c>
      <c r="F120" s="1" t="s">
        <v>228</v>
      </c>
      <c r="G120" s="1" t="s">
        <v>56</v>
      </c>
      <c r="H120" s="1" t="str">
        <f t="shared" si="6"/>
        <v>Canal St &amp; Rutgers St to Allen St &amp; Stanton St</v>
      </c>
      <c r="I120" s="1" t="s">
        <v>11</v>
      </c>
      <c r="J120" s="1" t="s">
        <v>12</v>
      </c>
      <c r="K120" s="1">
        <v>1989</v>
      </c>
      <c r="L120">
        <f t="shared" si="7"/>
        <v>33</v>
      </c>
      <c r="M120">
        <v>33</v>
      </c>
      <c r="N120" t="str">
        <f t="shared" si="8"/>
        <v>Young</v>
      </c>
      <c r="O120" s="3" t="str">
        <f t="shared" si="9"/>
        <v>20-43</v>
      </c>
    </row>
    <row r="121" spans="1:15" ht="15.75" customHeight="1" x14ac:dyDescent="0.25">
      <c r="A121" s="1">
        <v>3358474</v>
      </c>
      <c r="B121" s="9">
        <v>42852.405960648146</v>
      </c>
      <c r="C121" s="2" t="str">
        <f t="shared" si="5"/>
        <v>Thursday</v>
      </c>
      <c r="D121" s="2">
        <v>42852.408333333333</v>
      </c>
      <c r="E121" s="1">
        <v>204</v>
      </c>
      <c r="F121" s="1" t="s">
        <v>52</v>
      </c>
      <c r="G121" s="1" t="s">
        <v>53</v>
      </c>
      <c r="H121" s="1" t="str">
        <f t="shared" si="6"/>
        <v>University Pl &amp; E 14 St to Washington Pl &amp; Broadway</v>
      </c>
      <c r="I121" s="1" t="s">
        <v>11</v>
      </c>
      <c r="J121" s="1" t="s">
        <v>12</v>
      </c>
      <c r="K121" s="1">
        <v>1988</v>
      </c>
      <c r="L121">
        <f t="shared" si="7"/>
        <v>34</v>
      </c>
      <c r="M121">
        <v>34</v>
      </c>
      <c r="N121" t="str">
        <f t="shared" si="8"/>
        <v>Young</v>
      </c>
      <c r="O121" s="3" t="str">
        <f t="shared" si="9"/>
        <v>20-43</v>
      </c>
    </row>
    <row r="122" spans="1:15" ht="15.75" customHeight="1" x14ac:dyDescent="0.25">
      <c r="A122" s="1">
        <v>6321417</v>
      </c>
      <c r="B122" s="9">
        <v>42908.786585648151</v>
      </c>
      <c r="C122" s="2" t="str">
        <f t="shared" si="5"/>
        <v>Thursday</v>
      </c>
      <c r="D122" s="2">
        <v>42908.802662037036</v>
      </c>
      <c r="E122" s="1">
        <v>1388</v>
      </c>
      <c r="F122" s="1" t="s">
        <v>73</v>
      </c>
      <c r="G122" s="1" t="s">
        <v>74</v>
      </c>
      <c r="H122" s="1" t="str">
        <f t="shared" si="6"/>
        <v>E 55 St &amp; 3 Ave to Milton St &amp; Franklin St</v>
      </c>
      <c r="I122" s="1" t="s">
        <v>11</v>
      </c>
      <c r="J122" s="1" t="s">
        <v>12</v>
      </c>
      <c r="K122" s="1">
        <v>1988</v>
      </c>
      <c r="L122">
        <f t="shared" si="7"/>
        <v>34</v>
      </c>
      <c r="M122">
        <v>34</v>
      </c>
      <c r="N122" t="str">
        <f t="shared" si="8"/>
        <v>Young</v>
      </c>
      <c r="O122" s="3" t="str">
        <f t="shared" si="9"/>
        <v>20-43</v>
      </c>
    </row>
    <row r="123" spans="1:15" ht="15.75" customHeight="1" x14ac:dyDescent="0.25">
      <c r="A123" s="1">
        <v>2184051</v>
      </c>
      <c r="B123" s="9">
        <v>42823.72488425926</v>
      </c>
      <c r="C123" s="2" t="str">
        <f t="shared" si="5"/>
        <v>Wednesday</v>
      </c>
      <c r="D123" s="2">
        <v>42823.736435185187</v>
      </c>
      <c r="E123" s="1">
        <v>997</v>
      </c>
      <c r="F123" s="1" t="s">
        <v>28</v>
      </c>
      <c r="G123" s="1" t="s">
        <v>125</v>
      </c>
      <c r="H123" s="1" t="str">
        <f t="shared" si="6"/>
        <v>Central Park S &amp; 6 Ave to E 88 St &amp; 1 Ave</v>
      </c>
      <c r="I123" s="1" t="s">
        <v>11</v>
      </c>
      <c r="J123" s="1" t="s">
        <v>12</v>
      </c>
      <c r="K123" s="1">
        <v>1988</v>
      </c>
      <c r="L123">
        <f t="shared" si="7"/>
        <v>34</v>
      </c>
      <c r="M123">
        <v>34</v>
      </c>
      <c r="N123" t="str">
        <f t="shared" si="8"/>
        <v>Young</v>
      </c>
      <c r="O123" s="3" t="str">
        <f t="shared" si="9"/>
        <v>20-43</v>
      </c>
    </row>
    <row r="124" spans="1:15" ht="15.75" customHeight="1" x14ac:dyDescent="0.25">
      <c r="A124" s="1">
        <v>1386254</v>
      </c>
      <c r="B124" s="9">
        <v>42791.39539351852</v>
      </c>
      <c r="C124" s="2" t="str">
        <f t="shared" si="5"/>
        <v>Saturday</v>
      </c>
      <c r="D124" s="2">
        <v>42791.398900462962</v>
      </c>
      <c r="E124" s="1">
        <v>303</v>
      </c>
      <c r="F124" s="1" t="s">
        <v>268</v>
      </c>
      <c r="G124" s="1" t="s">
        <v>249</v>
      </c>
      <c r="H124" s="1" t="str">
        <f t="shared" si="6"/>
        <v>W 37 St &amp; 10 Ave to W 41 St &amp; 8 Ave</v>
      </c>
      <c r="I124" s="1" t="s">
        <v>11</v>
      </c>
      <c r="J124" s="1" t="s">
        <v>12</v>
      </c>
      <c r="K124" s="1">
        <v>1988</v>
      </c>
      <c r="L124">
        <f t="shared" si="7"/>
        <v>34</v>
      </c>
      <c r="M124">
        <v>34</v>
      </c>
      <c r="N124" t="str">
        <f t="shared" si="8"/>
        <v>Young</v>
      </c>
      <c r="O124" s="3" t="str">
        <f t="shared" si="9"/>
        <v>20-43</v>
      </c>
    </row>
    <row r="125" spans="1:15" ht="15.75" customHeight="1" x14ac:dyDescent="0.25">
      <c r="A125" s="1">
        <v>6335379</v>
      </c>
      <c r="B125" s="9">
        <v>42908.974537037036</v>
      </c>
      <c r="C125" s="2" t="str">
        <f t="shared" si="5"/>
        <v>Thursday</v>
      </c>
      <c r="D125" s="2">
        <v>42908.980486111112</v>
      </c>
      <c r="E125" s="1">
        <v>514</v>
      </c>
      <c r="F125" s="1" t="s">
        <v>240</v>
      </c>
      <c r="G125" s="1" t="s">
        <v>180</v>
      </c>
      <c r="H125" s="1" t="str">
        <f t="shared" si="6"/>
        <v>E 7 St &amp; Avenue A to Clinton St &amp; Grand St</v>
      </c>
      <c r="I125" s="1" t="s">
        <v>11</v>
      </c>
      <c r="J125" s="1" t="s">
        <v>12</v>
      </c>
      <c r="K125" s="1">
        <v>1988</v>
      </c>
      <c r="L125">
        <f t="shared" si="7"/>
        <v>34</v>
      </c>
      <c r="M125">
        <v>34</v>
      </c>
      <c r="N125" t="str">
        <f t="shared" si="8"/>
        <v>Young</v>
      </c>
      <c r="O125" s="3" t="str">
        <f t="shared" si="9"/>
        <v>20-43</v>
      </c>
    </row>
    <row r="126" spans="1:15" ht="15.75" customHeight="1" x14ac:dyDescent="0.25">
      <c r="A126" s="1">
        <v>2125872</v>
      </c>
      <c r="B126" s="9">
        <v>42821.758773148147</v>
      </c>
      <c r="C126" s="2" t="str">
        <f t="shared" si="5"/>
        <v>Monday</v>
      </c>
      <c r="D126" s="2">
        <v>42821.771493055552</v>
      </c>
      <c r="E126" s="1">
        <v>1098</v>
      </c>
      <c r="F126" s="1" t="s">
        <v>216</v>
      </c>
      <c r="G126" s="1" t="s">
        <v>56</v>
      </c>
      <c r="H126" s="1" t="str">
        <f t="shared" si="6"/>
        <v>Fulton St &amp; Broadway to Allen St &amp; Stanton St</v>
      </c>
      <c r="I126" s="1" t="s">
        <v>11</v>
      </c>
      <c r="J126" s="1" t="s">
        <v>12</v>
      </c>
      <c r="K126" s="1">
        <v>1988</v>
      </c>
      <c r="L126">
        <f t="shared" si="7"/>
        <v>34</v>
      </c>
      <c r="M126">
        <v>34</v>
      </c>
      <c r="N126" t="str">
        <f t="shared" si="8"/>
        <v>Young</v>
      </c>
      <c r="O126" s="3" t="str">
        <f t="shared" si="9"/>
        <v>20-43</v>
      </c>
    </row>
    <row r="127" spans="1:15" ht="15.75" customHeight="1" x14ac:dyDescent="0.25">
      <c r="A127" s="1">
        <v>3061605</v>
      </c>
      <c r="B127" s="9">
        <v>42844.764456018522</v>
      </c>
      <c r="C127" s="2" t="str">
        <f t="shared" si="5"/>
        <v>Wednesday</v>
      </c>
      <c r="D127" s="2">
        <v>42844.774988425925</v>
      </c>
      <c r="E127" s="1">
        <v>909</v>
      </c>
      <c r="F127" s="1" t="s">
        <v>256</v>
      </c>
      <c r="G127" s="1" t="s">
        <v>101</v>
      </c>
      <c r="H127" s="1" t="str">
        <f t="shared" si="6"/>
        <v>W 31 St &amp; 7 Ave to Cleveland Pl &amp; Spring St</v>
      </c>
      <c r="I127" s="1" t="s">
        <v>11</v>
      </c>
      <c r="J127" s="1" t="s">
        <v>12</v>
      </c>
      <c r="K127" s="1">
        <v>1988</v>
      </c>
      <c r="L127">
        <f t="shared" si="7"/>
        <v>34</v>
      </c>
      <c r="M127">
        <v>34</v>
      </c>
      <c r="N127" t="str">
        <f t="shared" si="8"/>
        <v>Young</v>
      </c>
      <c r="O127" s="3" t="str">
        <f t="shared" si="9"/>
        <v>20-43</v>
      </c>
    </row>
    <row r="128" spans="1:15" ht="15.75" customHeight="1" x14ac:dyDescent="0.25">
      <c r="A128" s="1">
        <v>2031987</v>
      </c>
      <c r="B128" s="9">
        <v>42818.372569444444</v>
      </c>
      <c r="C128" s="2" t="str">
        <f t="shared" si="5"/>
        <v>Friday</v>
      </c>
      <c r="D128" s="2">
        <v>42818.3825</v>
      </c>
      <c r="E128" s="1">
        <v>857</v>
      </c>
      <c r="F128" s="1" t="s">
        <v>31</v>
      </c>
      <c r="G128" s="1" t="s">
        <v>221</v>
      </c>
      <c r="H128" s="1" t="str">
        <f t="shared" si="6"/>
        <v>E 25 St &amp; 2 Ave to W 13 St &amp; 5 Ave</v>
      </c>
      <c r="I128" s="1" t="s">
        <v>11</v>
      </c>
      <c r="J128" s="1" t="s">
        <v>19</v>
      </c>
      <c r="K128" s="1">
        <v>1988</v>
      </c>
      <c r="L128">
        <f t="shared" si="7"/>
        <v>34</v>
      </c>
      <c r="M128">
        <v>34</v>
      </c>
      <c r="N128" t="str">
        <f t="shared" si="8"/>
        <v>Young</v>
      </c>
      <c r="O128" s="3" t="str">
        <f t="shared" si="9"/>
        <v>20-43</v>
      </c>
    </row>
    <row r="129" spans="1:15" ht="15.75" customHeight="1" x14ac:dyDescent="0.25">
      <c r="A129" s="1">
        <v>2981738</v>
      </c>
      <c r="B129" s="9">
        <v>42843.362962962965</v>
      </c>
      <c r="C129" s="2" t="str">
        <f t="shared" si="5"/>
        <v>Tuesday</v>
      </c>
      <c r="D129" s="2">
        <v>42843.367337962962</v>
      </c>
      <c r="E129" s="1">
        <v>378</v>
      </c>
      <c r="F129" s="1" t="s">
        <v>38</v>
      </c>
      <c r="G129" s="1" t="s">
        <v>73</v>
      </c>
      <c r="H129" s="1" t="str">
        <f t="shared" si="6"/>
        <v>1 Ave &amp; E 68 St to E 55 St &amp; 3 Ave</v>
      </c>
      <c r="I129" s="1" t="s">
        <v>11</v>
      </c>
      <c r="J129" s="1" t="s">
        <v>12</v>
      </c>
      <c r="K129" s="1">
        <v>1988</v>
      </c>
      <c r="L129">
        <f t="shared" si="7"/>
        <v>34</v>
      </c>
      <c r="M129">
        <v>34</v>
      </c>
      <c r="N129" t="str">
        <f t="shared" si="8"/>
        <v>Young</v>
      </c>
      <c r="O129" s="3" t="str">
        <f t="shared" si="9"/>
        <v>20-43</v>
      </c>
    </row>
    <row r="130" spans="1:15" ht="15.75" customHeight="1" x14ac:dyDescent="0.25">
      <c r="A130" s="1">
        <v>5391272</v>
      </c>
      <c r="B130" s="9">
        <v>42892.675810185188</v>
      </c>
      <c r="C130" s="2" t="str">
        <f t="shared" ref="C130:C193" si="10">TEXT(B130,"dddd")</f>
        <v>Tuesday</v>
      </c>
      <c r="D130" s="2">
        <v>42892.708958333336</v>
      </c>
      <c r="E130" s="1">
        <v>2864</v>
      </c>
      <c r="F130" s="1" t="s">
        <v>79</v>
      </c>
      <c r="G130" s="1" t="s">
        <v>79</v>
      </c>
      <c r="H130" s="1" t="str">
        <f t="shared" ref="H130:H193" si="11">CONCATENATE(F130," to ", G130)</f>
        <v>Bayard St &amp; Baxter St to Bayard St &amp; Baxter St</v>
      </c>
      <c r="I130" s="1" t="s">
        <v>11</v>
      </c>
      <c r="J130" s="1" t="s">
        <v>12</v>
      </c>
      <c r="K130" s="1">
        <v>1988</v>
      </c>
      <c r="L130">
        <f t="shared" ref="L130:L193" si="12">$S$5-K130</f>
        <v>34</v>
      </c>
      <c r="M130">
        <v>34</v>
      </c>
      <c r="N130" t="str">
        <f t="shared" ref="N130:N193" si="13">IF(L130&lt;20,"Child/Adolescent",IF(L130&lt;44, "Young",IF(L130&lt;60,"Middle aged",IF(L130&lt; 75, "Elderly", "Old age"))))</f>
        <v>Young</v>
      </c>
      <c r="O130" s="3" t="str">
        <f t="shared" si="9"/>
        <v>20-43</v>
      </c>
    </row>
    <row r="131" spans="1:15" ht="15.75" customHeight="1" x14ac:dyDescent="0.25">
      <c r="A131" s="1">
        <v>2521692</v>
      </c>
      <c r="B131" s="9">
        <v>42834.279444444444</v>
      </c>
      <c r="C131" s="2" t="str">
        <f t="shared" si="10"/>
        <v>Sunday</v>
      </c>
      <c r="D131" s="2">
        <v>42834.283761574072</v>
      </c>
      <c r="E131" s="1">
        <v>373</v>
      </c>
      <c r="F131" s="1" t="s">
        <v>360</v>
      </c>
      <c r="G131" s="1" t="s">
        <v>127</v>
      </c>
      <c r="H131" s="1" t="str">
        <f t="shared" si="11"/>
        <v>Catherine St &amp; Monroe St to Stanton St &amp; Chrystie St</v>
      </c>
      <c r="I131" s="1" t="s">
        <v>11</v>
      </c>
      <c r="J131" s="1" t="s">
        <v>12</v>
      </c>
      <c r="K131" s="1">
        <v>1988</v>
      </c>
      <c r="L131">
        <f t="shared" si="12"/>
        <v>34</v>
      </c>
      <c r="M131">
        <v>34</v>
      </c>
      <c r="N131" t="str">
        <f t="shared" si="13"/>
        <v>Young</v>
      </c>
      <c r="O131" s="3" t="str">
        <f t="shared" ref="O131:O194" si="14">VLOOKUP(M131,$S$7:$T$12,2,TRUE)</f>
        <v>20-43</v>
      </c>
    </row>
    <row r="132" spans="1:15" ht="15.75" customHeight="1" x14ac:dyDescent="0.25">
      <c r="A132" s="1">
        <v>789042</v>
      </c>
      <c r="B132" s="9">
        <v>42768.771423611113</v>
      </c>
      <c r="C132" s="2" t="str">
        <f t="shared" si="10"/>
        <v>Thursday</v>
      </c>
      <c r="D132" s="2">
        <v>42768.776990740742</v>
      </c>
      <c r="E132" s="1">
        <v>480</v>
      </c>
      <c r="F132" s="1" t="s">
        <v>107</v>
      </c>
      <c r="G132" s="1" t="s">
        <v>99</v>
      </c>
      <c r="H132" s="1" t="str">
        <f t="shared" si="11"/>
        <v>E 39 St &amp; 3 Ave to Broadway &amp; W 36 St</v>
      </c>
      <c r="I132" s="1" t="s">
        <v>11</v>
      </c>
      <c r="J132" s="1" t="s">
        <v>19</v>
      </c>
      <c r="K132" s="1">
        <v>1988</v>
      </c>
      <c r="L132">
        <f t="shared" si="12"/>
        <v>34</v>
      </c>
      <c r="M132">
        <v>34</v>
      </c>
      <c r="N132" t="str">
        <f t="shared" si="13"/>
        <v>Young</v>
      </c>
      <c r="O132" s="3" t="str">
        <f t="shared" si="14"/>
        <v>20-43</v>
      </c>
    </row>
    <row r="133" spans="1:15" ht="15.75" customHeight="1" x14ac:dyDescent="0.25">
      <c r="A133" s="1">
        <v>533071</v>
      </c>
      <c r="B133" s="9">
        <v>42760.371018518519</v>
      </c>
      <c r="C133" s="2" t="str">
        <f t="shared" si="10"/>
        <v>Wednesday</v>
      </c>
      <c r="D133" s="2">
        <v>42760.377546296295</v>
      </c>
      <c r="E133" s="1">
        <v>563</v>
      </c>
      <c r="F133" s="1" t="s">
        <v>290</v>
      </c>
      <c r="G133" s="1" t="s">
        <v>92</v>
      </c>
      <c r="H133" s="1" t="str">
        <f t="shared" si="11"/>
        <v>1 Ave &amp; E 18 St to 8 Ave &amp; W 16 St</v>
      </c>
      <c r="I133" s="1" t="s">
        <v>11</v>
      </c>
      <c r="J133" s="1" t="s">
        <v>12</v>
      </c>
      <c r="K133" s="1">
        <v>1988</v>
      </c>
      <c r="L133">
        <f t="shared" si="12"/>
        <v>34</v>
      </c>
      <c r="M133">
        <v>34</v>
      </c>
      <c r="N133" t="str">
        <f t="shared" si="13"/>
        <v>Young</v>
      </c>
      <c r="O133" s="3" t="str">
        <f t="shared" si="14"/>
        <v>20-43</v>
      </c>
    </row>
    <row r="134" spans="1:15" ht="15.75" customHeight="1" x14ac:dyDescent="0.25">
      <c r="A134" s="1">
        <v>594062</v>
      </c>
      <c r="B134" s="9">
        <v>42761.900347222225</v>
      </c>
      <c r="C134" s="2" t="str">
        <f t="shared" si="10"/>
        <v>Thursday</v>
      </c>
      <c r="D134" s="2">
        <v>42761.902673611112</v>
      </c>
      <c r="E134" s="1">
        <v>201</v>
      </c>
      <c r="F134" s="1" t="s">
        <v>294</v>
      </c>
      <c r="G134" s="1" t="s">
        <v>373</v>
      </c>
      <c r="H134" s="1" t="str">
        <f t="shared" si="11"/>
        <v>E 76 St &amp; 3 Ave to E 80 St &amp; 2 Ave</v>
      </c>
      <c r="I134" s="1" t="s">
        <v>11</v>
      </c>
      <c r="J134" s="1" t="s">
        <v>12</v>
      </c>
      <c r="K134" s="1">
        <v>1988</v>
      </c>
      <c r="L134">
        <f t="shared" si="12"/>
        <v>34</v>
      </c>
      <c r="M134">
        <v>34</v>
      </c>
      <c r="N134" t="str">
        <f t="shared" si="13"/>
        <v>Young</v>
      </c>
      <c r="O134" s="3" t="str">
        <f t="shared" si="14"/>
        <v>20-43</v>
      </c>
    </row>
    <row r="135" spans="1:15" ht="15.75" customHeight="1" x14ac:dyDescent="0.25">
      <c r="A135" s="1">
        <v>5532513</v>
      </c>
      <c r="B135" s="9">
        <v>42894.83457175926</v>
      </c>
      <c r="C135" s="2" t="str">
        <f t="shared" si="10"/>
        <v>Thursday</v>
      </c>
      <c r="D135" s="2">
        <v>42894.836400462962</v>
      </c>
      <c r="E135" s="1">
        <v>157</v>
      </c>
      <c r="F135" s="1" t="s">
        <v>375</v>
      </c>
      <c r="G135" s="1" t="s">
        <v>376</v>
      </c>
      <c r="H135" s="1" t="str">
        <f t="shared" si="11"/>
        <v>Albany Ave &amp; Fulton St to Lewis Ave &amp; Decatur St</v>
      </c>
      <c r="I135" s="1" t="s">
        <v>11</v>
      </c>
      <c r="J135" s="1" t="s">
        <v>12</v>
      </c>
      <c r="K135" s="1">
        <v>1988</v>
      </c>
      <c r="L135">
        <f t="shared" si="12"/>
        <v>34</v>
      </c>
      <c r="M135">
        <v>34</v>
      </c>
      <c r="N135" t="str">
        <f t="shared" si="13"/>
        <v>Young</v>
      </c>
      <c r="O135" s="3" t="str">
        <f t="shared" si="14"/>
        <v>20-43</v>
      </c>
    </row>
    <row r="136" spans="1:15" ht="15.75" customHeight="1" x14ac:dyDescent="0.25">
      <c r="A136" s="1">
        <v>3095107</v>
      </c>
      <c r="B136" s="9">
        <v>42845.692071759258</v>
      </c>
      <c r="C136" s="2" t="str">
        <f t="shared" si="10"/>
        <v>Thursday</v>
      </c>
      <c r="D136" s="2">
        <v>42845.699826388889</v>
      </c>
      <c r="E136" s="1">
        <v>669</v>
      </c>
      <c r="F136" s="1" t="s">
        <v>230</v>
      </c>
      <c r="G136" s="1" t="s">
        <v>47</v>
      </c>
      <c r="H136" s="1" t="str">
        <f t="shared" si="11"/>
        <v>E 65 St &amp; 2 Ave to Central Park West &amp; W 76 St</v>
      </c>
      <c r="I136" s="1" t="s">
        <v>11</v>
      </c>
      <c r="J136" s="1" t="s">
        <v>12</v>
      </c>
      <c r="K136" s="1">
        <v>1988</v>
      </c>
      <c r="L136">
        <f t="shared" si="12"/>
        <v>34</v>
      </c>
      <c r="M136">
        <v>34</v>
      </c>
      <c r="N136" t="str">
        <f t="shared" si="13"/>
        <v>Young</v>
      </c>
      <c r="O136" s="3" t="str">
        <f t="shared" si="14"/>
        <v>20-43</v>
      </c>
    </row>
    <row r="137" spans="1:15" ht="15.75" customHeight="1" x14ac:dyDescent="0.25">
      <c r="A137" s="1">
        <v>510876</v>
      </c>
      <c r="B137" s="9">
        <v>42758.695775462962</v>
      </c>
      <c r="C137" s="2" t="str">
        <f t="shared" si="10"/>
        <v>Monday</v>
      </c>
      <c r="D137" s="2">
        <v>42758.700092592589</v>
      </c>
      <c r="E137" s="1">
        <v>372</v>
      </c>
      <c r="F137" s="1" t="s">
        <v>52</v>
      </c>
      <c r="G137" s="1" t="s">
        <v>53</v>
      </c>
      <c r="H137" s="1" t="str">
        <f t="shared" si="11"/>
        <v>University Pl &amp; E 14 St to Washington Pl &amp; Broadway</v>
      </c>
      <c r="I137" s="1" t="s">
        <v>11</v>
      </c>
      <c r="J137" s="1" t="s">
        <v>19</v>
      </c>
      <c r="K137" s="1">
        <v>1988</v>
      </c>
      <c r="L137">
        <f t="shared" si="12"/>
        <v>34</v>
      </c>
      <c r="M137">
        <v>34</v>
      </c>
      <c r="N137" t="str">
        <f t="shared" si="13"/>
        <v>Young</v>
      </c>
      <c r="O137" s="3" t="str">
        <f t="shared" si="14"/>
        <v>20-43</v>
      </c>
    </row>
    <row r="138" spans="1:15" ht="15.75" customHeight="1" x14ac:dyDescent="0.25">
      <c r="A138" s="1">
        <v>2929750</v>
      </c>
      <c r="B138" s="9">
        <v>42842.382071759261</v>
      </c>
      <c r="C138" s="2" t="str">
        <f t="shared" si="10"/>
        <v>Monday</v>
      </c>
      <c r="D138" s="2">
        <v>42842.385196759256</v>
      </c>
      <c r="E138" s="1">
        <v>270</v>
      </c>
      <c r="F138" s="1" t="s">
        <v>401</v>
      </c>
      <c r="G138" s="1" t="s">
        <v>141</v>
      </c>
      <c r="H138" s="1" t="str">
        <f t="shared" si="11"/>
        <v>9 Ave &amp; W 18 St to E 16 St &amp; 5 Ave</v>
      </c>
      <c r="I138" s="1" t="s">
        <v>11</v>
      </c>
      <c r="J138" s="1" t="s">
        <v>12</v>
      </c>
      <c r="K138" s="1">
        <v>1988</v>
      </c>
      <c r="L138">
        <f t="shared" si="12"/>
        <v>34</v>
      </c>
      <c r="M138">
        <v>34</v>
      </c>
      <c r="N138" t="str">
        <f t="shared" si="13"/>
        <v>Young</v>
      </c>
      <c r="O138" s="3" t="str">
        <f t="shared" si="14"/>
        <v>20-43</v>
      </c>
    </row>
    <row r="139" spans="1:15" ht="15.75" customHeight="1" x14ac:dyDescent="0.25">
      <c r="A139" s="1">
        <v>5368899</v>
      </c>
      <c r="B139" s="9">
        <v>42891.901250000003</v>
      </c>
      <c r="C139" s="2" t="str">
        <f t="shared" si="10"/>
        <v>Monday</v>
      </c>
      <c r="D139" s="2">
        <v>42891.906134259261</v>
      </c>
      <c r="E139" s="1">
        <v>422</v>
      </c>
      <c r="F139" s="1" t="s">
        <v>156</v>
      </c>
      <c r="G139" s="1" t="s">
        <v>367</v>
      </c>
      <c r="H139" s="1" t="str">
        <f t="shared" si="11"/>
        <v>University Pl &amp; E 8 St to E 11 St &amp; 1 Ave</v>
      </c>
      <c r="I139" s="1" t="s">
        <v>11</v>
      </c>
      <c r="J139" s="1" t="s">
        <v>19</v>
      </c>
      <c r="K139" s="1">
        <v>1988</v>
      </c>
      <c r="L139">
        <f t="shared" si="12"/>
        <v>34</v>
      </c>
      <c r="M139">
        <v>34</v>
      </c>
      <c r="N139" t="str">
        <f t="shared" si="13"/>
        <v>Young</v>
      </c>
      <c r="O139" s="3" t="str">
        <f t="shared" si="14"/>
        <v>20-43</v>
      </c>
    </row>
    <row r="140" spans="1:15" ht="15.75" customHeight="1" x14ac:dyDescent="0.25">
      <c r="A140" s="1">
        <v>272434</v>
      </c>
      <c r="B140" s="9">
        <v>42748.717476851853</v>
      </c>
      <c r="C140" s="2" t="str">
        <f t="shared" si="10"/>
        <v>Friday</v>
      </c>
      <c r="D140" s="2">
        <v>42748.722986111112</v>
      </c>
      <c r="E140" s="1">
        <v>476</v>
      </c>
      <c r="F140" s="1" t="s">
        <v>255</v>
      </c>
      <c r="G140" s="1" t="s">
        <v>406</v>
      </c>
      <c r="H140" s="1" t="str">
        <f t="shared" si="11"/>
        <v>Pershing Square North to E 58 St &amp; 3 Ave</v>
      </c>
      <c r="I140" s="1" t="s">
        <v>11</v>
      </c>
      <c r="J140" s="1" t="s">
        <v>12</v>
      </c>
      <c r="K140" s="1">
        <v>1988</v>
      </c>
      <c r="L140">
        <f t="shared" si="12"/>
        <v>34</v>
      </c>
      <c r="M140">
        <v>34</v>
      </c>
      <c r="N140" t="str">
        <f t="shared" si="13"/>
        <v>Young</v>
      </c>
      <c r="O140" s="3" t="str">
        <f t="shared" si="14"/>
        <v>20-43</v>
      </c>
    </row>
    <row r="141" spans="1:15" ht="15.75" customHeight="1" x14ac:dyDescent="0.25">
      <c r="A141" s="1">
        <v>4689916</v>
      </c>
      <c r="B141" s="9">
        <v>42878.602129629631</v>
      </c>
      <c r="C141" s="2" t="str">
        <f t="shared" si="10"/>
        <v>Tuesday</v>
      </c>
      <c r="D141" s="2">
        <v>42878.604942129627</v>
      </c>
      <c r="E141" s="1">
        <v>243</v>
      </c>
      <c r="F141" s="1" t="s">
        <v>240</v>
      </c>
      <c r="G141" s="1" t="s">
        <v>9</v>
      </c>
      <c r="H141" s="1" t="str">
        <f t="shared" si="11"/>
        <v>E 7 St &amp; Avenue A to Suffolk St &amp; Stanton St</v>
      </c>
      <c r="I141" s="1" t="s">
        <v>11</v>
      </c>
      <c r="J141" s="1" t="s">
        <v>12</v>
      </c>
      <c r="K141" s="1">
        <v>1988</v>
      </c>
      <c r="L141">
        <f t="shared" si="12"/>
        <v>34</v>
      </c>
      <c r="M141">
        <v>34</v>
      </c>
      <c r="N141" t="str">
        <f t="shared" si="13"/>
        <v>Young</v>
      </c>
      <c r="O141" s="3" t="str">
        <f t="shared" si="14"/>
        <v>20-43</v>
      </c>
    </row>
    <row r="142" spans="1:15" ht="15.75" customHeight="1" x14ac:dyDescent="0.25">
      <c r="A142" s="1">
        <v>906359</v>
      </c>
      <c r="B142" s="9">
        <v>42773.516689814816</v>
      </c>
      <c r="C142" s="2" t="str">
        <f t="shared" si="10"/>
        <v>Tuesday</v>
      </c>
      <c r="D142" s="2">
        <v>42773.522129629629</v>
      </c>
      <c r="E142" s="1">
        <v>470</v>
      </c>
      <c r="F142" s="1" t="s">
        <v>85</v>
      </c>
      <c r="G142" s="1" t="s">
        <v>256</v>
      </c>
      <c r="H142" s="1" t="str">
        <f t="shared" si="11"/>
        <v>Pershing Square South to W 31 St &amp; 7 Ave</v>
      </c>
      <c r="I142" s="1" t="s">
        <v>11</v>
      </c>
      <c r="J142" s="1" t="s">
        <v>12</v>
      </c>
      <c r="K142" s="1">
        <v>1988</v>
      </c>
      <c r="L142">
        <f t="shared" si="12"/>
        <v>34</v>
      </c>
      <c r="M142">
        <v>34</v>
      </c>
      <c r="N142" t="str">
        <f t="shared" si="13"/>
        <v>Young</v>
      </c>
      <c r="O142" s="3" t="str">
        <f t="shared" si="14"/>
        <v>20-43</v>
      </c>
    </row>
    <row r="143" spans="1:15" ht="15.75" customHeight="1" x14ac:dyDescent="0.25">
      <c r="A143" s="1">
        <v>5941730</v>
      </c>
      <c r="B143" s="9">
        <v>42901.763252314813</v>
      </c>
      <c r="C143" s="2" t="str">
        <f t="shared" si="10"/>
        <v>Thursday</v>
      </c>
      <c r="D143" s="2">
        <v>42901.776516203703</v>
      </c>
      <c r="E143" s="1">
        <v>1146</v>
      </c>
      <c r="F143" s="1" t="s">
        <v>427</v>
      </c>
      <c r="G143" s="1" t="s">
        <v>306</v>
      </c>
      <c r="H143" s="1" t="str">
        <f t="shared" si="11"/>
        <v>Lexington Ave &amp; Classon Ave to Atlantic Ave &amp; Furman St</v>
      </c>
      <c r="I143" s="1" t="s">
        <v>11</v>
      </c>
      <c r="J143" s="1" t="s">
        <v>12</v>
      </c>
      <c r="K143" s="1">
        <v>1988</v>
      </c>
      <c r="L143">
        <f t="shared" si="12"/>
        <v>34</v>
      </c>
      <c r="M143">
        <v>34</v>
      </c>
      <c r="N143" t="str">
        <f t="shared" si="13"/>
        <v>Young</v>
      </c>
      <c r="O143" s="3" t="str">
        <f t="shared" si="14"/>
        <v>20-43</v>
      </c>
    </row>
    <row r="144" spans="1:15" ht="15.75" customHeight="1" x14ac:dyDescent="0.25">
      <c r="A144" s="1">
        <v>3686308</v>
      </c>
      <c r="B144" s="9">
        <v>42858.341284722221</v>
      </c>
      <c r="C144" s="2" t="str">
        <f t="shared" si="10"/>
        <v>Wednesday</v>
      </c>
      <c r="D144" s="2">
        <v>42858.349097222221</v>
      </c>
      <c r="E144" s="1">
        <v>674</v>
      </c>
      <c r="F144" s="1" t="s">
        <v>205</v>
      </c>
      <c r="G144" s="1" t="s">
        <v>281</v>
      </c>
      <c r="H144" s="1" t="str">
        <f t="shared" si="11"/>
        <v>Christopher St &amp; Greenwich St to E 12 St &amp; 3 Ave</v>
      </c>
      <c r="I144" s="1" t="s">
        <v>11</v>
      </c>
      <c r="J144" s="1" t="s">
        <v>19</v>
      </c>
      <c r="K144" s="1">
        <v>1988</v>
      </c>
      <c r="L144">
        <f t="shared" si="12"/>
        <v>34</v>
      </c>
      <c r="M144">
        <v>34</v>
      </c>
      <c r="N144" t="str">
        <f t="shared" si="13"/>
        <v>Young</v>
      </c>
      <c r="O144" s="3" t="str">
        <f t="shared" si="14"/>
        <v>20-43</v>
      </c>
    </row>
    <row r="145" spans="1:15" ht="15.75" customHeight="1" x14ac:dyDescent="0.25">
      <c r="A145" s="1">
        <v>5276733</v>
      </c>
      <c r="B145" s="9">
        <v>42890.095578703702</v>
      </c>
      <c r="C145" s="2" t="str">
        <f t="shared" si="10"/>
        <v>Sunday</v>
      </c>
      <c r="D145" s="2">
        <v>42890.107291666667</v>
      </c>
      <c r="E145" s="1">
        <v>1011</v>
      </c>
      <c r="F145" s="1" t="s">
        <v>238</v>
      </c>
      <c r="G145" s="1" t="s">
        <v>9</v>
      </c>
      <c r="H145" s="1" t="str">
        <f t="shared" si="11"/>
        <v>Washington Pl &amp; 6 Ave to Suffolk St &amp; Stanton St</v>
      </c>
      <c r="I145" s="1" t="s">
        <v>11</v>
      </c>
      <c r="J145" s="1" t="s">
        <v>12</v>
      </c>
      <c r="K145" s="1">
        <v>1988</v>
      </c>
      <c r="L145">
        <f t="shared" si="12"/>
        <v>34</v>
      </c>
      <c r="M145">
        <v>34</v>
      </c>
      <c r="N145" t="str">
        <f t="shared" si="13"/>
        <v>Young</v>
      </c>
      <c r="O145" s="3" t="str">
        <f t="shared" si="14"/>
        <v>20-43</v>
      </c>
    </row>
    <row r="146" spans="1:15" ht="15.75" customHeight="1" x14ac:dyDescent="0.25">
      <c r="A146" s="1">
        <v>1086513</v>
      </c>
      <c r="B146" s="9">
        <v>42782.754062499997</v>
      </c>
      <c r="C146" s="2" t="str">
        <f t="shared" si="10"/>
        <v>Thursday</v>
      </c>
      <c r="D146" s="2">
        <v>42782.757754629631</v>
      </c>
      <c r="E146" s="1">
        <v>319</v>
      </c>
      <c r="F146" s="1" t="s">
        <v>172</v>
      </c>
      <c r="G146" s="1" t="s">
        <v>249</v>
      </c>
      <c r="H146" s="1" t="str">
        <f t="shared" si="11"/>
        <v>E 48 St &amp; 5 Ave to W 41 St &amp; 8 Ave</v>
      </c>
      <c r="I146" s="1" t="s">
        <v>11</v>
      </c>
      <c r="J146" s="1" t="s">
        <v>12</v>
      </c>
      <c r="K146" s="1">
        <v>1988</v>
      </c>
      <c r="L146">
        <f t="shared" si="12"/>
        <v>34</v>
      </c>
      <c r="M146">
        <v>34</v>
      </c>
      <c r="N146" t="str">
        <f t="shared" si="13"/>
        <v>Young</v>
      </c>
      <c r="O146" s="3" t="str">
        <f t="shared" si="14"/>
        <v>20-43</v>
      </c>
    </row>
    <row r="147" spans="1:15" ht="15.75" customHeight="1" x14ac:dyDescent="0.25">
      <c r="A147" s="1">
        <v>4251955</v>
      </c>
      <c r="B147" s="9">
        <v>42870.653344907405</v>
      </c>
      <c r="C147" s="2" t="str">
        <f t="shared" si="10"/>
        <v>Monday</v>
      </c>
      <c r="D147" s="2">
        <v>42870.657766203702</v>
      </c>
      <c r="E147" s="1">
        <v>382</v>
      </c>
      <c r="F147" s="1" t="s">
        <v>79</v>
      </c>
      <c r="G147" s="1" t="s">
        <v>109</v>
      </c>
      <c r="H147" s="1" t="str">
        <f t="shared" si="11"/>
        <v>Bayard St &amp; Baxter St to Vesey Pl &amp; River Terrace</v>
      </c>
      <c r="I147" s="1" t="s">
        <v>11</v>
      </c>
      <c r="J147" s="1" t="s">
        <v>12</v>
      </c>
      <c r="K147" s="1">
        <v>1988</v>
      </c>
      <c r="L147">
        <f t="shared" si="12"/>
        <v>34</v>
      </c>
      <c r="M147">
        <v>34</v>
      </c>
      <c r="N147" t="str">
        <f t="shared" si="13"/>
        <v>Young</v>
      </c>
      <c r="O147" s="3" t="str">
        <f t="shared" si="14"/>
        <v>20-43</v>
      </c>
    </row>
    <row r="148" spans="1:15" ht="15.75" customHeight="1" x14ac:dyDescent="0.25">
      <c r="A148" s="1">
        <v>2173887</v>
      </c>
      <c r="B148" s="9">
        <v>42823.560023148151</v>
      </c>
      <c r="C148" s="2" t="str">
        <f t="shared" si="10"/>
        <v>Wednesday</v>
      </c>
      <c r="D148" s="2">
        <v>42823.575358796297</v>
      </c>
      <c r="E148" s="1">
        <v>1325</v>
      </c>
      <c r="F148" s="1" t="s">
        <v>15</v>
      </c>
      <c r="G148" s="1" t="s">
        <v>16</v>
      </c>
      <c r="H148" s="1" t="str">
        <f t="shared" si="11"/>
        <v>1 Pl &amp; Clinton St to Henry St &amp; Degraw St</v>
      </c>
      <c r="I148" s="1" t="s">
        <v>11</v>
      </c>
      <c r="J148" s="1" t="s">
        <v>12</v>
      </c>
      <c r="K148" s="1">
        <v>1987</v>
      </c>
      <c r="L148">
        <f t="shared" si="12"/>
        <v>35</v>
      </c>
      <c r="M148">
        <v>35</v>
      </c>
      <c r="N148" t="str">
        <f t="shared" si="13"/>
        <v>Young</v>
      </c>
      <c r="O148" s="3" t="str">
        <f t="shared" si="14"/>
        <v>20-43</v>
      </c>
    </row>
    <row r="149" spans="1:15" ht="15.75" customHeight="1" x14ac:dyDescent="0.25">
      <c r="A149" s="1">
        <v>6432811</v>
      </c>
      <c r="B149" s="9">
        <v>42910.801203703704</v>
      </c>
      <c r="C149" s="2" t="str">
        <f t="shared" si="10"/>
        <v>Saturday</v>
      </c>
      <c r="D149" s="2">
        <v>42910.804768518516</v>
      </c>
      <c r="E149" s="1">
        <v>308</v>
      </c>
      <c r="F149" s="1" t="s">
        <v>86</v>
      </c>
      <c r="G149" s="1" t="s">
        <v>87</v>
      </c>
      <c r="H149" s="1" t="str">
        <f t="shared" si="11"/>
        <v>Carmine St &amp; 6 Ave to W 13 St &amp; 7 Ave</v>
      </c>
      <c r="I149" s="1" t="s">
        <v>11</v>
      </c>
      <c r="J149" s="1" t="s">
        <v>12</v>
      </c>
      <c r="K149" s="1">
        <v>1987</v>
      </c>
      <c r="L149">
        <f t="shared" si="12"/>
        <v>35</v>
      </c>
      <c r="M149">
        <v>35</v>
      </c>
      <c r="N149" t="str">
        <f t="shared" si="13"/>
        <v>Young</v>
      </c>
      <c r="O149" s="3" t="str">
        <f t="shared" si="14"/>
        <v>20-43</v>
      </c>
    </row>
    <row r="150" spans="1:15" ht="15.75" customHeight="1" x14ac:dyDescent="0.25">
      <c r="A150" s="1">
        <v>6686290</v>
      </c>
      <c r="B150" s="9">
        <v>42914.854120370372</v>
      </c>
      <c r="C150" s="2" t="str">
        <f t="shared" si="10"/>
        <v>Wednesday</v>
      </c>
      <c r="D150" s="2">
        <v>42914.861111111109</v>
      </c>
      <c r="E150" s="1">
        <v>603</v>
      </c>
      <c r="F150" s="1" t="s">
        <v>92</v>
      </c>
      <c r="G150" s="1" t="s">
        <v>61</v>
      </c>
      <c r="H150" s="1" t="str">
        <f t="shared" si="11"/>
        <v>8 Ave &amp; W 16 St to W 38 St &amp; 8 Ave</v>
      </c>
      <c r="I150" s="1" t="s">
        <v>11</v>
      </c>
      <c r="J150" s="1" t="s">
        <v>12</v>
      </c>
      <c r="K150" s="1">
        <v>1987</v>
      </c>
      <c r="L150">
        <f t="shared" si="12"/>
        <v>35</v>
      </c>
      <c r="M150">
        <v>35</v>
      </c>
      <c r="N150" t="str">
        <f t="shared" si="13"/>
        <v>Young</v>
      </c>
      <c r="O150" s="3" t="str">
        <f t="shared" si="14"/>
        <v>20-43</v>
      </c>
    </row>
    <row r="151" spans="1:15" ht="15.75" customHeight="1" x14ac:dyDescent="0.25">
      <c r="A151" s="1">
        <v>1759669</v>
      </c>
      <c r="B151" s="9">
        <v>42802.862638888888</v>
      </c>
      <c r="C151" s="2" t="str">
        <f t="shared" si="10"/>
        <v>Wednesday</v>
      </c>
      <c r="D151" s="2">
        <v>42802.86445601852</v>
      </c>
      <c r="E151" s="1">
        <v>156</v>
      </c>
      <c r="F151" s="1" t="s">
        <v>195</v>
      </c>
      <c r="G151" s="1" t="s">
        <v>196</v>
      </c>
      <c r="H151" s="1" t="str">
        <f t="shared" si="11"/>
        <v>E 91 St &amp; Park Ave to E 88 St &amp; Park Ave</v>
      </c>
      <c r="I151" s="1" t="s">
        <v>11</v>
      </c>
      <c r="J151" s="1" t="s">
        <v>12</v>
      </c>
      <c r="K151" s="1">
        <v>1987</v>
      </c>
      <c r="L151">
        <f t="shared" si="12"/>
        <v>35</v>
      </c>
      <c r="M151">
        <v>35</v>
      </c>
      <c r="N151" t="str">
        <f t="shared" si="13"/>
        <v>Young</v>
      </c>
      <c r="O151" s="3" t="str">
        <f t="shared" si="14"/>
        <v>20-43</v>
      </c>
    </row>
    <row r="152" spans="1:15" ht="15.75" customHeight="1" x14ac:dyDescent="0.25">
      <c r="A152" s="1">
        <v>5351922</v>
      </c>
      <c r="B152" s="9">
        <v>42891.733981481484</v>
      </c>
      <c r="C152" s="2" t="str">
        <f t="shared" si="10"/>
        <v>Monday</v>
      </c>
      <c r="D152" s="2">
        <v>42891.754293981481</v>
      </c>
      <c r="E152" s="1">
        <v>1754</v>
      </c>
      <c r="F152" s="1" t="s">
        <v>203</v>
      </c>
      <c r="G152" s="1" t="s">
        <v>204</v>
      </c>
      <c r="H152" s="1" t="str">
        <f t="shared" si="11"/>
        <v>South St &amp; Gouverneur Ln to Richards St &amp; Delavan St</v>
      </c>
      <c r="I152" s="1" t="s">
        <v>11</v>
      </c>
      <c r="J152" s="1" t="s">
        <v>12</v>
      </c>
      <c r="K152" s="1">
        <v>1987</v>
      </c>
      <c r="L152">
        <f t="shared" si="12"/>
        <v>35</v>
      </c>
      <c r="M152">
        <v>35</v>
      </c>
      <c r="N152" t="str">
        <f t="shared" si="13"/>
        <v>Young</v>
      </c>
      <c r="O152" s="3" t="str">
        <f t="shared" si="14"/>
        <v>20-43</v>
      </c>
    </row>
    <row r="153" spans="1:15" ht="15.75" customHeight="1" x14ac:dyDescent="0.25">
      <c r="A153" s="1">
        <v>1884535</v>
      </c>
      <c r="B153" s="9">
        <v>42811.458807870367</v>
      </c>
      <c r="C153" s="2" t="str">
        <f t="shared" si="10"/>
        <v>Friday</v>
      </c>
      <c r="D153" s="2">
        <v>42811.464641203704</v>
      </c>
      <c r="E153" s="1">
        <v>503</v>
      </c>
      <c r="F153" s="1" t="s">
        <v>230</v>
      </c>
      <c r="G153" s="1" t="s">
        <v>115</v>
      </c>
      <c r="H153" s="1" t="str">
        <f t="shared" si="11"/>
        <v>E 65 St &amp; 2 Ave to E 85 St &amp; 3 Ave</v>
      </c>
      <c r="I153" s="1" t="s">
        <v>11</v>
      </c>
      <c r="J153" s="1" t="s">
        <v>12</v>
      </c>
      <c r="K153" s="1">
        <v>1987</v>
      </c>
      <c r="L153">
        <f t="shared" si="12"/>
        <v>35</v>
      </c>
      <c r="M153">
        <v>35</v>
      </c>
      <c r="N153" t="str">
        <f t="shared" si="13"/>
        <v>Young</v>
      </c>
      <c r="O153" s="3" t="str">
        <f t="shared" si="14"/>
        <v>20-43</v>
      </c>
    </row>
    <row r="154" spans="1:15" ht="15.75" customHeight="1" x14ac:dyDescent="0.25">
      <c r="A154" s="1">
        <v>3800736</v>
      </c>
      <c r="B154" s="9">
        <v>42860.377175925925</v>
      </c>
      <c r="C154" s="2" t="str">
        <f t="shared" si="10"/>
        <v>Friday</v>
      </c>
      <c r="D154" s="2">
        <v>42860.382534722223</v>
      </c>
      <c r="E154" s="1">
        <v>463</v>
      </c>
      <c r="F154" s="1" t="s">
        <v>255</v>
      </c>
      <c r="G154" s="1" t="s">
        <v>256</v>
      </c>
      <c r="H154" s="1" t="str">
        <f t="shared" si="11"/>
        <v>Pershing Square North to W 31 St &amp; 7 Ave</v>
      </c>
      <c r="I154" s="1" t="s">
        <v>11</v>
      </c>
      <c r="J154" s="1" t="s">
        <v>12</v>
      </c>
      <c r="K154" s="1">
        <v>1987</v>
      </c>
      <c r="L154">
        <f t="shared" si="12"/>
        <v>35</v>
      </c>
      <c r="M154">
        <v>35</v>
      </c>
      <c r="N154" t="str">
        <f t="shared" si="13"/>
        <v>Young</v>
      </c>
      <c r="O154" s="3" t="str">
        <f t="shared" si="14"/>
        <v>20-43</v>
      </c>
    </row>
    <row r="155" spans="1:15" ht="15.75" customHeight="1" x14ac:dyDescent="0.25">
      <c r="A155" s="1">
        <v>4507646</v>
      </c>
      <c r="B155" s="9">
        <v>42874.659930555557</v>
      </c>
      <c r="C155" s="2" t="str">
        <f t="shared" si="10"/>
        <v>Friday</v>
      </c>
      <c r="D155" s="2">
        <v>42874.671655092592</v>
      </c>
      <c r="E155" s="1">
        <v>1013</v>
      </c>
      <c r="F155" s="1" t="s">
        <v>236</v>
      </c>
      <c r="G155" s="1" t="s">
        <v>262</v>
      </c>
      <c r="H155" s="1" t="str">
        <f t="shared" si="11"/>
        <v>Grand Army Plaza &amp; Central Park S to W 70 St &amp; Amsterdam Ave</v>
      </c>
      <c r="I155" s="1" t="s">
        <v>11</v>
      </c>
      <c r="J155" s="1" t="s">
        <v>19</v>
      </c>
      <c r="K155" s="1">
        <v>1987</v>
      </c>
      <c r="L155">
        <f t="shared" si="12"/>
        <v>35</v>
      </c>
      <c r="M155">
        <v>35</v>
      </c>
      <c r="N155" t="str">
        <f t="shared" si="13"/>
        <v>Young</v>
      </c>
      <c r="O155" s="3" t="str">
        <f t="shared" si="14"/>
        <v>20-43</v>
      </c>
    </row>
    <row r="156" spans="1:15" ht="15.75" customHeight="1" x14ac:dyDescent="0.25">
      <c r="A156" s="1">
        <v>4289817</v>
      </c>
      <c r="B156" s="9">
        <v>42871.354594907411</v>
      </c>
      <c r="C156" s="2" t="str">
        <f t="shared" si="10"/>
        <v>Tuesday</v>
      </c>
      <c r="D156" s="2">
        <v>42871.358020833337</v>
      </c>
      <c r="E156" s="1">
        <v>295</v>
      </c>
      <c r="F156" s="1" t="s">
        <v>155</v>
      </c>
      <c r="G156" s="1" t="s">
        <v>200</v>
      </c>
      <c r="H156" s="1" t="str">
        <f t="shared" si="11"/>
        <v>8 Ave &amp; W 33 St to Broadway &amp; W 49 St</v>
      </c>
      <c r="I156" s="1" t="s">
        <v>11</v>
      </c>
      <c r="J156" s="1" t="s">
        <v>12</v>
      </c>
      <c r="K156" s="1">
        <v>1987</v>
      </c>
      <c r="L156">
        <f t="shared" si="12"/>
        <v>35</v>
      </c>
      <c r="M156">
        <v>35</v>
      </c>
      <c r="N156" t="str">
        <f t="shared" si="13"/>
        <v>Young</v>
      </c>
      <c r="O156" s="3" t="str">
        <f t="shared" si="14"/>
        <v>20-43</v>
      </c>
    </row>
    <row r="157" spans="1:15" ht="15.75" customHeight="1" x14ac:dyDescent="0.25">
      <c r="A157" s="1">
        <v>3648389</v>
      </c>
      <c r="B157" s="9">
        <v>42857.641539351855</v>
      </c>
      <c r="C157" s="2" t="str">
        <f t="shared" si="10"/>
        <v>Tuesday</v>
      </c>
      <c r="D157" s="2">
        <v>42857.668136574073</v>
      </c>
      <c r="E157" s="1">
        <v>2298</v>
      </c>
      <c r="F157" s="1" t="s">
        <v>282</v>
      </c>
      <c r="G157" s="1" t="s">
        <v>298</v>
      </c>
      <c r="H157" s="1" t="str">
        <f t="shared" si="11"/>
        <v>S 4 St &amp; Rodney St to Throop Ave &amp; Myrtle Ave</v>
      </c>
      <c r="I157" s="1" t="s">
        <v>11</v>
      </c>
      <c r="J157" s="1" t="s">
        <v>19</v>
      </c>
      <c r="K157" s="1">
        <v>1987</v>
      </c>
      <c r="L157">
        <f t="shared" si="12"/>
        <v>35</v>
      </c>
      <c r="M157">
        <v>35</v>
      </c>
      <c r="N157" t="str">
        <f t="shared" si="13"/>
        <v>Young</v>
      </c>
      <c r="O157" s="3" t="str">
        <f t="shared" si="14"/>
        <v>20-43</v>
      </c>
    </row>
    <row r="158" spans="1:15" ht="15.75" customHeight="1" x14ac:dyDescent="0.25">
      <c r="A158" s="1">
        <v>1395793</v>
      </c>
      <c r="B158" s="9">
        <v>42791.539143518516</v>
      </c>
      <c r="C158" s="2" t="str">
        <f t="shared" si="10"/>
        <v>Saturday</v>
      </c>
      <c r="D158" s="2">
        <v>42791.543796296297</v>
      </c>
      <c r="E158" s="1">
        <v>401</v>
      </c>
      <c r="F158" s="1" t="s">
        <v>302</v>
      </c>
      <c r="G158" s="1" t="s">
        <v>240</v>
      </c>
      <c r="H158" s="1" t="str">
        <f t="shared" si="11"/>
        <v>E 25 St &amp; 1 Ave to E 7 St &amp; Avenue A</v>
      </c>
      <c r="I158" s="1" t="s">
        <v>11</v>
      </c>
      <c r="J158" s="1" t="s">
        <v>19</v>
      </c>
      <c r="K158" s="1">
        <v>1987</v>
      </c>
      <c r="L158">
        <f t="shared" si="12"/>
        <v>35</v>
      </c>
      <c r="M158">
        <v>35</v>
      </c>
      <c r="N158" t="str">
        <f t="shared" si="13"/>
        <v>Young</v>
      </c>
      <c r="O158" s="3" t="str">
        <f t="shared" si="14"/>
        <v>20-43</v>
      </c>
    </row>
    <row r="159" spans="1:15" ht="15.75" customHeight="1" x14ac:dyDescent="0.25">
      <c r="A159" s="1">
        <v>1802466</v>
      </c>
      <c r="B159" s="9">
        <v>42803.811296296299</v>
      </c>
      <c r="C159" s="2" t="str">
        <f t="shared" si="10"/>
        <v>Thursday</v>
      </c>
      <c r="D159" s="2">
        <v>42803.816250000003</v>
      </c>
      <c r="E159" s="1">
        <v>428</v>
      </c>
      <c r="F159" s="1" t="s">
        <v>118</v>
      </c>
      <c r="G159" s="1" t="s">
        <v>30</v>
      </c>
      <c r="H159" s="1" t="str">
        <f t="shared" si="11"/>
        <v>E 15 St &amp; 3 Ave to E 3 St &amp; 1 Ave</v>
      </c>
      <c r="I159" s="1" t="s">
        <v>11</v>
      </c>
      <c r="J159" s="1" t="s">
        <v>12</v>
      </c>
      <c r="K159" s="1">
        <v>1987</v>
      </c>
      <c r="L159">
        <f t="shared" si="12"/>
        <v>35</v>
      </c>
      <c r="M159">
        <v>35</v>
      </c>
      <c r="N159" t="str">
        <f t="shared" si="13"/>
        <v>Young</v>
      </c>
      <c r="O159" s="3" t="str">
        <f t="shared" si="14"/>
        <v>20-43</v>
      </c>
    </row>
    <row r="160" spans="1:15" ht="15.75" customHeight="1" x14ac:dyDescent="0.25">
      <c r="A160" s="1">
        <v>3791506</v>
      </c>
      <c r="B160" s="9">
        <v>42859.865347222221</v>
      </c>
      <c r="C160" s="2" t="str">
        <f t="shared" si="10"/>
        <v>Thursday</v>
      </c>
      <c r="D160" s="2">
        <v>42859.875787037039</v>
      </c>
      <c r="E160" s="1">
        <v>902</v>
      </c>
      <c r="F160" s="1" t="s">
        <v>148</v>
      </c>
      <c r="G160" s="1" t="s">
        <v>317</v>
      </c>
      <c r="H160" s="1" t="str">
        <f t="shared" si="11"/>
        <v>Cherry St to E 27 St &amp; 1 Ave</v>
      </c>
      <c r="I160" s="1" t="s">
        <v>11</v>
      </c>
      <c r="J160" s="1" t="s">
        <v>12</v>
      </c>
      <c r="K160" s="1">
        <v>1987</v>
      </c>
      <c r="L160">
        <f t="shared" si="12"/>
        <v>35</v>
      </c>
      <c r="M160">
        <v>35</v>
      </c>
      <c r="N160" t="str">
        <f t="shared" si="13"/>
        <v>Young</v>
      </c>
      <c r="O160" s="3" t="str">
        <f t="shared" si="14"/>
        <v>20-43</v>
      </c>
    </row>
    <row r="161" spans="1:15" ht="15.75" customHeight="1" x14ac:dyDescent="0.25">
      <c r="A161" s="1">
        <v>2616793</v>
      </c>
      <c r="B161" s="9">
        <v>42836.283437500002</v>
      </c>
      <c r="C161" s="2" t="str">
        <f t="shared" si="10"/>
        <v>Tuesday</v>
      </c>
      <c r="D161" s="2">
        <v>42836.286365740743</v>
      </c>
      <c r="E161" s="1">
        <v>252</v>
      </c>
      <c r="F161" s="1" t="s">
        <v>323</v>
      </c>
      <c r="G161" s="1" t="s">
        <v>324</v>
      </c>
      <c r="H161" s="1" t="str">
        <f t="shared" si="11"/>
        <v>Columbia Heights &amp; Cranberry St to Hicks St &amp; Montague St</v>
      </c>
      <c r="I161" s="1" t="s">
        <v>11</v>
      </c>
      <c r="J161" s="1" t="s">
        <v>19</v>
      </c>
      <c r="K161" s="1">
        <v>1987</v>
      </c>
      <c r="L161">
        <f t="shared" si="12"/>
        <v>35</v>
      </c>
      <c r="M161">
        <v>35</v>
      </c>
      <c r="N161" t="str">
        <f t="shared" si="13"/>
        <v>Young</v>
      </c>
      <c r="O161" s="3" t="str">
        <f t="shared" si="14"/>
        <v>20-43</v>
      </c>
    </row>
    <row r="162" spans="1:15" ht="15.75" customHeight="1" x14ac:dyDescent="0.25">
      <c r="A162" s="1">
        <v>4037086</v>
      </c>
      <c r="B162" s="9">
        <v>42865.627754629626</v>
      </c>
      <c r="C162" s="2" t="str">
        <f t="shared" si="10"/>
        <v>Wednesday</v>
      </c>
      <c r="D162" s="2">
        <v>42865.638680555552</v>
      </c>
      <c r="E162" s="1">
        <v>943</v>
      </c>
      <c r="F162" s="1" t="s">
        <v>327</v>
      </c>
      <c r="G162" s="1" t="s">
        <v>145</v>
      </c>
      <c r="H162" s="1" t="str">
        <f t="shared" si="11"/>
        <v>E 2 St &amp; Avenue B to Barclay St &amp; Church St</v>
      </c>
      <c r="I162" s="1" t="s">
        <v>11</v>
      </c>
      <c r="J162" s="1" t="s">
        <v>12</v>
      </c>
      <c r="K162" s="1">
        <v>1987</v>
      </c>
      <c r="L162">
        <f t="shared" si="12"/>
        <v>35</v>
      </c>
      <c r="M162">
        <v>35</v>
      </c>
      <c r="N162" t="str">
        <f t="shared" si="13"/>
        <v>Young</v>
      </c>
      <c r="O162" s="3" t="str">
        <f t="shared" si="14"/>
        <v>20-43</v>
      </c>
    </row>
    <row r="163" spans="1:15" ht="15.75" customHeight="1" x14ac:dyDescent="0.25">
      <c r="A163" s="1">
        <v>60804</v>
      </c>
      <c r="B163" s="9">
        <v>42739.706412037034</v>
      </c>
      <c r="C163" s="2" t="str">
        <f t="shared" si="10"/>
        <v>Wednesday</v>
      </c>
      <c r="D163" s="2">
        <v>42739.713148148148</v>
      </c>
      <c r="E163" s="1">
        <v>582</v>
      </c>
      <c r="F163" s="1" t="s">
        <v>321</v>
      </c>
      <c r="G163" s="1" t="s">
        <v>230</v>
      </c>
      <c r="H163" s="1" t="str">
        <f t="shared" si="11"/>
        <v>5 Ave &amp; E 78 St to E 65 St &amp; 2 Ave</v>
      </c>
      <c r="I163" s="1" t="s">
        <v>11</v>
      </c>
      <c r="J163" s="1" t="s">
        <v>12</v>
      </c>
      <c r="K163" s="1">
        <v>1987</v>
      </c>
      <c r="L163">
        <f t="shared" si="12"/>
        <v>35</v>
      </c>
      <c r="M163">
        <v>35</v>
      </c>
      <c r="N163" t="str">
        <f t="shared" si="13"/>
        <v>Young</v>
      </c>
      <c r="O163" s="3" t="str">
        <f t="shared" si="14"/>
        <v>20-43</v>
      </c>
    </row>
    <row r="164" spans="1:15" ht="15.75" customHeight="1" x14ac:dyDescent="0.25">
      <c r="A164" s="1">
        <v>164991</v>
      </c>
      <c r="B164" s="9">
        <v>42745.673657407409</v>
      </c>
      <c r="C164" s="2" t="str">
        <f t="shared" si="10"/>
        <v>Tuesday</v>
      </c>
      <c r="D164" s="2">
        <v>42745.678425925929</v>
      </c>
      <c r="E164" s="1">
        <v>412</v>
      </c>
      <c r="F164" s="1" t="s">
        <v>275</v>
      </c>
      <c r="G164" s="1" t="s">
        <v>238</v>
      </c>
      <c r="H164" s="1" t="str">
        <f t="shared" si="11"/>
        <v>W 18 St &amp; 6 Ave to Washington Pl &amp; 6 Ave</v>
      </c>
      <c r="I164" s="1" t="s">
        <v>11</v>
      </c>
      <c r="J164" s="1" t="s">
        <v>12</v>
      </c>
      <c r="K164" s="1">
        <v>1987</v>
      </c>
      <c r="L164">
        <f t="shared" si="12"/>
        <v>35</v>
      </c>
      <c r="M164">
        <v>35</v>
      </c>
      <c r="N164" t="str">
        <f t="shared" si="13"/>
        <v>Young</v>
      </c>
      <c r="O164" s="3" t="str">
        <f t="shared" si="14"/>
        <v>20-43</v>
      </c>
    </row>
    <row r="165" spans="1:15" ht="15.75" customHeight="1" x14ac:dyDescent="0.25">
      <c r="A165" s="1">
        <v>1161267</v>
      </c>
      <c r="B165" s="9">
        <v>42785.503981481481</v>
      </c>
      <c r="C165" s="2" t="str">
        <f t="shared" si="10"/>
        <v>Sunday</v>
      </c>
      <c r="D165" s="2">
        <v>42785.513344907406</v>
      </c>
      <c r="E165" s="1">
        <v>809</v>
      </c>
      <c r="F165" s="1" t="s">
        <v>367</v>
      </c>
      <c r="G165" s="1" t="s">
        <v>62</v>
      </c>
      <c r="H165" s="1" t="str">
        <f t="shared" si="11"/>
        <v>E 11 St &amp; 1 Ave to Great Jones St</v>
      </c>
      <c r="I165" s="1" t="s">
        <v>11</v>
      </c>
      <c r="J165" s="1" t="s">
        <v>19</v>
      </c>
      <c r="K165" s="1">
        <v>1987</v>
      </c>
      <c r="L165">
        <f t="shared" si="12"/>
        <v>35</v>
      </c>
      <c r="M165">
        <v>35</v>
      </c>
      <c r="N165" t="str">
        <f t="shared" si="13"/>
        <v>Young</v>
      </c>
      <c r="O165" s="3" t="str">
        <f t="shared" si="14"/>
        <v>20-43</v>
      </c>
    </row>
    <row r="166" spans="1:15" ht="15.75" customHeight="1" x14ac:dyDescent="0.25">
      <c r="A166" s="1">
        <v>5847078</v>
      </c>
      <c r="B166" s="9">
        <v>42900.435543981483</v>
      </c>
      <c r="C166" s="2" t="str">
        <f t="shared" si="10"/>
        <v>Wednesday</v>
      </c>
      <c r="D166" s="2">
        <v>42900.444884259261</v>
      </c>
      <c r="E166" s="1">
        <v>807</v>
      </c>
      <c r="F166" s="1" t="s">
        <v>393</v>
      </c>
      <c r="G166" s="1" t="s">
        <v>147</v>
      </c>
      <c r="H166" s="1" t="str">
        <f t="shared" si="11"/>
        <v>Broadway &amp; W 32 St to E 33 St &amp; 2 Ave</v>
      </c>
      <c r="I166" s="1" t="s">
        <v>11</v>
      </c>
      <c r="J166" s="1" t="s">
        <v>12</v>
      </c>
      <c r="K166" s="1">
        <v>1987</v>
      </c>
      <c r="L166">
        <f t="shared" si="12"/>
        <v>35</v>
      </c>
      <c r="M166">
        <v>35</v>
      </c>
      <c r="N166" t="str">
        <f t="shared" si="13"/>
        <v>Young</v>
      </c>
      <c r="O166" s="3" t="str">
        <f t="shared" si="14"/>
        <v>20-43</v>
      </c>
    </row>
    <row r="167" spans="1:15" ht="15.75" customHeight="1" x14ac:dyDescent="0.25">
      <c r="A167" s="1">
        <v>1799886</v>
      </c>
      <c r="B167" s="9">
        <v>42803.778437499997</v>
      </c>
      <c r="C167" s="2" t="str">
        <f t="shared" si="10"/>
        <v>Thursday</v>
      </c>
      <c r="D167" s="2">
        <v>42803.80059027778</v>
      </c>
      <c r="E167" s="1">
        <v>1913</v>
      </c>
      <c r="F167" s="1" t="s">
        <v>398</v>
      </c>
      <c r="G167" s="1" t="s">
        <v>89</v>
      </c>
      <c r="H167" s="1" t="str">
        <f t="shared" si="11"/>
        <v>Water - Whitehall Plaza to Hanson Pl &amp; Ashland Pl</v>
      </c>
      <c r="I167" s="1" t="s">
        <v>11</v>
      </c>
      <c r="J167" s="1" t="s">
        <v>12</v>
      </c>
      <c r="K167" s="1">
        <v>1987</v>
      </c>
      <c r="L167">
        <f t="shared" si="12"/>
        <v>35</v>
      </c>
      <c r="M167">
        <v>35</v>
      </c>
      <c r="N167" t="str">
        <f t="shared" si="13"/>
        <v>Young</v>
      </c>
      <c r="O167" s="3" t="str">
        <f t="shared" si="14"/>
        <v>20-43</v>
      </c>
    </row>
    <row r="168" spans="1:15" ht="15.75" customHeight="1" x14ac:dyDescent="0.25">
      <c r="A168" s="1">
        <v>3694433</v>
      </c>
      <c r="B168" s="9">
        <v>42858.402673611112</v>
      </c>
      <c r="C168" s="2" t="str">
        <f t="shared" si="10"/>
        <v>Wednesday</v>
      </c>
      <c r="D168" s="2">
        <v>42858.420486111114</v>
      </c>
      <c r="E168" s="1">
        <v>1539</v>
      </c>
      <c r="F168" s="1" t="s">
        <v>404</v>
      </c>
      <c r="G168" s="1" t="s">
        <v>65</v>
      </c>
      <c r="H168" s="1" t="str">
        <f t="shared" si="11"/>
        <v>Monroe St &amp; Classon Ave to Grand St &amp; Elizabeth St</v>
      </c>
      <c r="I168" s="1" t="s">
        <v>11</v>
      </c>
      <c r="J168" s="1" t="s">
        <v>12</v>
      </c>
      <c r="K168" s="1">
        <v>1987</v>
      </c>
      <c r="L168">
        <f t="shared" si="12"/>
        <v>35</v>
      </c>
      <c r="M168">
        <v>35</v>
      </c>
      <c r="N168" t="str">
        <f t="shared" si="13"/>
        <v>Young</v>
      </c>
      <c r="O168" s="3" t="str">
        <f t="shared" si="14"/>
        <v>20-43</v>
      </c>
    </row>
    <row r="169" spans="1:15" ht="15.75" customHeight="1" x14ac:dyDescent="0.25">
      <c r="A169" s="1">
        <v>2867496</v>
      </c>
      <c r="B169" s="9">
        <v>42840.858587962961</v>
      </c>
      <c r="C169" s="2" t="str">
        <f t="shared" si="10"/>
        <v>Saturday</v>
      </c>
      <c r="D169" s="2">
        <v>42840.877187500002</v>
      </c>
      <c r="E169" s="1">
        <v>1607</v>
      </c>
      <c r="F169" s="1" t="s">
        <v>417</v>
      </c>
      <c r="G169" s="1" t="s">
        <v>345</v>
      </c>
      <c r="H169" s="1" t="str">
        <f t="shared" si="11"/>
        <v>Macon St &amp; Nostrand Ave to Richardson St &amp; N Henry St</v>
      </c>
      <c r="I169" s="1" t="s">
        <v>11</v>
      </c>
      <c r="J169" s="1" t="s">
        <v>12</v>
      </c>
      <c r="K169" s="1">
        <v>1987</v>
      </c>
      <c r="L169">
        <f t="shared" si="12"/>
        <v>35</v>
      </c>
      <c r="M169">
        <v>35</v>
      </c>
      <c r="N169" t="str">
        <f t="shared" si="13"/>
        <v>Young</v>
      </c>
      <c r="O169" s="3" t="str">
        <f t="shared" si="14"/>
        <v>20-43</v>
      </c>
    </row>
    <row r="170" spans="1:15" ht="15.75" customHeight="1" x14ac:dyDescent="0.25">
      <c r="A170" s="1">
        <v>6049194</v>
      </c>
      <c r="B170" s="9">
        <v>42903.965590277781</v>
      </c>
      <c r="C170" s="2" t="str">
        <f t="shared" si="10"/>
        <v>Saturday</v>
      </c>
      <c r="D170" s="2">
        <v>42903.96875</v>
      </c>
      <c r="E170" s="1">
        <v>273</v>
      </c>
      <c r="F170" s="1" t="s">
        <v>364</v>
      </c>
      <c r="G170" s="1" t="s">
        <v>84</v>
      </c>
      <c r="H170" s="1" t="str">
        <f t="shared" si="11"/>
        <v>W 27 St &amp; 7 Ave to Broadway &amp; E 22 St</v>
      </c>
      <c r="I170" s="1" t="s">
        <v>11</v>
      </c>
      <c r="J170" s="1" t="s">
        <v>12</v>
      </c>
      <c r="K170" s="1">
        <v>1987</v>
      </c>
      <c r="L170">
        <f t="shared" si="12"/>
        <v>35</v>
      </c>
      <c r="M170">
        <v>35</v>
      </c>
      <c r="N170" t="str">
        <f t="shared" si="13"/>
        <v>Young</v>
      </c>
      <c r="O170" s="3" t="str">
        <f t="shared" si="14"/>
        <v>20-43</v>
      </c>
    </row>
    <row r="171" spans="1:15" ht="15.75" customHeight="1" x14ac:dyDescent="0.25">
      <c r="A171" s="1">
        <v>4389603</v>
      </c>
      <c r="B171" s="9">
        <v>42872.747557870367</v>
      </c>
      <c r="C171" s="2" t="str">
        <f t="shared" si="10"/>
        <v>Wednesday</v>
      </c>
      <c r="D171" s="2">
        <v>42872.754282407404</v>
      </c>
      <c r="E171" s="1">
        <v>580</v>
      </c>
      <c r="F171" s="1" t="s">
        <v>329</v>
      </c>
      <c r="G171" s="1" t="s">
        <v>9</v>
      </c>
      <c r="H171" s="1" t="str">
        <f t="shared" si="11"/>
        <v>E 19 St &amp; 3 Ave to Suffolk St &amp; Stanton St</v>
      </c>
      <c r="I171" s="1" t="s">
        <v>11</v>
      </c>
      <c r="J171" s="1" t="s">
        <v>12</v>
      </c>
      <c r="K171" s="1">
        <v>1987</v>
      </c>
      <c r="L171">
        <f t="shared" si="12"/>
        <v>35</v>
      </c>
      <c r="M171">
        <v>35</v>
      </c>
      <c r="N171" t="str">
        <f t="shared" si="13"/>
        <v>Young</v>
      </c>
      <c r="O171" s="3" t="str">
        <f t="shared" si="14"/>
        <v>20-43</v>
      </c>
    </row>
    <row r="172" spans="1:15" ht="15.75" customHeight="1" x14ac:dyDescent="0.25">
      <c r="A172" s="1">
        <v>4654698</v>
      </c>
      <c r="B172" s="9">
        <v>42877.770624999997</v>
      </c>
      <c r="C172" s="2" t="str">
        <f t="shared" si="10"/>
        <v>Monday</v>
      </c>
      <c r="D172" s="2">
        <v>42877.775740740741</v>
      </c>
      <c r="E172" s="1">
        <v>441</v>
      </c>
      <c r="F172" s="1" t="s">
        <v>170</v>
      </c>
      <c r="G172" s="1" t="s">
        <v>391</v>
      </c>
      <c r="H172" s="1" t="str">
        <f t="shared" si="11"/>
        <v>W 52 St &amp; 6 Ave to Amsterdam Ave &amp; W 73 St</v>
      </c>
      <c r="I172" s="1" t="s">
        <v>11</v>
      </c>
      <c r="J172" s="1" t="s">
        <v>12</v>
      </c>
      <c r="K172" s="1">
        <v>1987</v>
      </c>
      <c r="L172">
        <f t="shared" si="12"/>
        <v>35</v>
      </c>
      <c r="M172">
        <v>35</v>
      </c>
      <c r="N172" t="str">
        <f t="shared" si="13"/>
        <v>Young</v>
      </c>
      <c r="O172" s="3" t="str">
        <f t="shared" si="14"/>
        <v>20-43</v>
      </c>
    </row>
    <row r="173" spans="1:15" ht="15.75" customHeight="1" x14ac:dyDescent="0.25">
      <c r="A173" s="1">
        <v>174116</v>
      </c>
      <c r="B173" s="9">
        <v>42745.874502314815</v>
      </c>
      <c r="C173" s="2" t="str">
        <f t="shared" si="10"/>
        <v>Tuesday</v>
      </c>
      <c r="D173" s="2">
        <v>42745.877372685187</v>
      </c>
      <c r="E173" s="1">
        <v>248</v>
      </c>
      <c r="F173" s="1" t="s">
        <v>86</v>
      </c>
      <c r="G173" s="1" t="s">
        <v>10</v>
      </c>
      <c r="H173" s="1" t="str">
        <f t="shared" si="11"/>
        <v>Carmine St &amp; 6 Ave to W Broadway &amp; Spring St</v>
      </c>
      <c r="I173" s="1" t="s">
        <v>11</v>
      </c>
      <c r="J173" s="1" t="s">
        <v>12</v>
      </c>
      <c r="K173" s="1">
        <v>1987</v>
      </c>
      <c r="L173">
        <f t="shared" si="12"/>
        <v>35</v>
      </c>
      <c r="M173">
        <v>35</v>
      </c>
      <c r="N173" t="str">
        <f t="shared" si="13"/>
        <v>Young</v>
      </c>
      <c r="O173" s="3" t="str">
        <f t="shared" si="14"/>
        <v>20-43</v>
      </c>
    </row>
    <row r="174" spans="1:15" ht="15.75" customHeight="1" x14ac:dyDescent="0.25">
      <c r="A174" s="1">
        <v>109483</v>
      </c>
      <c r="B174" s="9">
        <v>42741.483564814815</v>
      </c>
      <c r="C174" s="2" t="str">
        <f t="shared" si="10"/>
        <v>Friday</v>
      </c>
      <c r="D174" s="2">
        <v>42741.487581018519</v>
      </c>
      <c r="E174" s="1">
        <v>347</v>
      </c>
      <c r="F174" s="1" t="s">
        <v>211</v>
      </c>
      <c r="G174" s="1" t="s">
        <v>436</v>
      </c>
      <c r="H174" s="1" t="str">
        <f t="shared" si="11"/>
        <v>Columbia St &amp; Rivington St to Madison St &amp; Clinton St</v>
      </c>
      <c r="I174" s="1" t="s">
        <v>11</v>
      </c>
      <c r="J174" s="1" t="s">
        <v>12</v>
      </c>
      <c r="K174" s="1">
        <v>1987</v>
      </c>
      <c r="L174">
        <f t="shared" si="12"/>
        <v>35</v>
      </c>
      <c r="M174">
        <v>35</v>
      </c>
      <c r="N174" t="str">
        <f t="shared" si="13"/>
        <v>Young</v>
      </c>
      <c r="O174" s="3" t="str">
        <f t="shared" si="14"/>
        <v>20-43</v>
      </c>
    </row>
    <row r="175" spans="1:15" ht="15.75" customHeight="1" x14ac:dyDescent="0.25">
      <c r="A175" s="1">
        <v>12991</v>
      </c>
      <c r="B175" s="9">
        <v>42736.767013888886</v>
      </c>
      <c r="C175" s="2" t="str">
        <f t="shared" si="10"/>
        <v>Sunday</v>
      </c>
      <c r="D175" s="2">
        <v>42736.78806712963</v>
      </c>
      <c r="E175" s="1">
        <v>1819</v>
      </c>
      <c r="F175" s="1" t="s">
        <v>14</v>
      </c>
      <c r="G175" s="1" t="s">
        <v>129</v>
      </c>
      <c r="H175" s="1" t="str">
        <f t="shared" si="11"/>
        <v>1 Ave &amp; E 78 St to W 14 St &amp; The High Line</v>
      </c>
      <c r="I175" s="1" t="s">
        <v>11</v>
      </c>
      <c r="J175" s="1" t="s">
        <v>12</v>
      </c>
      <c r="K175" s="1">
        <v>1987</v>
      </c>
      <c r="L175">
        <f t="shared" si="12"/>
        <v>35</v>
      </c>
      <c r="M175">
        <v>35</v>
      </c>
      <c r="N175" t="str">
        <f t="shared" si="13"/>
        <v>Young</v>
      </c>
      <c r="O175" s="3" t="str">
        <f t="shared" si="14"/>
        <v>20-43</v>
      </c>
    </row>
    <row r="176" spans="1:15" ht="15.75" customHeight="1" x14ac:dyDescent="0.25">
      <c r="A176" s="1">
        <v>4036294</v>
      </c>
      <c r="B176" s="9">
        <v>42865.615787037037</v>
      </c>
      <c r="C176" s="2" t="str">
        <f t="shared" si="10"/>
        <v>Wednesday</v>
      </c>
      <c r="D176" s="2">
        <v>42865.620057870372</v>
      </c>
      <c r="E176" s="1">
        <v>368</v>
      </c>
      <c r="F176" s="1" t="s">
        <v>126</v>
      </c>
      <c r="G176" s="1" t="s">
        <v>176</v>
      </c>
      <c r="H176" s="1" t="str">
        <f t="shared" si="11"/>
        <v>Allen St &amp; Rivington St to Cooper Square &amp; E 7 St</v>
      </c>
      <c r="I176" s="1" t="s">
        <v>11</v>
      </c>
      <c r="J176" s="1" t="s">
        <v>19</v>
      </c>
      <c r="K176" s="1">
        <v>1987</v>
      </c>
      <c r="L176">
        <f t="shared" si="12"/>
        <v>35</v>
      </c>
      <c r="M176">
        <v>35</v>
      </c>
      <c r="N176" t="str">
        <f t="shared" si="13"/>
        <v>Young</v>
      </c>
      <c r="O176" s="3" t="str">
        <f t="shared" si="14"/>
        <v>20-43</v>
      </c>
    </row>
    <row r="177" spans="1:15" ht="15.75" customHeight="1" x14ac:dyDescent="0.25">
      <c r="A177" s="1">
        <v>5411923</v>
      </c>
      <c r="B177" s="9">
        <v>42892.961261574077</v>
      </c>
      <c r="C177" s="2" t="str">
        <f t="shared" si="10"/>
        <v>Tuesday</v>
      </c>
      <c r="D177" s="2">
        <v>42892.969502314816</v>
      </c>
      <c r="E177" s="1">
        <v>712</v>
      </c>
      <c r="F177" s="1" t="s">
        <v>221</v>
      </c>
      <c r="G177" s="1" t="s">
        <v>240</v>
      </c>
      <c r="H177" s="1" t="str">
        <f t="shared" si="11"/>
        <v>W 13 St &amp; 5 Ave to E 7 St &amp; Avenue A</v>
      </c>
      <c r="I177" s="1" t="s">
        <v>11</v>
      </c>
      <c r="J177" s="1" t="s">
        <v>12</v>
      </c>
      <c r="K177" s="1">
        <v>1987</v>
      </c>
      <c r="L177">
        <f t="shared" si="12"/>
        <v>35</v>
      </c>
      <c r="M177">
        <v>35</v>
      </c>
      <c r="N177" t="str">
        <f t="shared" si="13"/>
        <v>Young</v>
      </c>
      <c r="O177" s="3" t="str">
        <f t="shared" si="14"/>
        <v>20-43</v>
      </c>
    </row>
    <row r="178" spans="1:15" ht="15.75" customHeight="1" x14ac:dyDescent="0.25">
      <c r="A178" s="1">
        <v>1526858</v>
      </c>
      <c r="B178" s="9">
        <v>42795.36546296296</v>
      </c>
      <c r="C178" s="2" t="str">
        <f t="shared" si="10"/>
        <v>Wednesday</v>
      </c>
      <c r="D178" s="2">
        <v>42795.374050925922</v>
      </c>
      <c r="E178" s="1">
        <v>741</v>
      </c>
      <c r="F178" s="1" t="s">
        <v>43</v>
      </c>
      <c r="G178" s="1" t="s">
        <v>267</v>
      </c>
      <c r="H178" s="1" t="str">
        <f t="shared" si="11"/>
        <v>W 17 St &amp; 8 Ave to Broadway &amp; W 55 St</v>
      </c>
      <c r="I178" s="1" t="s">
        <v>11</v>
      </c>
      <c r="J178" s="1" t="s">
        <v>12</v>
      </c>
      <c r="K178" s="1">
        <v>1987</v>
      </c>
      <c r="L178">
        <f t="shared" si="12"/>
        <v>35</v>
      </c>
      <c r="M178">
        <v>35</v>
      </c>
      <c r="N178" t="str">
        <f t="shared" si="13"/>
        <v>Young</v>
      </c>
      <c r="O178" s="3" t="str">
        <f t="shared" si="14"/>
        <v>20-43</v>
      </c>
    </row>
    <row r="179" spans="1:15" ht="15.75" customHeight="1" x14ac:dyDescent="0.25">
      <c r="A179" s="1">
        <v>1391893</v>
      </c>
      <c r="B179" s="9">
        <v>42791.491805555554</v>
      </c>
      <c r="C179" s="2" t="str">
        <f t="shared" si="10"/>
        <v>Saturday</v>
      </c>
      <c r="D179" s="2">
        <v>42791.500613425924</v>
      </c>
      <c r="E179" s="1">
        <v>760</v>
      </c>
      <c r="F179" s="1" t="s">
        <v>193</v>
      </c>
      <c r="G179" s="1" t="s">
        <v>429</v>
      </c>
      <c r="H179" s="1" t="str">
        <f t="shared" si="11"/>
        <v>Rivington St &amp; Ridge St to Lispenard St &amp; Broadway</v>
      </c>
      <c r="I179" s="1" t="s">
        <v>11</v>
      </c>
      <c r="J179" s="1" t="s">
        <v>12</v>
      </c>
      <c r="K179" s="1">
        <v>1987</v>
      </c>
      <c r="L179">
        <f t="shared" si="12"/>
        <v>35</v>
      </c>
      <c r="M179">
        <v>35</v>
      </c>
      <c r="N179" t="str">
        <f t="shared" si="13"/>
        <v>Young</v>
      </c>
      <c r="O179" s="3" t="str">
        <f t="shared" si="14"/>
        <v>20-43</v>
      </c>
    </row>
    <row r="180" spans="1:15" ht="15.75" customHeight="1" x14ac:dyDescent="0.25">
      <c r="A180" s="1">
        <v>5111514</v>
      </c>
      <c r="B180" s="9">
        <v>42887.555925925924</v>
      </c>
      <c r="C180" s="2" t="str">
        <f t="shared" si="10"/>
        <v>Thursday</v>
      </c>
      <c r="D180" s="2">
        <v>42887.557384259257</v>
      </c>
      <c r="E180" s="1">
        <v>125</v>
      </c>
      <c r="F180" s="1" t="s">
        <v>208</v>
      </c>
      <c r="G180" s="1" t="s">
        <v>426</v>
      </c>
      <c r="H180" s="1" t="str">
        <f t="shared" si="11"/>
        <v>E 32 St &amp; Park Ave to Lexington Ave &amp; E 29 St</v>
      </c>
      <c r="I180" s="1" t="s">
        <v>11</v>
      </c>
      <c r="J180" s="1" t="s">
        <v>12</v>
      </c>
      <c r="K180" s="1">
        <v>1987</v>
      </c>
      <c r="L180">
        <f t="shared" si="12"/>
        <v>35</v>
      </c>
      <c r="M180">
        <v>35</v>
      </c>
      <c r="N180" t="str">
        <f t="shared" si="13"/>
        <v>Young</v>
      </c>
      <c r="O180" s="3" t="str">
        <f t="shared" si="14"/>
        <v>20-43</v>
      </c>
    </row>
    <row r="181" spans="1:15" ht="15.75" customHeight="1" x14ac:dyDescent="0.25">
      <c r="A181" s="1">
        <v>3945638</v>
      </c>
      <c r="B181" s="9">
        <v>42863.824513888889</v>
      </c>
      <c r="C181" s="2" t="str">
        <f t="shared" si="10"/>
        <v>Monday</v>
      </c>
      <c r="D181" s="2">
        <v>42863.832650462966</v>
      </c>
      <c r="E181" s="1">
        <v>703</v>
      </c>
      <c r="F181" s="1" t="s">
        <v>17</v>
      </c>
      <c r="G181" s="1" t="s">
        <v>18</v>
      </c>
      <c r="H181" s="1" t="str">
        <f t="shared" si="11"/>
        <v>Barrow St &amp; Hudson St to W 20 St &amp; 8 Ave</v>
      </c>
      <c r="I181" s="1" t="s">
        <v>11</v>
      </c>
      <c r="J181" s="1" t="s">
        <v>19</v>
      </c>
      <c r="K181" s="1">
        <v>1986</v>
      </c>
      <c r="L181">
        <f t="shared" si="12"/>
        <v>36</v>
      </c>
      <c r="M181">
        <v>36</v>
      </c>
      <c r="N181" t="str">
        <f t="shared" si="13"/>
        <v>Young</v>
      </c>
      <c r="O181" s="3" t="str">
        <f t="shared" si="14"/>
        <v>20-43</v>
      </c>
    </row>
    <row r="182" spans="1:15" ht="15.75" customHeight="1" x14ac:dyDescent="0.25">
      <c r="A182" s="1">
        <v>1285652</v>
      </c>
      <c r="B182" s="9">
        <v>42788.788472222222</v>
      </c>
      <c r="C182" s="2" t="str">
        <f t="shared" si="10"/>
        <v>Wednesday</v>
      </c>
      <c r="D182" s="2">
        <v>42788.800034722219</v>
      </c>
      <c r="E182" s="1">
        <v>998</v>
      </c>
      <c r="F182" s="1" t="s">
        <v>22</v>
      </c>
      <c r="G182" s="1" t="s">
        <v>23</v>
      </c>
      <c r="H182" s="1" t="str">
        <f t="shared" si="11"/>
        <v>State St &amp; Smith St to Bond St &amp; Fulton St</v>
      </c>
      <c r="I182" s="1" t="s">
        <v>11</v>
      </c>
      <c r="J182" s="1" t="s">
        <v>12</v>
      </c>
      <c r="K182" s="1">
        <v>1986</v>
      </c>
      <c r="L182">
        <f t="shared" si="12"/>
        <v>36</v>
      </c>
      <c r="M182">
        <v>36</v>
      </c>
      <c r="N182" t="str">
        <f t="shared" si="13"/>
        <v>Young</v>
      </c>
      <c r="O182" s="3" t="str">
        <f t="shared" si="14"/>
        <v>20-43</v>
      </c>
    </row>
    <row r="183" spans="1:15" ht="15.75" customHeight="1" x14ac:dyDescent="0.25">
      <c r="A183" s="1">
        <v>3518426</v>
      </c>
      <c r="B183" s="9">
        <v>42854.999120370368</v>
      </c>
      <c r="C183" s="2" t="str">
        <f t="shared" si="10"/>
        <v>Saturday</v>
      </c>
      <c r="D183" s="2">
        <v>42855.001608796294</v>
      </c>
      <c r="E183" s="1">
        <v>215</v>
      </c>
      <c r="F183" s="1" t="s">
        <v>62</v>
      </c>
      <c r="G183" s="1" t="s">
        <v>57</v>
      </c>
      <c r="H183" s="1" t="str">
        <f t="shared" si="11"/>
        <v>Great Jones St to Mott St &amp; Prince St</v>
      </c>
      <c r="I183" s="1" t="s">
        <v>11</v>
      </c>
      <c r="J183" s="1" t="s">
        <v>12</v>
      </c>
      <c r="K183" s="1">
        <v>1986</v>
      </c>
      <c r="L183">
        <f t="shared" si="12"/>
        <v>36</v>
      </c>
      <c r="M183">
        <v>36</v>
      </c>
      <c r="N183" t="str">
        <f t="shared" si="13"/>
        <v>Young</v>
      </c>
      <c r="O183" s="3" t="str">
        <f t="shared" si="14"/>
        <v>20-43</v>
      </c>
    </row>
    <row r="184" spans="1:15" ht="15.75" customHeight="1" x14ac:dyDescent="0.25">
      <c r="A184" s="1">
        <v>1389460</v>
      </c>
      <c r="B184" s="9">
        <v>42791.457048611112</v>
      </c>
      <c r="C184" s="2" t="str">
        <f t="shared" si="10"/>
        <v>Saturday</v>
      </c>
      <c r="D184" s="2">
        <v>42791.460509259261</v>
      </c>
      <c r="E184" s="1">
        <v>298</v>
      </c>
      <c r="F184" s="1" t="s">
        <v>71</v>
      </c>
      <c r="G184" s="1" t="s">
        <v>72</v>
      </c>
      <c r="H184" s="1" t="str">
        <f t="shared" si="11"/>
        <v>Allen St &amp; Hester St to Rivington St &amp; Chrystie St</v>
      </c>
      <c r="I184" s="1" t="s">
        <v>11</v>
      </c>
      <c r="J184" s="1" t="s">
        <v>12</v>
      </c>
      <c r="K184" s="1">
        <v>1986</v>
      </c>
      <c r="L184">
        <f t="shared" si="12"/>
        <v>36</v>
      </c>
      <c r="M184">
        <v>36</v>
      </c>
      <c r="N184" t="str">
        <f t="shared" si="13"/>
        <v>Young</v>
      </c>
      <c r="O184" s="3" t="str">
        <f t="shared" si="14"/>
        <v>20-43</v>
      </c>
    </row>
    <row r="185" spans="1:15" ht="15.75" customHeight="1" x14ac:dyDescent="0.25">
      <c r="A185" s="1">
        <v>5481113</v>
      </c>
      <c r="B185" s="9">
        <v>42894.309583333335</v>
      </c>
      <c r="C185" s="2" t="str">
        <f t="shared" si="10"/>
        <v>Thursday</v>
      </c>
      <c r="D185" s="2">
        <v>42894.313391203701</v>
      </c>
      <c r="E185" s="1">
        <v>328</v>
      </c>
      <c r="F185" s="1" t="s">
        <v>80</v>
      </c>
      <c r="G185" s="1" t="s">
        <v>81</v>
      </c>
      <c r="H185" s="1" t="str">
        <f t="shared" si="11"/>
        <v>Driggs Ave &amp; N Henry St to N 8 St &amp; Driggs Ave</v>
      </c>
      <c r="I185" s="1" t="s">
        <v>11</v>
      </c>
      <c r="J185" s="1" t="s">
        <v>19</v>
      </c>
      <c r="K185" s="1">
        <v>1986</v>
      </c>
      <c r="L185">
        <f t="shared" si="12"/>
        <v>36</v>
      </c>
      <c r="M185">
        <v>36</v>
      </c>
      <c r="N185" t="str">
        <f t="shared" si="13"/>
        <v>Young</v>
      </c>
      <c r="O185" s="3" t="str">
        <f t="shared" si="14"/>
        <v>20-43</v>
      </c>
    </row>
    <row r="186" spans="1:15" ht="15.75" customHeight="1" x14ac:dyDescent="0.25">
      <c r="A186" s="1">
        <v>87348</v>
      </c>
      <c r="B186" s="9">
        <v>42740.604745370372</v>
      </c>
      <c r="C186" s="2" t="str">
        <f t="shared" si="10"/>
        <v>Thursday</v>
      </c>
      <c r="D186" s="2">
        <v>42740.612847222219</v>
      </c>
      <c r="E186" s="1">
        <v>700</v>
      </c>
      <c r="F186" s="1" t="s">
        <v>42</v>
      </c>
      <c r="G186" s="1" t="s">
        <v>124</v>
      </c>
      <c r="H186" s="1" t="str">
        <f t="shared" si="11"/>
        <v>E 17 St &amp; Broadway to Avenue D &amp; E 3 St</v>
      </c>
      <c r="I186" s="1" t="s">
        <v>11</v>
      </c>
      <c r="J186" s="1" t="s">
        <v>12</v>
      </c>
      <c r="K186" s="1">
        <v>1986</v>
      </c>
      <c r="L186">
        <f t="shared" si="12"/>
        <v>36</v>
      </c>
      <c r="M186">
        <v>36</v>
      </c>
      <c r="N186" t="str">
        <f t="shared" si="13"/>
        <v>Young</v>
      </c>
      <c r="O186" s="3" t="str">
        <f t="shared" si="14"/>
        <v>20-43</v>
      </c>
    </row>
    <row r="187" spans="1:15" ht="15.75" customHeight="1" x14ac:dyDescent="0.25">
      <c r="A187" s="1">
        <v>378557</v>
      </c>
      <c r="B187" s="9">
        <v>42753.767083333332</v>
      </c>
      <c r="C187" s="2" t="str">
        <f t="shared" si="10"/>
        <v>Wednesday</v>
      </c>
      <c r="D187" s="2">
        <v>42753.782430555555</v>
      </c>
      <c r="E187" s="1">
        <v>1325</v>
      </c>
      <c r="F187" s="1" t="s">
        <v>193</v>
      </c>
      <c r="G187" s="1" t="s">
        <v>194</v>
      </c>
      <c r="H187" s="1" t="str">
        <f t="shared" si="11"/>
        <v>Rivington St &amp; Ridge St to Montrose Ave &amp; Bushwick Ave</v>
      </c>
      <c r="I187" s="1" t="s">
        <v>11</v>
      </c>
      <c r="J187" s="1" t="s">
        <v>19</v>
      </c>
      <c r="K187" s="1">
        <v>1986</v>
      </c>
      <c r="L187">
        <f t="shared" si="12"/>
        <v>36</v>
      </c>
      <c r="M187">
        <v>36</v>
      </c>
      <c r="N187" t="str">
        <f t="shared" si="13"/>
        <v>Young</v>
      </c>
      <c r="O187" s="3" t="str">
        <f t="shared" si="14"/>
        <v>20-43</v>
      </c>
    </row>
    <row r="188" spans="1:15" ht="15.75" customHeight="1" x14ac:dyDescent="0.25">
      <c r="A188" s="1">
        <v>6647928</v>
      </c>
      <c r="B188" s="9">
        <v>42914.490983796299</v>
      </c>
      <c r="C188" s="2" t="str">
        <f t="shared" si="10"/>
        <v>Wednesday</v>
      </c>
      <c r="D188" s="2">
        <v>42914.498159722221</v>
      </c>
      <c r="E188" s="1">
        <v>619</v>
      </c>
      <c r="F188" s="1" t="s">
        <v>77</v>
      </c>
      <c r="G188" s="1" t="s">
        <v>222</v>
      </c>
      <c r="H188" s="1" t="str">
        <f t="shared" si="11"/>
        <v>Broadway &amp; W 29 St to Sullivan St &amp; Washington Sq</v>
      </c>
      <c r="I188" s="1" t="s">
        <v>11</v>
      </c>
      <c r="J188" s="1" t="s">
        <v>12</v>
      </c>
      <c r="K188" s="1">
        <v>1986</v>
      </c>
      <c r="L188">
        <f t="shared" si="12"/>
        <v>36</v>
      </c>
      <c r="M188">
        <v>36</v>
      </c>
      <c r="N188" t="str">
        <f t="shared" si="13"/>
        <v>Young</v>
      </c>
      <c r="O188" s="3" t="str">
        <f t="shared" si="14"/>
        <v>20-43</v>
      </c>
    </row>
    <row r="189" spans="1:15" ht="15.75" customHeight="1" x14ac:dyDescent="0.25">
      <c r="A189" s="1">
        <v>2142023</v>
      </c>
      <c r="B189" s="9">
        <v>42822.376631944448</v>
      </c>
      <c r="C189" s="2" t="str">
        <f t="shared" si="10"/>
        <v>Tuesday</v>
      </c>
      <c r="D189" s="2">
        <v>42822.380011574074</v>
      </c>
      <c r="E189" s="1">
        <v>292</v>
      </c>
      <c r="F189" s="1" t="s">
        <v>154</v>
      </c>
      <c r="G189" s="1" t="s">
        <v>227</v>
      </c>
      <c r="H189" s="1" t="str">
        <f t="shared" si="11"/>
        <v>11 Ave &amp; W 41 St to W 42 St &amp; 8 Ave</v>
      </c>
      <c r="I189" s="1" t="s">
        <v>11</v>
      </c>
      <c r="J189" s="1" t="s">
        <v>12</v>
      </c>
      <c r="K189" s="1">
        <v>1986</v>
      </c>
      <c r="L189">
        <f t="shared" si="12"/>
        <v>36</v>
      </c>
      <c r="M189">
        <v>36</v>
      </c>
      <c r="N189" t="str">
        <f t="shared" si="13"/>
        <v>Young</v>
      </c>
      <c r="O189" s="3" t="str">
        <f t="shared" si="14"/>
        <v>20-43</v>
      </c>
    </row>
    <row r="190" spans="1:15" ht="15.75" customHeight="1" x14ac:dyDescent="0.25">
      <c r="A190" s="1">
        <v>3288188</v>
      </c>
      <c r="B190" s="9">
        <v>42849.981817129628</v>
      </c>
      <c r="C190" s="2" t="str">
        <f t="shared" si="10"/>
        <v>Monday</v>
      </c>
      <c r="D190" s="2">
        <v>42849.990428240744</v>
      </c>
      <c r="E190" s="1">
        <v>744</v>
      </c>
      <c r="F190" s="1" t="s">
        <v>189</v>
      </c>
      <c r="G190" s="1" t="s">
        <v>243</v>
      </c>
      <c r="H190" s="1" t="str">
        <f t="shared" si="11"/>
        <v>N 6 St &amp; Bedford Ave to Franklin St &amp; Dupont St</v>
      </c>
      <c r="I190" s="1" t="s">
        <v>11</v>
      </c>
      <c r="J190" s="1" t="s">
        <v>12</v>
      </c>
      <c r="K190" s="1">
        <v>1986</v>
      </c>
      <c r="L190">
        <f t="shared" si="12"/>
        <v>36</v>
      </c>
      <c r="M190">
        <v>36</v>
      </c>
      <c r="N190" t="str">
        <f t="shared" si="13"/>
        <v>Young</v>
      </c>
      <c r="O190" s="3" t="str">
        <f t="shared" si="14"/>
        <v>20-43</v>
      </c>
    </row>
    <row r="191" spans="1:15" ht="15.75" customHeight="1" x14ac:dyDescent="0.25">
      <c r="A191" s="1">
        <v>699264</v>
      </c>
      <c r="B191" s="9">
        <v>42765.854120370372</v>
      </c>
      <c r="C191" s="2" t="str">
        <f t="shared" si="10"/>
        <v>Monday</v>
      </c>
      <c r="D191" s="2">
        <v>42765.863576388889</v>
      </c>
      <c r="E191" s="1">
        <v>817</v>
      </c>
      <c r="F191" s="1" t="s">
        <v>114</v>
      </c>
      <c r="G191" s="1" t="s">
        <v>241</v>
      </c>
      <c r="H191" s="1" t="str">
        <f t="shared" si="11"/>
        <v>West St &amp; Chambers St to E 4 St &amp; 2 Ave</v>
      </c>
      <c r="I191" s="1" t="s">
        <v>11</v>
      </c>
      <c r="J191" s="1" t="s">
        <v>12</v>
      </c>
      <c r="K191" s="1">
        <v>1986</v>
      </c>
      <c r="L191">
        <f t="shared" si="12"/>
        <v>36</v>
      </c>
      <c r="M191">
        <v>36</v>
      </c>
      <c r="N191" t="str">
        <f t="shared" si="13"/>
        <v>Young</v>
      </c>
      <c r="O191" s="3" t="str">
        <f t="shared" si="14"/>
        <v>20-43</v>
      </c>
    </row>
    <row r="192" spans="1:15" ht="15.75" customHeight="1" x14ac:dyDescent="0.25">
      <c r="A192" s="1">
        <v>5878947</v>
      </c>
      <c r="B192" s="9">
        <v>42900.781678240739</v>
      </c>
      <c r="C192" s="2" t="str">
        <f t="shared" si="10"/>
        <v>Wednesday</v>
      </c>
      <c r="D192" s="2">
        <v>42900.807453703703</v>
      </c>
      <c r="E192" s="1">
        <v>2226</v>
      </c>
      <c r="F192" s="1" t="s">
        <v>259</v>
      </c>
      <c r="G192" s="1" t="s">
        <v>260</v>
      </c>
      <c r="H192" s="1" t="str">
        <f t="shared" si="11"/>
        <v>3 Ave &amp; E 62 St to E 20 St &amp; 2 Ave</v>
      </c>
      <c r="I192" s="1" t="s">
        <v>11</v>
      </c>
      <c r="J192" s="1" t="s">
        <v>12</v>
      </c>
      <c r="K192" s="1">
        <v>1986</v>
      </c>
      <c r="L192">
        <f t="shared" si="12"/>
        <v>36</v>
      </c>
      <c r="M192">
        <v>36</v>
      </c>
      <c r="N192" t="str">
        <f t="shared" si="13"/>
        <v>Young</v>
      </c>
      <c r="O192" s="3" t="str">
        <f t="shared" si="14"/>
        <v>20-43</v>
      </c>
    </row>
    <row r="193" spans="1:15" ht="15.75" customHeight="1" x14ac:dyDescent="0.25">
      <c r="A193" s="1">
        <v>6173619</v>
      </c>
      <c r="B193" s="9">
        <v>42906.707303240742</v>
      </c>
      <c r="C193" s="2" t="str">
        <f t="shared" si="10"/>
        <v>Tuesday</v>
      </c>
      <c r="D193" s="2">
        <v>42906.709699074076</v>
      </c>
      <c r="E193" s="1">
        <v>206</v>
      </c>
      <c r="F193" s="1" t="s">
        <v>269</v>
      </c>
      <c r="G193" s="1" t="s">
        <v>81</v>
      </c>
      <c r="H193" s="1" t="str">
        <f t="shared" si="11"/>
        <v>Driggs Ave &amp; Lorimer St to N 8 St &amp; Driggs Ave</v>
      </c>
      <c r="I193" s="1" t="s">
        <v>11</v>
      </c>
      <c r="J193" s="1" t="s">
        <v>19</v>
      </c>
      <c r="K193" s="1">
        <v>1986</v>
      </c>
      <c r="L193">
        <f t="shared" si="12"/>
        <v>36</v>
      </c>
      <c r="M193">
        <v>36</v>
      </c>
      <c r="N193" t="str">
        <f t="shared" si="13"/>
        <v>Young</v>
      </c>
      <c r="O193" s="3" t="str">
        <f t="shared" si="14"/>
        <v>20-43</v>
      </c>
    </row>
    <row r="194" spans="1:15" ht="15.75" customHeight="1" x14ac:dyDescent="0.25">
      <c r="A194" s="1">
        <v>6009055</v>
      </c>
      <c r="B194" s="9">
        <v>42902.837164351855</v>
      </c>
      <c r="C194" s="2" t="str">
        <f t="shared" ref="C194:C257" si="15">TEXT(B194,"dddd")</f>
        <v>Friday</v>
      </c>
      <c r="D194" s="2">
        <v>42902.853530092594</v>
      </c>
      <c r="E194" s="1">
        <v>1413</v>
      </c>
      <c r="F194" s="1" t="s">
        <v>298</v>
      </c>
      <c r="G194" s="1" t="s">
        <v>159</v>
      </c>
      <c r="H194" s="1" t="str">
        <f t="shared" ref="H194:H257" si="16">CONCATENATE(F194," to ", G194)</f>
        <v>Throop Ave &amp; Myrtle Ave to Forsyth St &amp; Broome St</v>
      </c>
      <c r="I194" s="1" t="s">
        <v>11</v>
      </c>
      <c r="J194" s="1" t="s">
        <v>19</v>
      </c>
      <c r="K194" s="1">
        <v>1986</v>
      </c>
      <c r="L194">
        <f t="shared" ref="L194:L257" si="17">$S$5-K194</f>
        <v>36</v>
      </c>
      <c r="M194">
        <v>36</v>
      </c>
      <c r="N194" t="str">
        <f t="shared" ref="N194:N257" si="18">IF(L194&lt;20,"Child/Adolescent",IF(L194&lt;44, "Young",IF(L194&lt;60,"Middle aged",IF(L194&lt; 75, "Elderly", "Old age"))))</f>
        <v>Young</v>
      </c>
      <c r="O194" s="3" t="str">
        <f t="shared" si="14"/>
        <v>20-43</v>
      </c>
    </row>
    <row r="195" spans="1:15" ht="15.75" customHeight="1" x14ac:dyDescent="0.25">
      <c r="A195" s="1">
        <v>1688397</v>
      </c>
      <c r="B195" s="9">
        <v>42800.894837962966</v>
      </c>
      <c r="C195" s="2" t="str">
        <f t="shared" si="15"/>
        <v>Monday</v>
      </c>
      <c r="D195" s="2">
        <v>42800.89702546296</v>
      </c>
      <c r="E195" s="1">
        <v>188</v>
      </c>
      <c r="F195" s="1" t="s">
        <v>310</v>
      </c>
      <c r="G195" s="1" t="s">
        <v>311</v>
      </c>
      <c r="H195" s="1" t="str">
        <f t="shared" si="16"/>
        <v>E 81 St &amp; York Ave to E 74 St &amp; 1 Ave</v>
      </c>
      <c r="I195" s="1" t="s">
        <v>11</v>
      </c>
      <c r="J195" s="1" t="s">
        <v>12</v>
      </c>
      <c r="K195" s="1">
        <v>1986</v>
      </c>
      <c r="L195">
        <f t="shared" si="17"/>
        <v>36</v>
      </c>
      <c r="M195">
        <v>36</v>
      </c>
      <c r="N195" t="str">
        <f t="shared" si="18"/>
        <v>Young</v>
      </c>
      <c r="O195" s="3" t="str">
        <f t="shared" ref="O195:O258" si="19">VLOOKUP(M195,$S$7:$T$12,2,TRUE)</f>
        <v>20-43</v>
      </c>
    </row>
    <row r="196" spans="1:15" ht="15.75" customHeight="1" x14ac:dyDescent="0.25">
      <c r="A196" s="1">
        <v>5353666</v>
      </c>
      <c r="B196" s="9">
        <v>42891.744780092595</v>
      </c>
      <c r="C196" s="2" t="str">
        <f t="shared" si="15"/>
        <v>Monday</v>
      </c>
      <c r="D196" s="2">
        <v>42891.756967592592</v>
      </c>
      <c r="E196" s="1">
        <v>1053</v>
      </c>
      <c r="F196" s="1" t="s">
        <v>192</v>
      </c>
      <c r="G196" s="1" t="s">
        <v>319</v>
      </c>
      <c r="H196" s="1" t="str">
        <f t="shared" si="16"/>
        <v>York St &amp; Jay St to E 5 St &amp; Avenue C</v>
      </c>
      <c r="I196" s="1" t="s">
        <v>11</v>
      </c>
      <c r="J196" s="1" t="s">
        <v>12</v>
      </c>
      <c r="K196" s="1">
        <v>1986</v>
      </c>
      <c r="L196">
        <f t="shared" si="17"/>
        <v>36</v>
      </c>
      <c r="M196">
        <v>36</v>
      </c>
      <c r="N196" t="str">
        <f t="shared" si="18"/>
        <v>Young</v>
      </c>
      <c r="O196" s="3" t="str">
        <f t="shared" si="19"/>
        <v>20-43</v>
      </c>
    </row>
    <row r="197" spans="1:15" ht="15.75" customHeight="1" x14ac:dyDescent="0.25">
      <c r="A197" s="1">
        <v>3730330</v>
      </c>
      <c r="B197" s="9">
        <v>42858.814803240741</v>
      </c>
      <c r="C197" s="2" t="str">
        <f t="shared" si="15"/>
        <v>Wednesday</v>
      </c>
      <c r="D197" s="2">
        <v>42858.81627314815</v>
      </c>
      <c r="E197" s="1">
        <v>127</v>
      </c>
      <c r="F197" s="1" t="s">
        <v>345</v>
      </c>
      <c r="G197" s="1" t="s">
        <v>80</v>
      </c>
      <c r="H197" s="1" t="str">
        <f t="shared" si="16"/>
        <v>Richardson St &amp; N Henry St to Driggs Ave &amp; N Henry St</v>
      </c>
      <c r="I197" s="1" t="s">
        <v>11</v>
      </c>
      <c r="J197" s="1" t="s">
        <v>12</v>
      </c>
      <c r="K197" s="1">
        <v>1986</v>
      </c>
      <c r="L197">
        <f t="shared" si="17"/>
        <v>36</v>
      </c>
      <c r="M197">
        <v>36</v>
      </c>
      <c r="N197" t="str">
        <f t="shared" si="18"/>
        <v>Young</v>
      </c>
      <c r="O197" s="3" t="str">
        <f t="shared" si="19"/>
        <v>20-43</v>
      </c>
    </row>
    <row r="198" spans="1:15" ht="15.75" customHeight="1" x14ac:dyDescent="0.25">
      <c r="A198" s="1">
        <v>2151889</v>
      </c>
      <c r="B198" s="9">
        <v>42822.735555555555</v>
      </c>
      <c r="C198" s="2" t="str">
        <f t="shared" si="15"/>
        <v>Tuesday</v>
      </c>
      <c r="D198" s="2">
        <v>42822.748923611114</v>
      </c>
      <c r="E198" s="1">
        <v>1154</v>
      </c>
      <c r="F198" s="1" t="s">
        <v>321</v>
      </c>
      <c r="G198" s="1" t="s">
        <v>348</v>
      </c>
      <c r="H198" s="1" t="str">
        <f t="shared" si="16"/>
        <v>5 Ave &amp; E 78 St to E 55 St &amp; Lexington Ave</v>
      </c>
      <c r="I198" s="1" t="s">
        <v>11</v>
      </c>
      <c r="J198" s="1" t="s">
        <v>12</v>
      </c>
      <c r="K198" s="1">
        <v>1986</v>
      </c>
      <c r="L198">
        <f t="shared" si="17"/>
        <v>36</v>
      </c>
      <c r="M198">
        <v>36</v>
      </c>
      <c r="N198" t="str">
        <f t="shared" si="18"/>
        <v>Young</v>
      </c>
      <c r="O198" s="3" t="str">
        <f t="shared" si="19"/>
        <v>20-43</v>
      </c>
    </row>
    <row r="199" spans="1:15" ht="15.75" customHeight="1" x14ac:dyDescent="0.25">
      <c r="A199" s="1">
        <v>5229439</v>
      </c>
      <c r="B199" s="9">
        <v>42889.477893518517</v>
      </c>
      <c r="C199" s="2" t="str">
        <f t="shared" si="15"/>
        <v>Saturday</v>
      </c>
      <c r="D199" s="2">
        <v>42889.480949074074</v>
      </c>
      <c r="E199" s="1">
        <v>264</v>
      </c>
      <c r="F199" s="1" t="s">
        <v>65</v>
      </c>
      <c r="G199" s="1" t="s">
        <v>353</v>
      </c>
      <c r="H199" s="1" t="str">
        <f t="shared" si="16"/>
        <v>Grand St &amp; Elizabeth St to St James Pl &amp; Oliver St</v>
      </c>
      <c r="I199" s="1" t="s">
        <v>11</v>
      </c>
      <c r="J199" s="1" t="s">
        <v>12</v>
      </c>
      <c r="K199" s="1">
        <v>1986</v>
      </c>
      <c r="L199">
        <f t="shared" si="17"/>
        <v>36</v>
      </c>
      <c r="M199">
        <v>36</v>
      </c>
      <c r="N199" t="str">
        <f t="shared" si="18"/>
        <v>Young</v>
      </c>
      <c r="O199" s="3" t="str">
        <f t="shared" si="19"/>
        <v>20-43</v>
      </c>
    </row>
    <row r="200" spans="1:15" ht="15.75" customHeight="1" x14ac:dyDescent="0.25">
      <c r="A200" s="1">
        <v>6513933</v>
      </c>
      <c r="B200" s="9">
        <v>42912.422453703701</v>
      </c>
      <c r="C200" s="2" t="str">
        <f t="shared" si="15"/>
        <v>Monday</v>
      </c>
      <c r="D200" s="2">
        <v>42912.424884259257</v>
      </c>
      <c r="E200" s="1">
        <v>210</v>
      </c>
      <c r="F200" s="1" t="s">
        <v>275</v>
      </c>
      <c r="G200" s="1" t="s">
        <v>354</v>
      </c>
      <c r="H200" s="1" t="str">
        <f t="shared" si="16"/>
        <v>W 18 St &amp; 6 Ave to W 25 St &amp; 6 Ave</v>
      </c>
      <c r="I200" s="1" t="s">
        <v>11</v>
      </c>
      <c r="J200" s="1" t="s">
        <v>12</v>
      </c>
      <c r="K200" s="1">
        <v>1986</v>
      </c>
      <c r="L200">
        <f t="shared" si="17"/>
        <v>36</v>
      </c>
      <c r="M200">
        <v>36</v>
      </c>
      <c r="N200" t="str">
        <f t="shared" si="18"/>
        <v>Young</v>
      </c>
      <c r="O200" s="3" t="str">
        <f t="shared" si="19"/>
        <v>20-43</v>
      </c>
    </row>
    <row r="201" spans="1:15" ht="15.75" customHeight="1" x14ac:dyDescent="0.25">
      <c r="A201" s="1">
        <v>6577293</v>
      </c>
      <c r="B201" s="9">
        <v>42913.4219212963</v>
      </c>
      <c r="C201" s="2" t="str">
        <f t="shared" si="15"/>
        <v>Tuesday</v>
      </c>
      <c r="D201" s="2">
        <v>42913.424699074072</v>
      </c>
      <c r="E201" s="1">
        <v>240</v>
      </c>
      <c r="F201" s="1" t="s">
        <v>331</v>
      </c>
      <c r="G201" s="1" t="s">
        <v>99</v>
      </c>
      <c r="H201" s="1" t="str">
        <f t="shared" si="16"/>
        <v>E 40 St &amp; 5 Ave to Broadway &amp; W 36 St</v>
      </c>
      <c r="I201" s="1" t="s">
        <v>11</v>
      </c>
      <c r="J201" s="1" t="s">
        <v>12</v>
      </c>
      <c r="K201" s="1">
        <v>1986</v>
      </c>
      <c r="L201">
        <f t="shared" si="17"/>
        <v>36</v>
      </c>
      <c r="M201">
        <v>36</v>
      </c>
      <c r="N201" t="str">
        <f t="shared" si="18"/>
        <v>Young</v>
      </c>
      <c r="O201" s="3" t="str">
        <f t="shared" si="19"/>
        <v>20-43</v>
      </c>
    </row>
    <row r="202" spans="1:15" ht="15.75" customHeight="1" x14ac:dyDescent="0.25">
      <c r="A202" s="1">
        <v>2618484</v>
      </c>
      <c r="B202" s="9">
        <v>42836.314050925925</v>
      </c>
      <c r="C202" s="2" t="str">
        <f t="shared" si="15"/>
        <v>Tuesday</v>
      </c>
      <c r="D202" s="2">
        <v>42836.33353009259</v>
      </c>
      <c r="E202" s="1">
        <v>1682</v>
      </c>
      <c r="F202" s="1" t="s">
        <v>149</v>
      </c>
      <c r="G202" s="1" t="s">
        <v>175</v>
      </c>
      <c r="H202" s="1" t="str">
        <f t="shared" si="16"/>
        <v>Broadway &amp; Roebling St to E 47 St &amp; 2 Ave</v>
      </c>
      <c r="I202" s="1" t="s">
        <v>11</v>
      </c>
      <c r="J202" s="1" t="s">
        <v>12</v>
      </c>
      <c r="K202" s="1">
        <v>1986</v>
      </c>
      <c r="L202">
        <f t="shared" si="17"/>
        <v>36</v>
      </c>
      <c r="M202">
        <v>36</v>
      </c>
      <c r="N202" t="str">
        <f t="shared" si="18"/>
        <v>Young</v>
      </c>
      <c r="O202" s="3" t="str">
        <f t="shared" si="19"/>
        <v>20-43</v>
      </c>
    </row>
    <row r="203" spans="1:15" ht="15.75" customHeight="1" x14ac:dyDescent="0.25">
      <c r="A203" s="1">
        <v>3932991</v>
      </c>
      <c r="B203" s="9">
        <v>42863.726388888892</v>
      </c>
      <c r="C203" s="2" t="str">
        <f t="shared" si="15"/>
        <v>Monday</v>
      </c>
      <c r="D203" s="2">
        <v>42863.731192129628</v>
      </c>
      <c r="E203" s="1">
        <v>415</v>
      </c>
      <c r="F203" s="1" t="s">
        <v>43</v>
      </c>
      <c r="G203" s="1" t="s">
        <v>364</v>
      </c>
      <c r="H203" s="1" t="str">
        <f t="shared" si="16"/>
        <v>W 17 St &amp; 8 Ave to W 27 St &amp; 7 Ave</v>
      </c>
      <c r="I203" s="1" t="s">
        <v>11</v>
      </c>
      <c r="J203" s="1" t="s">
        <v>19</v>
      </c>
      <c r="K203" s="1">
        <v>1986</v>
      </c>
      <c r="L203">
        <f t="shared" si="17"/>
        <v>36</v>
      </c>
      <c r="M203">
        <v>36</v>
      </c>
      <c r="N203" t="str">
        <f t="shared" si="18"/>
        <v>Young</v>
      </c>
      <c r="O203" s="3" t="str">
        <f t="shared" si="19"/>
        <v>20-43</v>
      </c>
    </row>
    <row r="204" spans="1:15" ht="15.75" customHeight="1" x14ac:dyDescent="0.25">
      <c r="A204" s="1">
        <v>936454</v>
      </c>
      <c r="B204" s="9">
        <v>42774.499120370368</v>
      </c>
      <c r="C204" s="2" t="str">
        <f t="shared" si="15"/>
        <v>Wednesday</v>
      </c>
      <c r="D204" s="2">
        <v>42774.512731481482</v>
      </c>
      <c r="E204" s="1">
        <v>1175</v>
      </c>
      <c r="F204" s="1" t="s">
        <v>433</v>
      </c>
      <c r="G204" s="1" t="s">
        <v>431</v>
      </c>
      <c r="H204" s="1" t="str">
        <f t="shared" si="16"/>
        <v>Hancock St &amp; Bedford Ave to Grand Army Plaza &amp; Plaza St West</v>
      </c>
      <c r="I204" s="1" t="s">
        <v>11</v>
      </c>
      <c r="J204" s="1" t="s">
        <v>19</v>
      </c>
      <c r="K204" s="1">
        <v>1986</v>
      </c>
      <c r="L204">
        <f t="shared" si="17"/>
        <v>36</v>
      </c>
      <c r="M204">
        <v>36</v>
      </c>
      <c r="N204" t="str">
        <f t="shared" si="18"/>
        <v>Young</v>
      </c>
      <c r="O204" s="3" t="str">
        <f t="shared" si="19"/>
        <v>20-43</v>
      </c>
    </row>
    <row r="205" spans="1:15" ht="15.75" customHeight="1" x14ac:dyDescent="0.25">
      <c r="A205" s="1">
        <v>228975</v>
      </c>
      <c r="B205" s="9">
        <v>42747.656574074077</v>
      </c>
      <c r="C205" s="2" t="str">
        <f t="shared" si="15"/>
        <v>Thursday</v>
      </c>
      <c r="D205" s="2">
        <v>42747.664641203701</v>
      </c>
      <c r="E205" s="1">
        <v>697</v>
      </c>
      <c r="F205" s="1" t="s">
        <v>354</v>
      </c>
      <c r="G205" s="1" t="s">
        <v>317</v>
      </c>
      <c r="H205" s="1" t="str">
        <f t="shared" si="16"/>
        <v>W 25 St &amp; 6 Ave to E 27 St &amp; 1 Ave</v>
      </c>
      <c r="I205" s="1" t="s">
        <v>11</v>
      </c>
      <c r="J205" s="1" t="s">
        <v>12</v>
      </c>
      <c r="K205" s="1">
        <v>1986</v>
      </c>
      <c r="L205">
        <f t="shared" si="17"/>
        <v>36</v>
      </c>
      <c r="M205">
        <v>36</v>
      </c>
      <c r="N205" t="str">
        <f t="shared" si="18"/>
        <v>Young</v>
      </c>
      <c r="O205" s="3" t="str">
        <f t="shared" si="19"/>
        <v>20-43</v>
      </c>
    </row>
    <row r="206" spans="1:15" ht="15.75" customHeight="1" x14ac:dyDescent="0.25">
      <c r="A206" s="1">
        <v>93958</v>
      </c>
      <c r="B206" s="9">
        <v>42740.748356481483</v>
      </c>
      <c r="C206" s="2" t="str">
        <f t="shared" si="15"/>
        <v>Thursday</v>
      </c>
      <c r="D206" s="2">
        <v>42740.763506944444</v>
      </c>
      <c r="E206" s="1">
        <v>1309</v>
      </c>
      <c r="F206" s="1" t="s">
        <v>186</v>
      </c>
      <c r="G206" s="1" t="s">
        <v>143</v>
      </c>
      <c r="H206" s="1" t="str">
        <f t="shared" si="16"/>
        <v>11 Ave &amp; W 27 St to E 10 St &amp; Avenue A</v>
      </c>
      <c r="I206" s="1" t="s">
        <v>11</v>
      </c>
      <c r="J206" s="1" t="s">
        <v>12</v>
      </c>
      <c r="K206" s="1">
        <v>1986</v>
      </c>
      <c r="L206">
        <f t="shared" si="17"/>
        <v>36</v>
      </c>
      <c r="M206">
        <v>36</v>
      </c>
      <c r="N206" t="str">
        <f t="shared" si="18"/>
        <v>Young</v>
      </c>
      <c r="O206" s="3" t="str">
        <f t="shared" si="19"/>
        <v>20-43</v>
      </c>
    </row>
    <row r="207" spans="1:15" ht="15.75" customHeight="1" x14ac:dyDescent="0.25">
      <c r="A207" s="1">
        <v>4989575</v>
      </c>
      <c r="B207" s="9">
        <v>42885.425196759257</v>
      </c>
      <c r="C207" s="2" t="str">
        <f t="shared" si="15"/>
        <v>Tuesday</v>
      </c>
      <c r="D207" s="2">
        <v>42885.435081018521</v>
      </c>
      <c r="E207" s="1">
        <v>854</v>
      </c>
      <c r="F207" s="1" t="s">
        <v>60</v>
      </c>
      <c r="G207" s="1" t="s">
        <v>90</v>
      </c>
      <c r="H207" s="1" t="str">
        <f t="shared" si="16"/>
        <v>W 26 St &amp; 8 Ave to Greenwich St &amp; W Houston St</v>
      </c>
      <c r="I207" s="1" t="s">
        <v>11</v>
      </c>
      <c r="J207" s="1" t="s">
        <v>12</v>
      </c>
      <c r="K207" s="1">
        <v>1985</v>
      </c>
      <c r="L207">
        <f t="shared" si="17"/>
        <v>37</v>
      </c>
      <c r="M207">
        <v>37</v>
      </c>
      <c r="N207" t="str">
        <f t="shared" si="18"/>
        <v>Young</v>
      </c>
      <c r="O207" s="3" t="str">
        <f t="shared" si="19"/>
        <v>20-43</v>
      </c>
    </row>
    <row r="208" spans="1:15" ht="15.75" customHeight="1" x14ac:dyDescent="0.25">
      <c r="A208" s="1">
        <v>5213563</v>
      </c>
      <c r="B208" s="9">
        <v>42888.857627314814</v>
      </c>
      <c r="C208" s="2" t="str">
        <f t="shared" si="15"/>
        <v>Friday</v>
      </c>
      <c r="D208" s="2">
        <v>42888.86078703704</v>
      </c>
      <c r="E208" s="1">
        <v>273</v>
      </c>
      <c r="F208" s="1" t="s">
        <v>156</v>
      </c>
      <c r="G208" s="1" t="s">
        <v>190</v>
      </c>
      <c r="H208" s="1" t="str">
        <f t="shared" si="16"/>
        <v>University Pl &amp; E 8 St to W 4 St &amp; 7 Ave S</v>
      </c>
      <c r="I208" s="1" t="s">
        <v>11</v>
      </c>
      <c r="J208" s="1" t="s">
        <v>12</v>
      </c>
      <c r="K208" s="1">
        <v>1985</v>
      </c>
      <c r="L208">
        <f t="shared" si="17"/>
        <v>37</v>
      </c>
      <c r="M208">
        <v>37</v>
      </c>
      <c r="N208" t="str">
        <f t="shared" si="18"/>
        <v>Young</v>
      </c>
      <c r="O208" s="3" t="str">
        <f t="shared" si="19"/>
        <v>20-43</v>
      </c>
    </row>
    <row r="209" spans="1:15" ht="15.75" customHeight="1" x14ac:dyDescent="0.25">
      <c r="A209" s="1">
        <v>5560849</v>
      </c>
      <c r="B209" s="9">
        <v>42895.488935185182</v>
      </c>
      <c r="C209" s="2" t="str">
        <f t="shared" si="15"/>
        <v>Friday</v>
      </c>
      <c r="D209" s="2">
        <v>42895.507349537038</v>
      </c>
      <c r="E209" s="1">
        <v>1591</v>
      </c>
      <c r="F209" s="1" t="s">
        <v>160</v>
      </c>
      <c r="G209" s="1" t="s">
        <v>244</v>
      </c>
      <c r="H209" s="1" t="str">
        <f t="shared" si="16"/>
        <v>Lafayette St &amp; E 8 St to 12 Ave &amp; W 40 St</v>
      </c>
      <c r="I209" s="1" t="s">
        <v>29</v>
      </c>
      <c r="J209" s="1" t="s">
        <v>12</v>
      </c>
      <c r="K209" s="1">
        <v>1985</v>
      </c>
      <c r="L209">
        <f t="shared" si="17"/>
        <v>37</v>
      </c>
      <c r="M209">
        <v>37</v>
      </c>
      <c r="N209" t="str">
        <f t="shared" si="18"/>
        <v>Young</v>
      </c>
      <c r="O209" s="3" t="str">
        <f t="shared" si="19"/>
        <v>20-43</v>
      </c>
    </row>
    <row r="210" spans="1:15" ht="15.75" customHeight="1" x14ac:dyDescent="0.25">
      <c r="A210" s="1">
        <v>2481285</v>
      </c>
      <c r="B210" s="9">
        <v>42832.825474537036</v>
      </c>
      <c r="C210" s="2" t="str">
        <f t="shared" si="15"/>
        <v>Friday</v>
      </c>
      <c r="D210" s="2">
        <v>42832.829004629632</v>
      </c>
      <c r="E210" s="1">
        <v>304</v>
      </c>
      <c r="F210" s="1" t="s">
        <v>60</v>
      </c>
      <c r="G210" s="1" t="s">
        <v>61</v>
      </c>
      <c r="H210" s="1" t="str">
        <f t="shared" si="16"/>
        <v>W 26 St &amp; 8 Ave to W 38 St &amp; 8 Ave</v>
      </c>
      <c r="I210" s="1" t="s">
        <v>11</v>
      </c>
      <c r="J210" s="1" t="s">
        <v>12</v>
      </c>
      <c r="K210" s="1">
        <v>1985</v>
      </c>
      <c r="L210">
        <f t="shared" si="17"/>
        <v>37</v>
      </c>
      <c r="M210">
        <v>37</v>
      </c>
      <c r="N210" t="str">
        <f t="shared" si="18"/>
        <v>Young</v>
      </c>
      <c r="O210" s="3" t="str">
        <f t="shared" si="19"/>
        <v>20-43</v>
      </c>
    </row>
    <row r="211" spans="1:15" ht="15.75" customHeight="1" x14ac:dyDescent="0.25">
      <c r="A211" s="1">
        <v>3036026</v>
      </c>
      <c r="B211" s="9">
        <v>42844.367546296293</v>
      </c>
      <c r="C211" s="2" t="str">
        <f t="shared" si="15"/>
        <v>Wednesday</v>
      </c>
      <c r="D211" s="2">
        <v>42844.372557870367</v>
      </c>
      <c r="E211" s="1">
        <v>433</v>
      </c>
      <c r="F211" s="1" t="s">
        <v>263</v>
      </c>
      <c r="G211" s="1" t="s">
        <v>264</v>
      </c>
      <c r="H211" s="1" t="str">
        <f t="shared" si="16"/>
        <v>1 Ave &amp; E 94 St to Madison Ave &amp; E 99 St</v>
      </c>
      <c r="I211" s="1" t="s">
        <v>11</v>
      </c>
      <c r="J211" s="1" t="s">
        <v>19</v>
      </c>
      <c r="K211" s="1">
        <v>1985</v>
      </c>
      <c r="L211">
        <f t="shared" si="17"/>
        <v>37</v>
      </c>
      <c r="M211">
        <v>37</v>
      </c>
      <c r="N211" t="str">
        <f t="shared" si="18"/>
        <v>Young</v>
      </c>
      <c r="O211" s="3" t="str">
        <f t="shared" si="19"/>
        <v>20-43</v>
      </c>
    </row>
    <row r="212" spans="1:15" ht="15.75" customHeight="1" x14ac:dyDescent="0.25">
      <c r="A212" s="1">
        <v>2418389</v>
      </c>
      <c r="B212" s="9">
        <v>42830.754629629628</v>
      </c>
      <c r="C212" s="2" t="str">
        <f t="shared" si="15"/>
        <v>Wednesday</v>
      </c>
      <c r="D212" s="2">
        <v>42830.761932870373</v>
      </c>
      <c r="E212" s="1">
        <v>630</v>
      </c>
      <c r="F212" s="1" t="s">
        <v>197</v>
      </c>
      <c r="G212" s="1" t="s">
        <v>278</v>
      </c>
      <c r="H212" s="1" t="str">
        <f t="shared" si="16"/>
        <v>6 Ave &amp; Canal St to W 15 St &amp; 7 Ave</v>
      </c>
      <c r="I212" s="1" t="s">
        <v>11</v>
      </c>
      <c r="J212" s="1" t="s">
        <v>12</v>
      </c>
      <c r="K212" s="1">
        <v>1985</v>
      </c>
      <c r="L212">
        <f t="shared" si="17"/>
        <v>37</v>
      </c>
      <c r="M212">
        <v>37</v>
      </c>
      <c r="N212" t="str">
        <f t="shared" si="18"/>
        <v>Young</v>
      </c>
      <c r="O212" s="3" t="str">
        <f t="shared" si="19"/>
        <v>20-43</v>
      </c>
    </row>
    <row r="213" spans="1:15" ht="15.75" customHeight="1" x14ac:dyDescent="0.25">
      <c r="A213" s="1">
        <v>6199671</v>
      </c>
      <c r="B213" s="9">
        <v>42906.918449074074</v>
      </c>
      <c r="C213" s="2" t="str">
        <f t="shared" si="15"/>
        <v>Tuesday</v>
      </c>
      <c r="D213" s="2">
        <v>42906.921979166669</v>
      </c>
      <c r="E213" s="1">
        <v>305</v>
      </c>
      <c r="F213" s="1" t="s">
        <v>279</v>
      </c>
      <c r="G213" s="1" t="s">
        <v>280</v>
      </c>
      <c r="H213" s="1" t="str">
        <f t="shared" si="16"/>
        <v>Fulton St &amp; Rockwell Pl to Clermont Ave &amp; Lafayette Ave</v>
      </c>
      <c r="I213" s="1" t="s">
        <v>11</v>
      </c>
      <c r="J213" s="1" t="s">
        <v>12</v>
      </c>
      <c r="K213" s="1">
        <v>1985</v>
      </c>
      <c r="L213">
        <f t="shared" si="17"/>
        <v>37</v>
      </c>
      <c r="M213">
        <v>37</v>
      </c>
      <c r="N213" t="str">
        <f t="shared" si="18"/>
        <v>Young</v>
      </c>
      <c r="O213" s="3" t="str">
        <f t="shared" si="19"/>
        <v>20-43</v>
      </c>
    </row>
    <row r="214" spans="1:15" ht="15.75" customHeight="1" x14ac:dyDescent="0.25">
      <c r="A214" s="1">
        <v>932001</v>
      </c>
      <c r="B214" s="9">
        <v>42774.395509259259</v>
      </c>
      <c r="C214" s="2" t="str">
        <f t="shared" si="15"/>
        <v>Wednesday</v>
      </c>
      <c r="D214" s="2">
        <v>42774.400717592594</v>
      </c>
      <c r="E214" s="1">
        <v>449</v>
      </c>
      <c r="F214" s="1" t="s">
        <v>37</v>
      </c>
      <c r="G214" s="1" t="s">
        <v>274</v>
      </c>
      <c r="H214" s="1" t="str">
        <f t="shared" si="16"/>
        <v>Columbus Ave &amp; W 72 St to 11 Ave &amp; W 59 St</v>
      </c>
      <c r="I214" s="1" t="s">
        <v>11</v>
      </c>
      <c r="J214" s="1" t="s">
        <v>19</v>
      </c>
      <c r="K214" s="1">
        <v>1985</v>
      </c>
      <c r="L214">
        <f t="shared" si="17"/>
        <v>37</v>
      </c>
      <c r="M214">
        <v>37</v>
      </c>
      <c r="N214" t="str">
        <f t="shared" si="18"/>
        <v>Young</v>
      </c>
      <c r="O214" s="3" t="str">
        <f t="shared" si="19"/>
        <v>20-43</v>
      </c>
    </row>
    <row r="215" spans="1:15" ht="15.75" customHeight="1" x14ac:dyDescent="0.25">
      <c r="A215" s="1">
        <v>2325362</v>
      </c>
      <c r="B215" s="9">
        <v>42828.511608796296</v>
      </c>
      <c r="C215" s="2" t="str">
        <f t="shared" si="15"/>
        <v>Monday</v>
      </c>
      <c r="D215" s="2">
        <v>42828.534143518518</v>
      </c>
      <c r="E215" s="1">
        <v>1946</v>
      </c>
      <c r="F215" s="1" t="s">
        <v>192</v>
      </c>
      <c r="G215" s="1" t="s">
        <v>72</v>
      </c>
      <c r="H215" s="1" t="str">
        <f t="shared" si="16"/>
        <v>York St &amp; Jay St to Rivington St &amp; Chrystie St</v>
      </c>
      <c r="I215" s="1" t="s">
        <v>11</v>
      </c>
      <c r="J215" s="1" t="s">
        <v>12</v>
      </c>
      <c r="K215" s="1">
        <v>1985</v>
      </c>
      <c r="L215">
        <f t="shared" si="17"/>
        <v>37</v>
      </c>
      <c r="M215">
        <v>37</v>
      </c>
      <c r="N215" t="str">
        <f t="shared" si="18"/>
        <v>Young</v>
      </c>
      <c r="O215" s="3" t="str">
        <f t="shared" si="19"/>
        <v>20-43</v>
      </c>
    </row>
    <row r="216" spans="1:15" ht="15.75" customHeight="1" x14ac:dyDescent="0.25">
      <c r="A216" s="1">
        <v>4603213</v>
      </c>
      <c r="B216" s="9">
        <v>42876.558217592596</v>
      </c>
      <c r="C216" s="2" t="str">
        <f t="shared" si="15"/>
        <v>Sunday</v>
      </c>
      <c r="D216" s="2">
        <v>42876.570509259262</v>
      </c>
      <c r="E216" s="1">
        <v>1061</v>
      </c>
      <c r="F216" s="1" t="s">
        <v>138</v>
      </c>
      <c r="G216" s="1" t="s">
        <v>151</v>
      </c>
      <c r="H216" s="1" t="str">
        <f t="shared" si="16"/>
        <v>Myrtle Ave &amp; Lewis Ave to DeKalb Ave &amp; S Portland Ave</v>
      </c>
      <c r="I216" s="1" t="s">
        <v>11</v>
      </c>
      <c r="J216" s="1" t="s">
        <v>19</v>
      </c>
      <c r="K216" s="1">
        <v>1985</v>
      </c>
      <c r="L216">
        <f t="shared" si="17"/>
        <v>37</v>
      </c>
      <c r="M216">
        <v>37</v>
      </c>
      <c r="N216" t="str">
        <f t="shared" si="18"/>
        <v>Young</v>
      </c>
      <c r="O216" s="3" t="str">
        <f t="shared" si="19"/>
        <v>20-43</v>
      </c>
    </row>
    <row r="217" spans="1:15" ht="15.75" customHeight="1" x14ac:dyDescent="0.25">
      <c r="A217" s="1">
        <v>5767534</v>
      </c>
      <c r="B217" s="9">
        <v>42898.864606481482</v>
      </c>
      <c r="C217" s="2" t="str">
        <f t="shared" si="15"/>
        <v>Monday</v>
      </c>
      <c r="D217" s="2">
        <v>42898.872870370367</v>
      </c>
      <c r="E217" s="1">
        <v>713</v>
      </c>
      <c r="F217" s="1" t="s">
        <v>67</v>
      </c>
      <c r="G217" s="1" t="s">
        <v>197</v>
      </c>
      <c r="H217" s="1" t="str">
        <f t="shared" si="16"/>
        <v>W 20 St &amp; 11 Ave to 6 Ave &amp; Canal St</v>
      </c>
      <c r="I217" s="1" t="s">
        <v>11</v>
      </c>
      <c r="J217" s="1" t="s">
        <v>12</v>
      </c>
      <c r="K217" s="1">
        <v>1985</v>
      </c>
      <c r="L217">
        <f t="shared" si="17"/>
        <v>37</v>
      </c>
      <c r="M217">
        <v>37</v>
      </c>
      <c r="N217" t="str">
        <f t="shared" si="18"/>
        <v>Young</v>
      </c>
      <c r="O217" s="3" t="str">
        <f t="shared" si="19"/>
        <v>20-43</v>
      </c>
    </row>
    <row r="218" spans="1:15" ht="15.75" customHeight="1" x14ac:dyDescent="0.25">
      <c r="A218" s="1">
        <v>5709658</v>
      </c>
      <c r="B218" s="9">
        <v>42897.861944444441</v>
      </c>
      <c r="C218" s="2" t="str">
        <f t="shared" si="15"/>
        <v>Sunday</v>
      </c>
      <c r="D218" s="2">
        <v>42897.866041666668</v>
      </c>
      <c r="E218" s="1">
        <v>354</v>
      </c>
      <c r="F218" s="1" t="s">
        <v>343</v>
      </c>
      <c r="G218" s="1" t="s">
        <v>153</v>
      </c>
      <c r="H218" s="1" t="str">
        <f t="shared" si="16"/>
        <v>Graham Ave &amp; Conselyea St to Bedford Ave &amp; Nassau Ave</v>
      </c>
      <c r="I218" s="1" t="s">
        <v>11</v>
      </c>
      <c r="J218" s="1" t="s">
        <v>12</v>
      </c>
      <c r="K218" s="1">
        <v>1985</v>
      </c>
      <c r="L218">
        <f t="shared" si="17"/>
        <v>37</v>
      </c>
      <c r="M218">
        <v>37</v>
      </c>
      <c r="N218" t="str">
        <f t="shared" si="18"/>
        <v>Young</v>
      </c>
      <c r="O218" s="3" t="str">
        <f t="shared" si="19"/>
        <v>20-43</v>
      </c>
    </row>
    <row r="219" spans="1:15" ht="15.75" customHeight="1" x14ac:dyDescent="0.25">
      <c r="A219" s="1">
        <v>1460540</v>
      </c>
      <c r="B219" s="9">
        <v>42793.684004629627</v>
      </c>
      <c r="C219" s="2" t="str">
        <f t="shared" si="15"/>
        <v>Monday</v>
      </c>
      <c r="D219" s="2">
        <v>42793.689583333333</v>
      </c>
      <c r="E219" s="1">
        <v>482</v>
      </c>
      <c r="F219" s="1" t="s">
        <v>63</v>
      </c>
      <c r="G219" s="1" t="s">
        <v>75</v>
      </c>
      <c r="H219" s="1" t="str">
        <f t="shared" si="16"/>
        <v>W 43 St &amp; 10 Ave to 8 Ave &amp; W 52 St</v>
      </c>
      <c r="I219" s="1" t="s">
        <v>11</v>
      </c>
      <c r="J219" s="1" t="s">
        <v>19</v>
      </c>
      <c r="K219" s="1">
        <v>1985</v>
      </c>
      <c r="L219">
        <f t="shared" si="17"/>
        <v>37</v>
      </c>
      <c r="M219">
        <v>37</v>
      </c>
      <c r="N219" t="str">
        <f t="shared" si="18"/>
        <v>Young</v>
      </c>
      <c r="O219" s="3" t="str">
        <f t="shared" si="19"/>
        <v>20-43</v>
      </c>
    </row>
    <row r="220" spans="1:15" ht="15.75" customHeight="1" x14ac:dyDescent="0.25">
      <c r="A220" s="1">
        <v>4347329</v>
      </c>
      <c r="B220" s="9">
        <v>42872.287673611114</v>
      </c>
      <c r="C220" s="2" t="str">
        <f t="shared" si="15"/>
        <v>Wednesday</v>
      </c>
      <c r="D220" s="2">
        <v>42872.291655092595</v>
      </c>
      <c r="E220" s="1">
        <v>344</v>
      </c>
      <c r="F220" s="1" t="s">
        <v>182</v>
      </c>
      <c r="G220" s="1" t="s">
        <v>264</v>
      </c>
      <c r="H220" s="1" t="str">
        <f t="shared" si="16"/>
        <v>2 Ave &amp; E 96 St to Madison Ave &amp; E 99 St</v>
      </c>
      <c r="I220" s="1" t="s">
        <v>11</v>
      </c>
      <c r="J220" s="1" t="s">
        <v>12</v>
      </c>
      <c r="K220" s="1">
        <v>1985</v>
      </c>
      <c r="L220">
        <f t="shared" si="17"/>
        <v>37</v>
      </c>
      <c r="M220">
        <v>37</v>
      </c>
      <c r="N220" t="str">
        <f t="shared" si="18"/>
        <v>Young</v>
      </c>
      <c r="O220" s="3" t="str">
        <f t="shared" si="19"/>
        <v>20-43</v>
      </c>
    </row>
    <row r="221" spans="1:15" ht="15.75" customHeight="1" x14ac:dyDescent="0.25">
      <c r="A221" s="1">
        <v>2315732</v>
      </c>
      <c r="B221" s="9">
        <v>42828.34883101852</v>
      </c>
      <c r="C221" s="2" t="str">
        <f t="shared" si="15"/>
        <v>Monday</v>
      </c>
      <c r="D221" s="2">
        <v>42828.351875</v>
      </c>
      <c r="E221" s="1">
        <v>262</v>
      </c>
      <c r="F221" s="1" t="s">
        <v>117</v>
      </c>
      <c r="G221" s="1" t="s">
        <v>112</v>
      </c>
      <c r="H221" s="1" t="str">
        <f t="shared" si="16"/>
        <v>Avenue D &amp; E 12 St to E 20 St &amp; FDR Drive</v>
      </c>
      <c r="I221" s="1" t="s">
        <v>11</v>
      </c>
      <c r="J221" s="1" t="s">
        <v>12</v>
      </c>
      <c r="K221" s="1">
        <v>1985</v>
      </c>
      <c r="L221">
        <f t="shared" si="17"/>
        <v>37</v>
      </c>
      <c r="M221">
        <v>37</v>
      </c>
      <c r="N221" t="str">
        <f t="shared" si="18"/>
        <v>Young</v>
      </c>
      <c r="O221" s="3" t="str">
        <f t="shared" si="19"/>
        <v>20-43</v>
      </c>
    </row>
    <row r="222" spans="1:15" ht="15.75" customHeight="1" x14ac:dyDescent="0.25">
      <c r="A222" s="1">
        <v>154707</v>
      </c>
      <c r="B222" s="9">
        <v>42745.326782407406</v>
      </c>
      <c r="C222" s="2" t="str">
        <f t="shared" si="15"/>
        <v>Tuesday</v>
      </c>
      <c r="D222" s="2">
        <v>42745.328969907408</v>
      </c>
      <c r="E222" s="1">
        <v>189</v>
      </c>
      <c r="F222" s="1" t="s">
        <v>151</v>
      </c>
      <c r="G222" s="1" t="s">
        <v>279</v>
      </c>
      <c r="H222" s="1" t="str">
        <f t="shared" si="16"/>
        <v>DeKalb Ave &amp; S Portland Ave to Fulton St &amp; Rockwell Pl</v>
      </c>
      <c r="I222" s="1" t="s">
        <v>11</v>
      </c>
      <c r="J222" s="1" t="s">
        <v>12</v>
      </c>
      <c r="K222" s="1">
        <v>1985</v>
      </c>
      <c r="L222">
        <f t="shared" si="17"/>
        <v>37</v>
      </c>
      <c r="M222">
        <v>37</v>
      </c>
      <c r="N222" t="str">
        <f t="shared" si="18"/>
        <v>Young</v>
      </c>
      <c r="O222" s="3" t="str">
        <f t="shared" si="19"/>
        <v>20-43</v>
      </c>
    </row>
    <row r="223" spans="1:15" ht="15.75" customHeight="1" x14ac:dyDescent="0.25">
      <c r="A223" s="1">
        <v>1898321</v>
      </c>
      <c r="B223" s="9">
        <v>42813.616041666668</v>
      </c>
      <c r="C223" s="2" t="str">
        <f t="shared" si="15"/>
        <v>Sunday</v>
      </c>
      <c r="D223" s="2">
        <v>42813.622986111113</v>
      </c>
      <c r="E223" s="1">
        <v>599</v>
      </c>
      <c r="F223" s="1" t="s">
        <v>28</v>
      </c>
      <c r="G223" s="1" t="s">
        <v>262</v>
      </c>
      <c r="H223" s="1" t="str">
        <f t="shared" si="16"/>
        <v>Central Park S &amp; 6 Ave to W 70 St &amp; Amsterdam Ave</v>
      </c>
      <c r="I223" s="1" t="s">
        <v>11</v>
      </c>
      <c r="J223" s="1" t="s">
        <v>12</v>
      </c>
      <c r="K223" s="1">
        <v>1985</v>
      </c>
      <c r="L223">
        <f t="shared" si="17"/>
        <v>37</v>
      </c>
      <c r="M223">
        <v>37</v>
      </c>
      <c r="N223" t="str">
        <f t="shared" si="18"/>
        <v>Young</v>
      </c>
      <c r="O223" s="3" t="str">
        <f t="shared" si="19"/>
        <v>20-43</v>
      </c>
    </row>
    <row r="224" spans="1:15" ht="15.75" customHeight="1" x14ac:dyDescent="0.25">
      <c r="A224" s="1">
        <v>3854712</v>
      </c>
      <c r="B224" s="9">
        <v>42861.741712962961</v>
      </c>
      <c r="C224" s="2" t="str">
        <f t="shared" si="15"/>
        <v>Saturday</v>
      </c>
      <c r="D224" s="2">
        <v>42861.768576388888</v>
      </c>
      <c r="E224" s="1">
        <v>2321</v>
      </c>
      <c r="F224" s="1" t="s">
        <v>144</v>
      </c>
      <c r="G224" s="1" t="s">
        <v>93</v>
      </c>
      <c r="H224" s="1" t="str">
        <f t="shared" si="16"/>
        <v>Greenwich Ave &amp; 8 Ave to W 13 St &amp; Hudson St</v>
      </c>
      <c r="I224" s="1" t="s">
        <v>11</v>
      </c>
      <c r="J224" s="1" t="s">
        <v>12</v>
      </c>
      <c r="K224" s="1">
        <v>1985</v>
      </c>
      <c r="L224">
        <f t="shared" si="17"/>
        <v>37</v>
      </c>
      <c r="M224">
        <v>37</v>
      </c>
      <c r="N224" t="str">
        <f t="shared" si="18"/>
        <v>Young</v>
      </c>
      <c r="O224" s="3" t="str">
        <f t="shared" si="19"/>
        <v>20-43</v>
      </c>
    </row>
    <row r="225" spans="1:15" ht="15.75" customHeight="1" x14ac:dyDescent="0.25">
      <c r="A225" s="1">
        <v>2466078</v>
      </c>
      <c r="B225" s="9">
        <v>42832.584363425929</v>
      </c>
      <c r="C225" s="2" t="str">
        <f t="shared" si="15"/>
        <v>Friday</v>
      </c>
      <c r="D225" s="2">
        <v>42832.597974537035</v>
      </c>
      <c r="E225" s="1">
        <v>1175</v>
      </c>
      <c r="F225" s="1" t="s">
        <v>254</v>
      </c>
      <c r="G225" s="1" t="s">
        <v>212</v>
      </c>
      <c r="H225" s="1" t="str">
        <f t="shared" si="16"/>
        <v>Bank St &amp; Hudson St to Division St &amp; Bowery</v>
      </c>
      <c r="I225" s="1" t="s">
        <v>11</v>
      </c>
      <c r="J225" s="1" t="s">
        <v>19</v>
      </c>
      <c r="K225" s="1">
        <v>1985</v>
      </c>
      <c r="L225">
        <f t="shared" si="17"/>
        <v>37</v>
      </c>
      <c r="M225">
        <v>37</v>
      </c>
      <c r="N225" t="str">
        <f t="shared" si="18"/>
        <v>Young</v>
      </c>
      <c r="O225" s="3" t="str">
        <f t="shared" si="19"/>
        <v>20-43</v>
      </c>
    </row>
    <row r="226" spans="1:15" ht="15.75" customHeight="1" x14ac:dyDescent="0.25">
      <c r="A226" s="1">
        <v>5057014</v>
      </c>
      <c r="B226" s="9">
        <v>42886.69635416667</v>
      </c>
      <c r="C226" s="2" t="str">
        <f t="shared" si="15"/>
        <v>Wednesday</v>
      </c>
      <c r="D226" s="2">
        <v>42886.701643518521</v>
      </c>
      <c r="E226" s="1">
        <v>456</v>
      </c>
      <c r="F226" s="1" t="s">
        <v>18</v>
      </c>
      <c r="G226" s="1" t="s">
        <v>60</v>
      </c>
      <c r="H226" s="1" t="str">
        <f t="shared" si="16"/>
        <v>W 20 St &amp; 8 Ave to W 26 St &amp; 8 Ave</v>
      </c>
      <c r="I226" s="1" t="s">
        <v>11</v>
      </c>
      <c r="J226" s="1" t="s">
        <v>19</v>
      </c>
      <c r="K226" s="1">
        <v>1985</v>
      </c>
      <c r="L226">
        <f t="shared" si="17"/>
        <v>37</v>
      </c>
      <c r="M226">
        <v>37</v>
      </c>
      <c r="N226" t="str">
        <f t="shared" si="18"/>
        <v>Young</v>
      </c>
      <c r="O226" s="3" t="str">
        <f t="shared" si="19"/>
        <v>20-43</v>
      </c>
    </row>
    <row r="227" spans="1:15" ht="15.75" customHeight="1" x14ac:dyDescent="0.25">
      <c r="A227" s="1">
        <v>3691640</v>
      </c>
      <c r="B227" s="9">
        <v>42858.376192129632</v>
      </c>
      <c r="C227" s="2" t="str">
        <f t="shared" si="15"/>
        <v>Wednesday</v>
      </c>
      <c r="D227" s="2">
        <v>42858.395219907405</v>
      </c>
      <c r="E227" s="1">
        <v>1643</v>
      </c>
      <c r="F227" s="1" t="s">
        <v>41</v>
      </c>
      <c r="G227" s="1" t="s">
        <v>192</v>
      </c>
      <c r="H227" s="1" t="str">
        <f t="shared" si="16"/>
        <v>Bushwick Ave &amp; Powers St to York St &amp; Jay St</v>
      </c>
      <c r="I227" s="1" t="s">
        <v>11</v>
      </c>
      <c r="J227" s="1" t="s">
        <v>19</v>
      </c>
      <c r="K227" s="1">
        <v>1985</v>
      </c>
      <c r="L227">
        <f t="shared" si="17"/>
        <v>37</v>
      </c>
      <c r="M227">
        <v>37</v>
      </c>
      <c r="N227" t="str">
        <f t="shared" si="18"/>
        <v>Young</v>
      </c>
      <c r="O227" s="3" t="str">
        <f t="shared" si="19"/>
        <v>20-43</v>
      </c>
    </row>
    <row r="228" spans="1:15" ht="15.75" customHeight="1" x14ac:dyDescent="0.25">
      <c r="A228" s="1">
        <v>648040</v>
      </c>
      <c r="B228" s="9">
        <v>42763.891273148147</v>
      </c>
      <c r="C228" s="2" t="str">
        <f t="shared" si="15"/>
        <v>Saturday</v>
      </c>
      <c r="D228" s="2">
        <v>42763.898634259262</v>
      </c>
      <c r="E228" s="1">
        <v>636</v>
      </c>
      <c r="F228" s="1" t="s">
        <v>116</v>
      </c>
      <c r="G228" s="1" t="s">
        <v>367</v>
      </c>
      <c r="H228" s="1" t="str">
        <f t="shared" si="16"/>
        <v>Spruce St &amp; Nassau St to E 11 St &amp; 1 Ave</v>
      </c>
      <c r="I228" s="1" t="s">
        <v>11</v>
      </c>
      <c r="J228" s="1" t="s">
        <v>12</v>
      </c>
      <c r="K228" s="1">
        <v>1985</v>
      </c>
      <c r="L228">
        <f t="shared" si="17"/>
        <v>37</v>
      </c>
      <c r="M228">
        <v>37</v>
      </c>
      <c r="N228" t="str">
        <f t="shared" si="18"/>
        <v>Young</v>
      </c>
      <c r="O228" s="3" t="str">
        <f t="shared" si="19"/>
        <v>20-43</v>
      </c>
    </row>
    <row r="229" spans="1:15" ht="15.75" customHeight="1" x14ac:dyDescent="0.25">
      <c r="A229" s="1">
        <v>4386654</v>
      </c>
      <c r="B229" s="9">
        <v>42872.730474537035</v>
      </c>
      <c r="C229" s="2" t="str">
        <f t="shared" si="15"/>
        <v>Wednesday</v>
      </c>
      <c r="D229" s="2">
        <v>42872.734652777777</v>
      </c>
      <c r="E229" s="1">
        <v>361</v>
      </c>
      <c r="F229" s="1" t="s">
        <v>439</v>
      </c>
      <c r="G229" s="1" t="s">
        <v>176</v>
      </c>
      <c r="H229" s="1" t="str">
        <f t="shared" si="16"/>
        <v>E 9 St &amp; Avenue C to Cooper Square &amp; E 7 St</v>
      </c>
      <c r="I229" s="1" t="s">
        <v>11</v>
      </c>
      <c r="J229" s="1" t="s">
        <v>12</v>
      </c>
      <c r="K229" s="1">
        <v>1985</v>
      </c>
      <c r="L229">
        <f t="shared" si="17"/>
        <v>37</v>
      </c>
      <c r="M229">
        <v>37</v>
      </c>
      <c r="N229" t="str">
        <f t="shared" si="18"/>
        <v>Young</v>
      </c>
      <c r="O229" s="3" t="str">
        <f t="shared" si="19"/>
        <v>20-43</v>
      </c>
    </row>
    <row r="230" spans="1:15" ht="15.75" customHeight="1" x14ac:dyDescent="0.25">
      <c r="A230" s="1">
        <v>6355814</v>
      </c>
      <c r="B230" s="9">
        <v>42909.483356481483</v>
      </c>
      <c r="C230" s="2" t="str">
        <f t="shared" si="15"/>
        <v>Friday</v>
      </c>
      <c r="D230" s="2">
        <v>42909.496134259258</v>
      </c>
      <c r="E230" s="1">
        <v>1104</v>
      </c>
      <c r="F230" s="1" t="s">
        <v>186</v>
      </c>
      <c r="G230" s="1" t="s">
        <v>141</v>
      </c>
      <c r="H230" s="1" t="str">
        <f t="shared" si="16"/>
        <v>11 Ave &amp; W 27 St to E 16 St &amp; 5 Ave</v>
      </c>
      <c r="I230" s="1" t="s">
        <v>11</v>
      </c>
      <c r="J230" s="1" t="s">
        <v>12</v>
      </c>
      <c r="K230" s="1">
        <v>1985</v>
      </c>
      <c r="L230">
        <f t="shared" si="17"/>
        <v>37</v>
      </c>
      <c r="M230">
        <v>37</v>
      </c>
      <c r="N230" t="str">
        <f t="shared" si="18"/>
        <v>Young</v>
      </c>
      <c r="O230" s="3" t="str">
        <f t="shared" si="19"/>
        <v>20-43</v>
      </c>
    </row>
    <row r="231" spans="1:15" ht="15.75" customHeight="1" x14ac:dyDescent="0.25">
      <c r="A231" s="1">
        <v>6116823</v>
      </c>
      <c r="B231" s="9">
        <v>42905.463634259257</v>
      </c>
      <c r="C231" s="2" t="str">
        <f t="shared" si="15"/>
        <v>Monday</v>
      </c>
      <c r="D231" s="2">
        <v>42905.474085648151</v>
      </c>
      <c r="E231" s="1">
        <v>903</v>
      </c>
      <c r="F231" s="1" t="s">
        <v>210</v>
      </c>
      <c r="G231" s="1" t="s">
        <v>185</v>
      </c>
      <c r="H231" s="1" t="str">
        <f t="shared" si="16"/>
        <v>W 49 St &amp; 8 Ave to W 22 St &amp; 10 Ave</v>
      </c>
      <c r="I231" s="1" t="s">
        <v>11</v>
      </c>
      <c r="J231" s="1" t="s">
        <v>12</v>
      </c>
      <c r="K231" s="1">
        <v>1985</v>
      </c>
      <c r="L231">
        <f t="shared" si="17"/>
        <v>37</v>
      </c>
      <c r="M231">
        <v>37</v>
      </c>
      <c r="N231" t="str">
        <f t="shared" si="18"/>
        <v>Young</v>
      </c>
      <c r="O231" s="3" t="str">
        <f t="shared" si="19"/>
        <v>20-43</v>
      </c>
    </row>
    <row r="232" spans="1:15" ht="15.75" customHeight="1" x14ac:dyDescent="0.25">
      <c r="A232" s="1">
        <v>1692245</v>
      </c>
      <c r="B232" s="9">
        <v>42801.321111111109</v>
      </c>
      <c r="C232" s="2" t="str">
        <f t="shared" si="15"/>
        <v>Tuesday</v>
      </c>
      <c r="D232" s="2">
        <v>42801.367847222224</v>
      </c>
      <c r="E232" s="1">
        <v>4038</v>
      </c>
      <c r="F232" s="1" t="s">
        <v>26</v>
      </c>
      <c r="G232" s="1" t="s">
        <v>27</v>
      </c>
      <c r="H232" s="1" t="str">
        <f t="shared" si="16"/>
        <v>E 89 St &amp; York Ave to Broadway &amp; Battery Pl</v>
      </c>
      <c r="I232" s="1" t="s">
        <v>11</v>
      </c>
      <c r="J232" s="1" t="s">
        <v>12</v>
      </c>
      <c r="K232" s="1">
        <v>1984</v>
      </c>
      <c r="L232">
        <f t="shared" si="17"/>
        <v>38</v>
      </c>
      <c r="M232">
        <v>38</v>
      </c>
      <c r="N232" t="str">
        <f t="shared" si="18"/>
        <v>Young</v>
      </c>
      <c r="O232" s="3" t="str">
        <f t="shared" si="19"/>
        <v>20-43</v>
      </c>
    </row>
    <row r="233" spans="1:15" ht="15.75" customHeight="1" x14ac:dyDescent="0.25">
      <c r="A233" s="1">
        <v>2004051</v>
      </c>
      <c r="B233" s="9">
        <v>42817.430266203701</v>
      </c>
      <c r="C233" s="2" t="str">
        <f t="shared" si="15"/>
        <v>Thursday</v>
      </c>
      <c r="D233" s="2">
        <v>42817.436342592591</v>
      </c>
      <c r="E233" s="1">
        <v>524</v>
      </c>
      <c r="F233" s="1" t="s">
        <v>140</v>
      </c>
      <c r="G233" s="1" t="s">
        <v>141</v>
      </c>
      <c r="H233" s="1" t="str">
        <f t="shared" si="16"/>
        <v>1 Ave &amp; E 16 St to E 16 St &amp; 5 Ave</v>
      </c>
      <c r="I233" s="1" t="s">
        <v>11</v>
      </c>
      <c r="J233" s="1" t="s">
        <v>12</v>
      </c>
      <c r="K233" s="1">
        <v>1984</v>
      </c>
      <c r="L233">
        <f t="shared" si="17"/>
        <v>38</v>
      </c>
      <c r="M233">
        <v>38</v>
      </c>
      <c r="N233" t="str">
        <f t="shared" si="18"/>
        <v>Young</v>
      </c>
      <c r="O233" s="3" t="str">
        <f t="shared" si="19"/>
        <v>20-43</v>
      </c>
    </row>
    <row r="234" spans="1:15" ht="15.75" customHeight="1" x14ac:dyDescent="0.25">
      <c r="A234" s="1">
        <v>6738778</v>
      </c>
      <c r="B234" s="9">
        <v>42915.754236111112</v>
      </c>
      <c r="C234" s="2" t="str">
        <f t="shared" si="15"/>
        <v>Thursday</v>
      </c>
      <c r="D234" s="2">
        <v>42915.757291666669</v>
      </c>
      <c r="E234" s="1">
        <v>263</v>
      </c>
      <c r="F234" s="1" t="s">
        <v>141</v>
      </c>
      <c r="G234" s="1" t="s">
        <v>144</v>
      </c>
      <c r="H234" s="1" t="str">
        <f t="shared" si="16"/>
        <v>E 16 St &amp; 5 Ave to Greenwich Ave &amp; 8 Ave</v>
      </c>
      <c r="I234" s="1" t="s">
        <v>11</v>
      </c>
      <c r="J234" s="1" t="s">
        <v>12</v>
      </c>
      <c r="K234" s="1">
        <v>1984</v>
      </c>
      <c r="L234">
        <f t="shared" si="17"/>
        <v>38</v>
      </c>
      <c r="M234">
        <v>38</v>
      </c>
      <c r="N234" t="str">
        <f t="shared" si="18"/>
        <v>Young</v>
      </c>
      <c r="O234" s="3" t="str">
        <f t="shared" si="19"/>
        <v>20-43</v>
      </c>
    </row>
    <row r="235" spans="1:15" ht="15.75" customHeight="1" x14ac:dyDescent="0.25">
      <c r="A235" s="1">
        <v>3005402</v>
      </c>
      <c r="B235" s="9">
        <v>42843.700914351852</v>
      </c>
      <c r="C235" s="2" t="str">
        <f t="shared" si="15"/>
        <v>Tuesday</v>
      </c>
      <c r="D235" s="2">
        <v>42843.704791666663</v>
      </c>
      <c r="E235" s="1">
        <v>334</v>
      </c>
      <c r="F235" s="1" t="s">
        <v>161</v>
      </c>
      <c r="G235" s="1" t="s">
        <v>162</v>
      </c>
      <c r="H235" s="1" t="str">
        <f t="shared" si="16"/>
        <v>W 45 St &amp; 8 Ave to W 44 St &amp; 5 Ave</v>
      </c>
      <c r="I235" s="1" t="s">
        <v>11</v>
      </c>
      <c r="J235" s="1" t="s">
        <v>12</v>
      </c>
      <c r="K235" s="1">
        <v>1984</v>
      </c>
      <c r="L235">
        <f t="shared" si="17"/>
        <v>38</v>
      </c>
      <c r="M235">
        <v>38</v>
      </c>
      <c r="N235" t="str">
        <f t="shared" si="18"/>
        <v>Young</v>
      </c>
      <c r="O235" s="3" t="str">
        <f t="shared" si="19"/>
        <v>20-43</v>
      </c>
    </row>
    <row r="236" spans="1:15" ht="15.75" customHeight="1" x14ac:dyDescent="0.25">
      <c r="A236" s="1">
        <v>4212374</v>
      </c>
      <c r="B236" s="9">
        <v>42869.693692129629</v>
      </c>
      <c r="C236" s="2" t="str">
        <f t="shared" si="15"/>
        <v>Sunday</v>
      </c>
      <c r="D236" s="2">
        <v>42869.696527777778</v>
      </c>
      <c r="E236" s="1">
        <v>245</v>
      </c>
      <c r="F236" s="1" t="s">
        <v>163</v>
      </c>
      <c r="G236" s="1" t="s">
        <v>164</v>
      </c>
      <c r="H236" s="1" t="str">
        <f t="shared" si="16"/>
        <v>Bond St &amp; Bergen St to Dean St &amp; 4 Ave</v>
      </c>
      <c r="I236" s="1" t="s">
        <v>11</v>
      </c>
      <c r="J236" s="1" t="s">
        <v>12</v>
      </c>
      <c r="K236" s="1">
        <v>1984</v>
      </c>
      <c r="L236">
        <f t="shared" si="17"/>
        <v>38</v>
      </c>
      <c r="M236">
        <v>38</v>
      </c>
      <c r="N236" t="str">
        <f t="shared" si="18"/>
        <v>Young</v>
      </c>
      <c r="O236" s="3" t="str">
        <f t="shared" si="19"/>
        <v>20-43</v>
      </c>
    </row>
    <row r="237" spans="1:15" ht="15.75" customHeight="1" x14ac:dyDescent="0.25">
      <c r="A237" s="1">
        <v>2535354</v>
      </c>
      <c r="B237" s="9">
        <v>42834.560208333336</v>
      </c>
      <c r="C237" s="2" t="str">
        <f t="shared" si="15"/>
        <v>Sunday</v>
      </c>
      <c r="D237" s="2">
        <v>42834.57607638889</v>
      </c>
      <c r="E237" s="1">
        <v>1371</v>
      </c>
      <c r="F237" s="1" t="s">
        <v>160</v>
      </c>
      <c r="G237" s="1" t="s">
        <v>203</v>
      </c>
      <c r="H237" s="1" t="str">
        <f t="shared" si="16"/>
        <v>Lafayette St &amp; E 8 St to South St &amp; Gouverneur Ln</v>
      </c>
      <c r="I237" s="1" t="s">
        <v>11</v>
      </c>
      <c r="J237" s="1" t="s">
        <v>12</v>
      </c>
      <c r="K237" s="1">
        <v>1984</v>
      </c>
      <c r="L237">
        <f t="shared" si="17"/>
        <v>38</v>
      </c>
      <c r="M237">
        <v>38</v>
      </c>
      <c r="N237" t="str">
        <f t="shared" si="18"/>
        <v>Young</v>
      </c>
      <c r="O237" s="3" t="str">
        <f t="shared" si="19"/>
        <v>20-43</v>
      </c>
    </row>
    <row r="238" spans="1:15" ht="15.75" customHeight="1" x14ac:dyDescent="0.25">
      <c r="A238" s="1">
        <v>5370049</v>
      </c>
      <c r="B238" s="9">
        <v>42891.935636574075</v>
      </c>
      <c r="C238" s="2" t="str">
        <f t="shared" si="15"/>
        <v>Monday</v>
      </c>
      <c r="D238" s="2">
        <v>42891.94730324074</v>
      </c>
      <c r="E238" s="1">
        <v>1007</v>
      </c>
      <c r="F238" s="1" t="s">
        <v>370</v>
      </c>
      <c r="G238" s="1" t="s">
        <v>25</v>
      </c>
      <c r="H238" s="1" t="str">
        <f t="shared" si="16"/>
        <v>Broadway &amp; Berry St to Lafayette Ave &amp; Fort Greene Pl</v>
      </c>
      <c r="I238" s="1" t="s">
        <v>11</v>
      </c>
      <c r="J238" s="1" t="s">
        <v>12</v>
      </c>
      <c r="K238" s="1">
        <v>1984</v>
      </c>
      <c r="L238">
        <f t="shared" si="17"/>
        <v>38</v>
      </c>
      <c r="M238">
        <v>38</v>
      </c>
      <c r="N238" t="str">
        <f t="shared" si="18"/>
        <v>Young</v>
      </c>
      <c r="O238" s="3" t="str">
        <f t="shared" si="19"/>
        <v>20-43</v>
      </c>
    </row>
    <row r="239" spans="1:15" ht="15.75" customHeight="1" x14ac:dyDescent="0.25">
      <c r="A239" s="1">
        <v>2006709</v>
      </c>
      <c r="B239" s="9">
        <v>42817.531793981485</v>
      </c>
      <c r="C239" s="2" t="str">
        <f t="shared" si="15"/>
        <v>Thursday</v>
      </c>
      <c r="D239" s="2">
        <v>42817.547349537039</v>
      </c>
      <c r="E239" s="1">
        <v>1344</v>
      </c>
      <c r="F239" s="1" t="s">
        <v>226</v>
      </c>
      <c r="G239" s="1" t="s">
        <v>14</v>
      </c>
      <c r="H239" s="1" t="str">
        <f t="shared" si="16"/>
        <v>31 St &amp; Thomson Ave to 1 Ave &amp; E 78 St</v>
      </c>
      <c r="I239" s="1" t="s">
        <v>11</v>
      </c>
      <c r="J239" s="1" t="s">
        <v>12</v>
      </c>
      <c r="K239" s="1">
        <v>1984</v>
      </c>
      <c r="L239">
        <f t="shared" si="17"/>
        <v>38</v>
      </c>
      <c r="M239">
        <v>38</v>
      </c>
      <c r="N239" t="str">
        <f t="shared" si="18"/>
        <v>Young</v>
      </c>
      <c r="O239" s="3" t="str">
        <f t="shared" si="19"/>
        <v>20-43</v>
      </c>
    </row>
    <row r="240" spans="1:15" ht="15.75" customHeight="1" x14ac:dyDescent="0.25">
      <c r="A240" s="1">
        <v>4792831</v>
      </c>
      <c r="B240" s="9">
        <v>42880.714687500003</v>
      </c>
      <c r="C240" s="2" t="str">
        <f t="shared" si="15"/>
        <v>Thursday</v>
      </c>
      <c r="D240" s="2">
        <v>42880.717847222222</v>
      </c>
      <c r="E240" s="1">
        <v>273</v>
      </c>
      <c r="F240" s="1" t="s">
        <v>31</v>
      </c>
      <c r="G240" s="1" t="s">
        <v>118</v>
      </c>
      <c r="H240" s="1" t="str">
        <f t="shared" si="16"/>
        <v>E 25 St &amp; 2 Ave to E 15 St &amp; 3 Ave</v>
      </c>
      <c r="I240" s="1" t="s">
        <v>11</v>
      </c>
      <c r="K240" s="1">
        <v>1984</v>
      </c>
      <c r="L240">
        <f t="shared" si="17"/>
        <v>38</v>
      </c>
      <c r="M240">
        <v>38</v>
      </c>
      <c r="N240" t="str">
        <f t="shared" si="18"/>
        <v>Young</v>
      </c>
      <c r="O240" s="3" t="str">
        <f t="shared" si="19"/>
        <v>20-43</v>
      </c>
    </row>
    <row r="241" spans="1:15" ht="15.75" customHeight="1" x14ac:dyDescent="0.25">
      <c r="A241" s="1">
        <v>6645191</v>
      </c>
      <c r="B241" s="9">
        <v>42914.446284722224</v>
      </c>
      <c r="C241" s="2" t="str">
        <f t="shared" si="15"/>
        <v>Wednesday</v>
      </c>
      <c r="D241" s="2">
        <v>42914.452847222223</v>
      </c>
      <c r="E241" s="1">
        <v>566</v>
      </c>
      <c r="F241" s="1" t="s">
        <v>144</v>
      </c>
      <c r="G241" s="1" t="s">
        <v>61</v>
      </c>
      <c r="H241" s="1" t="str">
        <f t="shared" si="16"/>
        <v>Greenwich Ave &amp; 8 Ave to W 38 St &amp; 8 Ave</v>
      </c>
      <c r="I241" s="1" t="s">
        <v>11</v>
      </c>
      <c r="J241" s="1" t="s">
        <v>19</v>
      </c>
      <c r="K241" s="1">
        <v>1984</v>
      </c>
      <c r="L241">
        <f t="shared" si="17"/>
        <v>38</v>
      </c>
      <c r="M241">
        <v>38</v>
      </c>
      <c r="N241" t="str">
        <f t="shared" si="18"/>
        <v>Young</v>
      </c>
      <c r="O241" s="3" t="str">
        <f t="shared" si="19"/>
        <v>20-43</v>
      </c>
    </row>
    <row r="242" spans="1:15" ht="15.75" customHeight="1" x14ac:dyDescent="0.25">
      <c r="A242" s="1">
        <v>1512596</v>
      </c>
      <c r="B242" s="9">
        <v>42794.810219907406</v>
      </c>
      <c r="C242" s="2" t="str">
        <f t="shared" si="15"/>
        <v>Tuesday</v>
      </c>
      <c r="D242" s="2">
        <v>42794.81621527778</v>
      </c>
      <c r="E242" s="1">
        <v>518</v>
      </c>
      <c r="F242" s="1" t="s">
        <v>40</v>
      </c>
      <c r="G242" s="1" t="s">
        <v>41</v>
      </c>
      <c r="H242" s="1" t="str">
        <f t="shared" si="16"/>
        <v>N 11 St &amp; Wythe Ave to Bushwick Ave &amp; Powers St</v>
      </c>
      <c r="I242" s="1" t="s">
        <v>11</v>
      </c>
      <c r="J242" s="1" t="s">
        <v>12</v>
      </c>
      <c r="K242" s="1">
        <v>1983</v>
      </c>
      <c r="L242">
        <f t="shared" si="17"/>
        <v>39</v>
      </c>
      <c r="M242">
        <v>39</v>
      </c>
      <c r="N242" t="str">
        <f t="shared" si="18"/>
        <v>Young</v>
      </c>
      <c r="O242" s="3" t="str">
        <f t="shared" si="19"/>
        <v>20-43</v>
      </c>
    </row>
    <row r="243" spans="1:15" ht="15.75" customHeight="1" x14ac:dyDescent="0.25">
      <c r="A243" s="1">
        <v>1132766</v>
      </c>
      <c r="B243" s="9">
        <v>42784.561898148146</v>
      </c>
      <c r="C243" s="2" t="str">
        <f t="shared" si="15"/>
        <v>Saturday</v>
      </c>
      <c r="D243" s="2">
        <v>42784.562858796293</v>
      </c>
      <c r="E243" s="1">
        <v>82</v>
      </c>
      <c r="F243" s="1" t="s">
        <v>51</v>
      </c>
      <c r="G243" s="1" t="s">
        <v>38</v>
      </c>
      <c r="H243" s="1" t="str">
        <f t="shared" si="16"/>
        <v>E 71 St &amp; 1 Ave to 1 Ave &amp; E 68 St</v>
      </c>
      <c r="I243" s="1" t="s">
        <v>11</v>
      </c>
      <c r="J243" s="1" t="s">
        <v>12</v>
      </c>
      <c r="K243" s="1">
        <v>1983</v>
      </c>
      <c r="L243">
        <f t="shared" si="17"/>
        <v>39</v>
      </c>
      <c r="M243">
        <v>39</v>
      </c>
      <c r="N243" t="str">
        <f t="shared" si="18"/>
        <v>Young</v>
      </c>
      <c r="O243" s="3" t="str">
        <f t="shared" si="19"/>
        <v>20-43</v>
      </c>
    </row>
    <row r="244" spans="1:15" ht="15.75" customHeight="1" x14ac:dyDescent="0.25">
      <c r="A244" s="1">
        <v>2905932</v>
      </c>
      <c r="B244" s="9">
        <v>42841.733402777776</v>
      </c>
      <c r="C244" s="2" t="str">
        <f t="shared" si="15"/>
        <v>Sunday</v>
      </c>
      <c r="D244" s="2">
        <v>42841.75199074074</v>
      </c>
      <c r="E244" s="1">
        <v>1605</v>
      </c>
      <c r="F244" s="1" t="s">
        <v>56</v>
      </c>
      <c r="G244" s="1" t="s">
        <v>57</v>
      </c>
      <c r="H244" s="1" t="str">
        <f t="shared" si="16"/>
        <v>Allen St &amp; Stanton St to Mott St &amp; Prince St</v>
      </c>
      <c r="I244" s="1" t="s">
        <v>11</v>
      </c>
      <c r="J244" s="1" t="s">
        <v>12</v>
      </c>
      <c r="K244" s="1">
        <v>1983</v>
      </c>
      <c r="L244">
        <f t="shared" si="17"/>
        <v>39</v>
      </c>
      <c r="M244">
        <v>39</v>
      </c>
      <c r="N244" t="str">
        <f t="shared" si="18"/>
        <v>Young</v>
      </c>
      <c r="O244" s="3" t="str">
        <f t="shared" si="19"/>
        <v>20-43</v>
      </c>
    </row>
    <row r="245" spans="1:15" ht="15.75" customHeight="1" x14ac:dyDescent="0.25">
      <c r="A245" s="1">
        <v>445709</v>
      </c>
      <c r="B245" s="9">
        <v>42755.792384259257</v>
      </c>
      <c r="C245" s="2" t="str">
        <f t="shared" si="15"/>
        <v>Friday</v>
      </c>
      <c r="D245" s="2">
        <v>42755.796203703707</v>
      </c>
      <c r="E245" s="1">
        <v>330</v>
      </c>
      <c r="F245" s="1" t="s">
        <v>127</v>
      </c>
      <c r="G245" s="1" t="s">
        <v>130</v>
      </c>
      <c r="H245" s="1" t="str">
        <f t="shared" si="16"/>
        <v>Stanton St &amp; Chrystie St to MacDougal St &amp; Prince St</v>
      </c>
      <c r="I245" s="1" t="s">
        <v>11</v>
      </c>
      <c r="J245" s="1" t="s">
        <v>12</v>
      </c>
      <c r="K245" s="1">
        <v>1983</v>
      </c>
      <c r="L245">
        <f t="shared" si="17"/>
        <v>39</v>
      </c>
      <c r="M245">
        <v>39</v>
      </c>
      <c r="N245" t="str">
        <f t="shared" si="18"/>
        <v>Young</v>
      </c>
      <c r="O245" s="3" t="str">
        <f t="shared" si="19"/>
        <v>20-43</v>
      </c>
    </row>
    <row r="246" spans="1:15" ht="15.75" customHeight="1" x14ac:dyDescent="0.25">
      <c r="A246" s="1">
        <v>1578361</v>
      </c>
      <c r="B246" s="9">
        <v>42796.63994212963</v>
      </c>
      <c r="C246" s="2" t="str">
        <f t="shared" si="15"/>
        <v>Thursday</v>
      </c>
      <c r="D246" s="2">
        <v>42796.642361111109</v>
      </c>
      <c r="E246" s="1">
        <v>209</v>
      </c>
      <c r="F246" s="1" t="s">
        <v>191</v>
      </c>
      <c r="G246" s="1" t="s">
        <v>192</v>
      </c>
      <c r="H246" s="1" t="str">
        <f t="shared" si="16"/>
        <v>Sands St &amp; Navy St to York St &amp; Jay St</v>
      </c>
      <c r="I246" s="1" t="s">
        <v>11</v>
      </c>
      <c r="J246" s="1" t="s">
        <v>12</v>
      </c>
      <c r="K246" s="1">
        <v>1983</v>
      </c>
      <c r="L246">
        <f t="shared" si="17"/>
        <v>39</v>
      </c>
      <c r="M246">
        <v>39</v>
      </c>
      <c r="N246" t="str">
        <f t="shared" si="18"/>
        <v>Young</v>
      </c>
      <c r="O246" s="3" t="str">
        <f t="shared" si="19"/>
        <v>20-43</v>
      </c>
    </row>
    <row r="247" spans="1:15" ht="15.75" customHeight="1" x14ac:dyDescent="0.25">
      <c r="A247" s="1">
        <v>5887645</v>
      </c>
      <c r="B247" s="9">
        <v>42900.863009259258</v>
      </c>
      <c r="C247" s="2" t="str">
        <f t="shared" si="15"/>
        <v>Wednesday</v>
      </c>
      <c r="D247" s="2">
        <v>42900.879942129628</v>
      </c>
      <c r="E247" s="1">
        <v>1462</v>
      </c>
      <c r="F247" s="1" t="s">
        <v>202</v>
      </c>
      <c r="G247" s="1" t="s">
        <v>187</v>
      </c>
      <c r="H247" s="1" t="str">
        <f t="shared" si="16"/>
        <v>Maiden Ln &amp; Pearl St to E 23 St &amp; 1 Ave</v>
      </c>
      <c r="I247" s="1" t="s">
        <v>11</v>
      </c>
      <c r="J247" s="1" t="s">
        <v>19</v>
      </c>
      <c r="K247" s="1">
        <v>1983</v>
      </c>
      <c r="L247">
        <f t="shared" si="17"/>
        <v>39</v>
      </c>
      <c r="M247">
        <v>39</v>
      </c>
      <c r="N247" t="str">
        <f t="shared" si="18"/>
        <v>Young</v>
      </c>
      <c r="O247" s="3" t="str">
        <f t="shared" si="19"/>
        <v>20-43</v>
      </c>
    </row>
    <row r="248" spans="1:15" ht="15.75" customHeight="1" x14ac:dyDescent="0.25">
      <c r="A248" s="1">
        <v>2485026</v>
      </c>
      <c r="B248" s="9">
        <v>42833.089097222219</v>
      </c>
      <c r="C248" s="2" t="str">
        <f t="shared" si="15"/>
        <v>Saturday</v>
      </c>
      <c r="D248" s="2">
        <v>42833.097812499997</v>
      </c>
      <c r="E248" s="1">
        <v>752</v>
      </c>
      <c r="F248" s="1" t="s">
        <v>139</v>
      </c>
      <c r="G248" s="1" t="s">
        <v>240</v>
      </c>
      <c r="H248" s="1" t="str">
        <f t="shared" si="16"/>
        <v>Centre St &amp; Chambers St to E 7 St &amp; Avenue A</v>
      </c>
      <c r="I248" s="1" t="s">
        <v>11</v>
      </c>
      <c r="J248" s="1" t="s">
        <v>12</v>
      </c>
      <c r="K248" s="1">
        <v>1983</v>
      </c>
      <c r="L248">
        <f t="shared" si="17"/>
        <v>39</v>
      </c>
      <c r="M248">
        <v>39</v>
      </c>
      <c r="N248" t="str">
        <f t="shared" si="18"/>
        <v>Young</v>
      </c>
      <c r="O248" s="3" t="str">
        <f t="shared" si="19"/>
        <v>20-43</v>
      </c>
    </row>
    <row r="249" spans="1:15" ht="15.75" customHeight="1" x14ac:dyDescent="0.25">
      <c r="A249" s="1">
        <v>6047053</v>
      </c>
      <c r="B249" s="9">
        <v>42903.891631944447</v>
      </c>
      <c r="C249" s="2" t="str">
        <f t="shared" si="15"/>
        <v>Saturday</v>
      </c>
      <c r="D249" s="2">
        <v>42903.897361111114</v>
      </c>
      <c r="E249" s="1">
        <v>495</v>
      </c>
      <c r="F249" s="1" t="s">
        <v>281</v>
      </c>
      <c r="G249" s="1" t="s">
        <v>126</v>
      </c>
      <c r="H249" s="1" t="str">
        <f t="shared" si="16"/>
        <v>E 12 St &amp; 3 Ave to Allen St &amp; Rivington St</v>
      </c>
      <c r="I249" s="1" t="s">
        <v>11</v>
      </c>
      <c r="J249" s="1" t="s">
        <v>12</v>
      </c>
      <c r="K249" s="1">
        <v>1983</v>
      </c>
      <c r="L249">
        <f t="shared" si="17"/>
        <v>39</v>
      </c>
      <c r="M249">
        <v>39</v>
      </c>
      <c r="N249" t="str">
        <f t="shared" si="18"/>
        <v>Young</v>
      </c>
      <c r="O249" s="3" t="str">
        <f t="shared" si="19"/>
        <v>20-43</v>
      </c>
    </row>
    <row r="250" spans="1:15" ht="15.75" customHeight="1" x14ac:dyDescent="0.25">
      <c r="A250" s="1">
        <v>1677874</v>
      </c>
      <c r="B250" s="9">
        <v>42800.717893518522</v>
      </c>
      <c r="C250" s="2" t="str">
        <f t="shared" si="15"/>
        <v>Monday</v>
      </c>
      <c r="D250" s="2">
        <v>42800.720972222225</v>
      </c>
      <c r="E250" s="1">
        <v>265</v>
      </c>
      <c r="F250" s="1" t="s">
        <v>285</v>
      </c>
      <c r="G250" s="1" t="s">
        <v>142</v>
      </c>
      <c r="H250" s="1" t="str">
        <f t="shared" si="16"/>
        <v>Greenwich St &amp; Hubert St to Reade St &amp; Broadway</v>
      </c>
      <c r="I250" s="1" t="s">
        <v>11</v>
      </c>
      <c r="J250" s="1" t="s">
        <v>12</v>
      </c>
      <c r="K250" s="1">
        <v>1983</v>
      </c>
      <c r="L250">
        <f t="shared" si="17"/>
        <v>39</v>
      </c>
      <c r="M250">
        <v>39</v>
      </c>
      <c r="N250" t="str">
        <f t="shared" si="18"/>
        <v>Young</v>
      </c>
      <c r="O250" s="3" t="str">
        <f t="shared" si="19"/>
        <v>20-43</v>
      </c>
    </row>
    <row r="251" spans="1:15" ht="15.75" customHeight="1" x14ac:dyDescent="0.25">
      <c r="A251" s="1">
        <v>1800756</v>
      </c>
      <c r="B251" s="9">
        <v>42803.788472222222</v>
      </c>
      <c r="C251" s="2" t="str">
        <f t="shared" si="15"/>
        <v>Thursday</v>
      </c>
      <c r="D251" s="2">
        <v>42803.795069444444</v>
      </c>
      <c r="E251" s="1">
        <v>569</v>
      </c>
      <c r="F251" s="1" t="s">
        <v>198</v>
      </c>
      <c r="G251" s="1" t="s">
        <v>250</v>
      </c>
      <c r="H251" s="1" t="str">
        <f t="shared" si="16"/>
        <v>2 Ave &amp; E 31 St to 6 Ave &amp; W 33 St</v>
      </c>
      <c r="I251" s="1" t="s">
        <v>11</v>
      </c>
      <c r="J251" s="1" t="s">
        <v>12</v>
      </c>
      <c r="K251" s="1">
        <v>1983</v>
      </c>
      <c r="L251">
        <f t="shared" si="17"/>
        <v>39</v>
      </c>
      <c r="M251">
        <v>39</v>
      </c>
      <c r="N251" t="str">
        <f t="shared" si="18"/>
        <v>Young</v>
      </c>
      <c r="O251" s="3" t="str">
        <f t="shared" si="19"/>
        <v>20-43</v>
      </c>
    </row>
    <row r="252" spans="1:15" ht="15.75" customHeight="1" x14ac:dyDescent="0.25">
      <c r="A252" s="1">
        <v>3679761</v>
      </c>
      <c r="B252" s="9">
        <v>42858.241053240738</v>
      </c>
      <c r="C252" s="2" t="str">
        <f t="shared" si="15"/>
        <v>Wednesday</v>
      </c>
      <c r="D252" s="2">
        <v>42858.244108796294</v>
      </c>
      <c r="E252" s="1">
        <v>263</v>
      </c>
      <c r="F252" s="1" t="s">
        <v>227</v>
      </c>
      <c r="G252" s="1" t="s">
        <v>207</v>
      </c>
      <c r="H252" s="1" t="str">
        <f t="shared" si="16"/>
        <v>W 42 St &amp; 8 Ave to W 53 St &amp; 10 Ave</v>
      </c>
      <c r="I252" s="1" t="s">
        <v>11</v>
      </c>
      <c r="J252" s="1" t="s">
        <v>12</v>
      </c>
      <c r="K252" s="1">
        <v>1983</v>
      </c>
      <c r="L252">
        <f t="shared" si="17"/>
        <v>39</v>
      </c>
      <c r="M252">
        <v>39</v>
      </c>
      <c r="N252" t="str">
        <f t="shared" si="18"/>
        <v>Young</v>
      </c>
      <c r="O252" s="3" t="str">
        <f t="shared" si="19"/>
        <v>20-43</v>
      </c>
    </row>
    <row r="253" spans="1:15" ht="15.75" customHeight="1" x14ac:dyDescent="0.25">
      <c r="A253" s="1">
        <v>2797272</v>
      </c>
      <c r="B253" s="9">
        <v>42839.569664351853</v>
      </c>
      <c r="C253" s="2" t="str">
        <f t="shared" si="15"/>
        <v>Friday</v>
      </c>
      <c r="D253" s="2">
        <v>42839.574594907404</v>
      </c>
      <c r="E253" s="1">
        <v>425</v>
      </c>
      <c r="F253" s="1" t="s">
        <v>320</v>
      </c>
      <c r="G253" s="1" t="s">
        <v>349</v>
      </c>
      <c r="H253" s="1" t="str">
        <f t="shared" si="16"/>
        <v>Bond St &amp; Schermerhorn St to Concord St &amp; Bridge St</v>
      </c>
      <c r="I253" s="1" t="s">
        <v>11</v>
      </c>
      <c r="J253" s="1" t="s">
        <v>12</v>
      </c>
      <c r="K253" s="1">
        <v>1983</v>
      </c>
      <c r="L253">
        <f t="shared" si="17"/>
        <v>39</v>
      </c>
      <c r="M253">
        <v>39</v>
      </c>
      <c r="N253" t="str">
        <f t="shared" si="18"/>
        <v>Young</v>
      </c>
      <c r="O253" s="3" t="str">
        <f t="shared" si="19"/>
        <v>20-43</v>
      </c>
    </row>
    <row r="254" spans="1:15" ht="15.75" customHeight="1" x14ac:dyDescent="0.25">
      <c r="A254" s="1">
        <v>5910105</v>
      </c>
      <c r="B254" s="9">
        <v>42901.405914351853</v>
      </c>
      <c r="C254" s="2" t="str">
        <f t="shared" si="15"/>
        <v>Thursday</v>
      </c>
      <c r="D254" s="2">
        <v>42901.414930555555</v>
      </c>
      <c r="E254" s="1">
        <v>778</v>
      </c>
      <c r="F254" s="1" t="s">
        <v>160</v>
      </c>
      <c r="G254" s="1" t="s">
        <v>355</v>
      </c>
      <c r="H254" s="1" t="str">
        <f t="shared" si="16"/>
        <v>Lafayette St &amp; E 8 St to W 37 St &amp; Broadway</v>
      </c>
      <c r="I254" s="1" t="s">
        <v>11</v>
      </c>
      <c r="J254" s="1" t="s">
        <v>12</v>
      </c>
      <c r="K254" s="1">
        <v>1983</v>
      </c>
      <c r="L254">
        <f t="shared" si="17"/>
        <v>39</v>
      </c>
      <c r="M254">
        <v>39</v>
      </c>
      <c r="N254" t="str">
        <f t="shared" si="18"/>
        <v>Young</v>
      </c>
      <c r="O254" s="3" t="str">
        <f t="shared" si="19"/>
        <v>20-43</v>
      </c>
    </row>
    <row r="255" spans="1:15" ht="15.75" customHeight="1" x14ac:dyDescent="0.25">
      <c r="A255" s="1">
        <v>5912605</v>
      </c>
      <c r="B255" s="9">
        <v>42901.443541666667</v>
      </c>
      <c r="C255" s="2" t="str">
        <f t="shared" si="15"/>
        <v>Thursday</v>
      </c>
      <c r="D255" s="2">
        <v>42901.447962962964</v>
      </c>
      <c r="E255" s="1">
        <v>382</v>
      </c>
      <c r="F255" s="1" t="s">
        <v>31</v>
      </c>
      <c r="G255" s="1" t="s">
        <v>326</v>
      </c>
      <c r="H255" s="1" t="str">
        <f t="shared" si="16"/>
        <v>E 25 St &amp; 2 Ave to 5 Ave &amp; E 29 St</v>
      </c>
      <c r="I255" s="1" t="s">
        <v>11</v>
      </c>
      <c r="J255" s="1" t="s">
        <v>12</v>
      </c>
      <c r="K255" s="1">
        <v>1983</v>
      </c>
      <c r="L255">
        <f t="shared" si="17"/>
        <v>39</v>
      </c>
      <c r="M255">
        <v>39</v>
      </c>
      <c r="N255" t="str">
        <f t="shared" si="18"/>
        <v>Young</v>
      </c>
      <c r="O255" s="3" t="str">
        <f t="shared" si="19"/>
        <v>20-43</v>
      </c>
    </row>
    <row r="256" spans="1:15" ht="15.75" customHeight="1" x14ac:dyDescent="0.25">
      <c r="A256" s="1">
        <v>1277230</v>
      </c>
      <c r="B256" s="9">
        <v>42788.699386574073</v>
      </c>
      <c r="C256" s="2" t="str">
        <f t="shared" si="15"/>
        <v>Wednesday</v>
      </c>
      <c r="D256" s="2">
        <v>42788.705231481479</v>
      </c>
      <c r="E256" s="1">
        <v>505</v>
      </c>
      <c r="F256" s="1" t="s">
        <v>319</v>
      </c>
      <c r="G256" s="1" t="s">
        <v>238</v>
      </c>
      <c r="H256" s="1" t="str">
        <f t="shared" si="16"/>
        <v>E 5 St &amp; Avenue C to Washington Pl &amp; 6 Ave</v>
      </c>
      <c r="I256" s="1" t="s">
        <v>11</v>
      </c>
      <c r="J256" s="1" t="s">
        <v>12</v>
      </c>
      <c r="K256" s="1">
        <v>1983</v>
      </c>
      <c r="L256">
        <f t="shared" si="17"/>
        <v>39</v>
      </c>
      <c r="M256">
        <v>39</v>
      </c>
      <c r="N256" t="str">
        <f t="shared" si="18"/>
        <v>Young</v>
      </c>
      <c r="O256" s="3" t="str">
        <f t="shared" si="19"/>
        <v>20-43</v>
      </c>
    </row>
    <row r="257" spans="1:15" ht="15.75" customHeight="1" x14ac:dyDescent="0.25">
      <c r="A257" s="1">
        <v>4756004</v>
      </c>
      <c r="B257" s="9">
        <v>42879.675937499997</v>
      </c>
      <c r="C257" s="2" t="str">
        <f t="shared" si="15"/>
        <v>Wednesday</v>
      </c>
      <c r="D257" s="2">
        <v>42879.690104166664</v>
      </c>
      <c r="E257" s="1">
        <v>1224</v>
      </c>
      <c r="F257" s="1" t="s">
        <v>157</v>
      </c>
      <c r="G257" s="1" t="s">
        <v>144</v>
      </c>
      <c r="H257" s="1" t="str">
        <f t="shared" si="16"/>
        <v>Broadway &amp; W 58 St to Greenwich Ave &amp; 8 Ave</v>
      </c>
      <c r="I257" s="1" t="s">
        <v>11</v>
      </c>
      <c r="J257" s="1" t="s">
        <v>19</v>
      </c>
      <c r="K257" s="1">
        <v>1983</v>
      </c>
      <c r="L257">
        <f t="shared" si="17"/>
        <v>39</v>
      </c>
      <c r="M257">
        <v>39</v>
      </c>
      <c r="N257" t="str">
        <f t="shared" si="18"/>
        <v>Young</v>
      </c>
      <c r="O257" s="3" t="str">
        <f t="shared" si="19"/>
        <v>20-43</v>
      </c>
    </row>
    <row r="258" spans="1:15" ht="15.75" customHeight="1" x14ac:dyDescent="0.25">
      <c r="A258" s="1">
        <v>3908912</v>
      </c>
      <c r="B258" s="9">
        <v>42863.360717592594</v>
      </c>
      <c r="C258" s="2" t="str">
        <f t="shared" ref="C258:C321" si="20">TEXT(B258,"dddd")</f>
        <v>Monday</v>
      </c>
      <c r="D258" s="2">
        <v>42863.377199074072</v>
      </c>
      <c r="E258" s="1">
        <v>1423</v>
      </c>
      <c r="F258" s="1" t="s">
        <v>85</v>
      </c>
      <c r="G258" s="1" t="s">
        <v>234</v>
      </c>
      <c r="H258" s="1" t="str">
        <f t="shared" ref="H258:H321" si="21">CONCATENATE(F258," to ", G258)</f>
        <v>Pershing Square South to Norfolk St &amp; Broome St</v>
      </c>
      <c r="I258" s="1" t="s">
        <v>11</v>
      </c>
      <c r="J258" s="1" t="s">
        <v>12</v>
      </c>
      <c r="K258" s="1">
        <v>1983</v>
      </c>
      <c r="L258">
        <f t="shared" ref="L258:L321" si="22">$S$5-K258</f>
        <v>39</v>
      </c>
      <c r="M258">
        <v>39</v>
      </c>
      <c r="N258" t="str">
        <f t="shared" ref="N258:N321" si="23">IF(L258&lt;20,"Child/Adolescent",IF(L258&lt;44, "Young",IF(L258&lt;60,"Middle aged",IF(L258&lt; 75, "Elderly", "Old age"))))</f>
        <v>Young</v>
      </c>
      <c r="O258" s="3" t="str">
        <f t="shared" si="19"/>
        <v>20-43</v>
      </c>
    </row>
    <row r="259" spans="1:15" ht="15.75" customHeight="1" x14ac:dyDescent="0.25">
      <c r="A259" s="1">
        <v>1896633</v>
      </c>
      <c r="B259" s="9">
        <v>42813.538483796299</v>
      </c>
      <c r="C259" s="2" t="str">
        <f t="shared" si="20"/>
        <v>Sunday</v>
      </c>
      <c r="D259" s="2">
        <v>42813.546585648146</v>
      </c>
      <c r="E259" s="1">
        <v>700</v>
      </c>
      <c r="F259" s="1" t="s">
        <v>423</v>
      </c>
      <c r="G259" s="1" t="s">
        <v>53</v>
      </c>
      <c r="H259" s="1" t="str">
        <f t="shared" si="21"/>
        <v>Avenue D &amp; E 8 St to Washington Pl &amp; Broadway</v>
      </c>
      <c r="I259" s="1" t="s">
        <v>11</v>
      </c>
      <c r="J259" s="1" t="s">
        <v>12</v>
      </c>
      <c r="K259" s="1">
        <v>1983</v>
      </c>
      <c r="L259">
        <f t="shared" si="22"/>
        <v>39</v>
      </c>
      <c r="M259">
        <v>39</v>
      </c>
      <c r="N259" t="str">
        <f t="shared" si="23"/>
        <v>Young</v>
      </c>
      <c r="O259" s="3" t="str">
        <f t="shared" ref="O259:O322" si="24">VLOOKUP(M259,$S$7:$T$12,2,TRUE)</f>
        <v>20-43</v>
      </c>
    </row>
    <row r="260" spans="1:15" ht="15.75" customHeight="1" x14ac:dyDescent="0.25">
      <c r="A260" s="1">
        <v>1588764</v>
      </c>
      <c r="B260" s="9">
        <v>42796.789618055554</v>
      </c>
      <c r="C260" s="2" t="str">
        <f t="shared" si="20"/>
        <v>Thursday</v>
      </c>
      <c r="D260" s="2">
        <v>42796.79146990741</v>
      </c>
      <c r="E260" s="1">
        <v>160</v>
      </c>
      <c r="F260" s="1" t="s">
        <v>136</v>
      </c>
      <c r="G260" s="1" t="s">
        <v>93</v>
      </c>
      <c r="H260" s="1" t="str">
        <f t="shared" si="21"/>
        <v>W 16 St &amp; The High Line to W 13 St &amp; Hudson St</v>
      </c>
      <c r="I260" s="1" t="s">
        <v>11</v>
      </c>
      <c r="J260" s="1" t="s">
        <v>12</v>
      </c>
      <c r="K260" s="1">
        <v>1983</v>
      </c>
      <c r="L260">
        <f t="shared" si="22"/>
        <v>39</v>
      </c>
      <c r="M260">
        <v>39</v>
      </c>
      <c r="N260" t="str">
        <f t="shared" si="23"/>
        <v>Young</v>
      </c>
      <c r="O260" s="3" t="str">
        <f t="shared" si="24"/>
        <v>20-43</v>
      </c>
    </row>
    <row r="261" spans="1:15" ht="15.75" customHeight="1" x14ac:dyDescent="0.25">
      <c r="A261" s="1">
        <v>411823</v>
      </c>
      <c r="B261" s="9">
        <v>42754.734803240739</v>
      </c>
      <c r="C261" s="2" t="str">
        <f t="shared" si="20"/>
        <v>Thursday</v>
      </c>
      <c r="D261" s="2">
        <v>42754.742418981485</v>
      </c>
      <c r="E261" s="1">
        <v>658</v>
      </c>
      <c r="F261" s="1" t="s">
        <v>175</v>
      </c>
      <c r="G261" s="1" t="s">
        <v>438</v>
      </c>
      <c r="H261" s="1" t="str">
        <f t="shared" si="21"/>
        <v>E 47 St &amp; 2 Ave to Broadway &amp; W 39 St</v>
      </c>
      <c r="I261" s="1" t="s">
        <v>11</v>
      </c>
      <c r="J261" s="1" t="s">
        <v>12</v>
      </c>
      <c r="K261" s="1">
        <v>1983</v>
      </c>
      <c r="L261">
        <f t="shared" si="22"/>
        <v>39</v>
      </c>
      <c r="M261">
        <v>39</v>
      </c>
      <c r="N261" t="str">
        <f t="shared" si="23"/>
        <v>Young</v>
      </c>
      <c r="O261" s="3" t="str">
        <f t="shared" si="24"/>
        <v>20-43</v>
      </c>
    </row>
    <row r="262" spans="1:15" ht="15.75" customHeight="1" x14ac:dyDescent="0.25">
      <c r="A262" s="1">
        <v>6102262</v>
      </c>
      <c r="B262" s="9">
        <v>42905.289212962962</v>
      </c>
      <c r="C262" s="2" t="str">
        <f t="shared" si="20"/>
        <v>Monday</v>
      </c>
      <c r="D262" s="2">
        <v>42905.294895833336</v>
      </c>
      <c r="E262" s="1">
        <v>491</v>
      </c>
      <c r="F262" s="1" t="s">
        <v>63</v>
      </c>
      <c r="G262" s="1" t="s">
        <v>255</v>
      </c>
      <c r="H262" s="1" t="str">
        <f t="shared" si="21"/>
        <v>W 43 St &amp; 10 Ave to Pershing Square North</v>
      </c>
      <c r="I262" s="1" t="s">
        <v>11</v>
      </c>
      <c r="J262" s="1" t="s">
        <v>12</v>
      </c>
      <c r="K262" s="1">
        <v>1983</v>
      </c>
      <c r="L262">
        <f t="shared" si="22"/>
        <v>39</v>
      </c>
      <c r="M262">
        <v>39</v>
      </c>
      <c r="N262" t="str">
        <f t="shared" si="23"/>
        <v>Young</v>
      </c>
      <c r="O262" s="3" t="str">
        <f t="shared" si="24"/>
        <v>20-43</v>
      </c>
    </row>
    <row r="263" spans="1:15" ht="15.75" customHeight="1" x14ac:dyDescent="0.25">
      <c r="A263" s="1">
        <v>6248195</v>
      </c>
      <c r="B263" s="9">
        <v>42907.749710648146</v>
      </c>
      <c r="C263" s="2" t="str">
        <f t="shared" si="20"/>
        <v>Wednesday</v>
      </c>
      <c r="D263" s="2">
        <v>42907.758090277777</v>
      </c>
      <c r="E263" s="1">
        <v>724</v>
      </c>
      <c r="F263" s="1" t="s">
        <v>81</v>
      </c>
      <c r="G263" s="1" t="s">
        <v>243</v>
      </c>
      <c r="H263" s="1" t="str">
        <f t="shared" si="21"/>
        <v>N 8 St &amp; Driggs Ave to Franklin St &amp; Dupont St</v>
      </c>
      <c r="I263" s="1" t="s">
        <v>11</v>
      </c>
      <c r="J263" s="1" t="s">
        <v>12</v>
      </c>
      <c r="K263" s="1">
        <v>1983</v>
      </c>
      <c r="L263">
        <f t="shared" si="22"/>
        <v>39</v>
      </c>
      <c r="M263">
        <v>39</v>
      </c>
      <c r="N263" t="str">
        <f t="shared" si="23"/>
        <v>Young</v>
      </c>
      <c r="O263" s="3" t="str">
        <f t="shared" si="24"/>
        <v>20-43</v>
      </c>
    </row>
    <row r="264" spans="1:15" ht="15.75" customHeight="1" x14ac:dyDescent="0.25">
      <c r="A264" s="1">
        <v>3795615</v>
      </c>
      <c r="B264" s="9">
        <v>42860.010254629633</v>
      </c>
      <c r="C264" s="2" t="str">
        <f t="shared" si="20"/>
        <v>Friday</v>
      </c>
      <c r="D264" s="2">
        <v>42860.026956018519</v>
      </c>
      <c r="E264" s="1">
        <v>1443</v>
      </c>
      <c r="F264" s="1" t="s">
        <v>345</v>
      </c>
      <c r="G264" s="1" t="s">
        <v>450</v>
      </c>
      <c r="H264" s="1" t="str">
        <f t="shared" si="21"/>
        <v>Richardson St &amp; N Henry St to Putnam Ave &amp; Nostrand Ave</v>
      </c>
      <c r="I264" s="1" t="s">
        <v>11</v>
      </c>
      <c r="J264" s="1" t="s">
        <v>19</v>
      </c>
      <c r="K264" s="1">
        <v>1983</v>
      </c>
      <c r="L264">
        <f t="shared" si="22"/>
        <v>39</v>
      </c>
      <c r="M264">
        <v>39</v>
      </c>
      <c r="N264" t="str">
        <f t="shared" si="23"/>
        <v>Young</v>
      </c>
      <c r="O264" s="3" t="str">
        <f t="shared" si="24"/>
        <v>20-43</v>
      </c>
    </row>
    <row r="265" spans="1:15" ht="15.75" customHeight="1" x14ac:dyDescent="0.25">
      <c r="A265" s="1">
        <v>1675753</v>
      </c>
      <c r="B265" s="9">
        <v>42800.682557870372</v>
      </c>
      <c r="C265" s="2" t="str">
        <f t="shared" si="20"/>
        <v>Monday</v>
      </c>
      <c r="D265" s="2">
        <v>42800.688090277778</v>
      </c>
      <c r="E265" s="1">
        <v>478</v>
      </c>
      <c r="F265" s="1" t="s">
        <v>24</v>
      </c>
      <c r="G265" s="1" t="s">
        <v>25</v>
      </c>
      <c r="H265" s="1" t="str">
        <f t="shared" si="21"/>
        <v>Front St &amp; Gold St to Lafayette Ave &amp; Fort Greene Pl</v>
      </c>
      <c r="I265" s="1" t="s">
        <v>11</v>
      </c>
      <c r="J265" s="1" t="s">
        <v>12</v>
      </c>
      <c r="K265" s="1">
        <v>1982</v>
      </c>
      <c r="L265">
        <f t="shared" si="22"/>
        <v>40</v>
      </c>
      <c r="M265">
        <v>40</v>
      </c>
      <c r="N265" t="str">
        <f t="shared" si="23"/>
        <v>Young</v>
      </c>
      <c r="O265" s="3" t="str">
        <f t="shared" si="24"/>
        <v>20-43</v>
      </c>
    </row>
    <row r="266" spans="1:15" ht="15.75" customHeight="1" x14ac:dyDescent="0.25">
      <c r="A266" s="1">
        <v>2195658</v>
      </c>
      <c r="B266" s="9">
        <v>42823.847037037034</v>
      </c>
      <c r="C266" s="2" t="str">
        <f t="shared" si="20"/>
        <v>Wednesday</v>
      </c>
      <c r="D266" s="2">
        <v>42823.850081018521</v>
      </c>
      <c r="E266" s="1">
        <v>263</v>
      </c>
      <c r="F266" s="1" t="s">
        <v>22</v>
      </c>
      <c r="G266" s="1" t="s">
        <v>44</v>
      </c>
      <c r="H266" s="1" t="str">
        <f t="shared" si="21"/>
        <v>State St &amp; Smith St to Johnson St &amp; Gold St</v>
      </c>
      <c r="I266" s="1" t="s">
        <v>11</v>
      </c>
      <c r="J266" s="1" t="s">
        <v>12</v>
      </c>
      <c r="K266" s="1">
        <v>1982</v>
      </c>
      <c r="L266">
        <f t="shared" si="22"/>
        <v>40</v>
      </c>
      <c r="M266">
        <v>40</v>
      </c>
      <c r="N266" t="str">
        <f t="shared" si="23"/>
        <v>Young</v>
      </c>
      <c r="O266" s="3" t="str">
        <f t="shared" si="24"/>
        <v>20-43</v>
      </c>
    </row>
    <row r="267" spans="1:15" ht="15.75" customHeight="1" x14ac:dyDescent="0.25">
      <c r="A267" s="1">
        <v>4831904</v>
      </c>
      <c r="B267" s="9">
        <v>42881.656828703701</v>
      </c>
      <c r="C267" s="2" t="str">
        <f t="shared" si="20"/>
        <v>Friday</v>
      </c>
      <c r="D267" s="2">
        <v>42881.67528935185</v>
      </c>
      <c r="E267" s="1">
        <v>1594</v>
      </c>
      <c r="F267" s="1" t="s">
        <v>113</v>
      </c>
      <c r="G267" s="1" t="s">
        <v>180</v>
      </c>
      <c r="H267" s="1" t="str">
        <f t="shared" si="21"/>
        <v>Washington St &amp; Gansevoort St to Clinton St &amp; Grand St</v>
      </c>
      <c r="I267" s="1" t="s">
        <v>11</v>
      </c>
      <c r="J267" s="1" t="s">
        <v>12</v>
      </c>
      <c r="K267" s="1">
        <v>1982</v>
      </c>
      <c r="L267">
        <f t="shared" si="22"/>
        <v>40</v>
      </c>
      <c r="M267">
        <v>40</v>
      </c>
      <c r="N267" t="str">
        <f t="shared" si="23"/>
        <v>Young</v>
      </c>
      <c r="O267" s="3" t="str">
        <f t="shared" si="24"/>
        <v>20-43</v>
      </c>
    </row>
    <row r="268" spans="1:15" ht="15.75" customHeight="1" x14ac:dyDescent="0.25">
      <c r="A268" s="1">
        <v>5868762</v>
      </c>
      <c r="B268" s="9">
        <v>42900.720219907409</v>
      </c>
      <c r="C268" s="2" t="str">
        <f t="shared" si="20"/>
        <v>Wednesday</v>
      </c>
      <c r="D268" s="2">
        <v>42900.747511574074</v>
      </c>
      <c r="E268" s="1">
        <v>2358</v>
      </c>
      <c r="F268" s="1" t="s">
        <v>201</v>
      </c>
      <c r="G268" s="1" t="s">
        <v>294</v>
      </c>
      <c r="H268" s="1" t="str">
        <f t="shared" si="21"/>
        <v>Henry St &amp; Grand St to E 76 St &amp; 3 Ave</v>
      </c>
      <c r="I268" s="1" t="s">
        <v>11</v>
      </c>
      <c r="J268" s="1" t="s">
        <v>19</v>
      </c>
      <c r="K268" s="1">
        <v>1982</v>
      </c>
      <c r="L268">
        <f t="shared" si="22"/>
        <v>40</v>
      </c>
      <c r="M268">
        <v>40</v>
      </c>
      <c r="N268" t="str">
        <f t="shared" si="23"/>
        <v>Young</v>
      </c>
      <c r="O268" s="3" t="str">
        <f t="shared" si="24"/>
        <v>20-43</v>
      </c>
    </row>
    <row r="269" spans="1:15" ht="15.75" customHeight="1" x14ac:dyDescent="0.25">
      <c r="A269" s="1">
        <v>3670576</v>
      </c>
      <c r="B269" s="9">
        <v>42857.818437499998</v>
      </c>
      <c r="C269" s="2" t="str">
        <f t="shared" si="20"/>
        <v>Tuesday</v>
      </c>
      <c r="D269" s="2">
        <v>42857.848009259258</v>
      </c>
      <c r="E269" s="1">
        <v>2555</v>
      </c>
      <c r="F269" s="1" t="s">
        <v>249</v>
      </c>
      <c r="G269" s="1" t="s">
        <v>158</v>
      </c>
      <c r="H269" s="1" t="str">
        <f t="shared" si="21"/>
        <v>W 41 St &amp; 8 Ave to Broadway &amp; W 53 St</v>
      </c>
      <c r="I269" s="1" t="s">
        <v>11</v>
      </c>
      <c r="J269" s="1" t="s">
        <v>12</v>
      </c>
      <c r="K269" s="1">
        <v>1982</v>
      </c>
      <c r="L269">
        <f t="shared" si="22"/>
        <v>40</v>
      </c>
      <c r="M269">
        <v>40</v>
      </c>
      <c r="N269" t="str">
        <f t="shared" si="23"/>
        <v>Young</v>
      </c>
      <c r="O269" s="3" t="str">
        <f t="shared" si="24"/>
        <v>20-43</v>
      </c>
    </row>
    <row r="270" spans="1:15" ht="15.75" customHeight="1" x14ac:dyDescent="0.25">
      <c r="A270" s="1">
        <v>6094716</v>
      </c>
      <c r="B270" s="9">
        <v>42904.862245370372</v>
      </c>
      <c r="C270" s="2" t="str">
        <f t="shared" si="20"/>
        <v>Sunday</v>
      </c>
      <c r="D270" s="2">
        <v>42904.872430555559</v>
      </c>
      <c r="E270" s="1">
        <v>879</v>
      </c>
      <c r="F270" s="1" t="s">
        <v>338</v>
      </c>
      <c r="G270" s="1" t="s">
        <v>339</v>
      </c>
      <c r="H270" s="1" t="str">
        <f t="shared" si="21"/>
        <v>DeKalb Ave &amp; Hudson Ave to Emerson Pl &amp; Myrtle Ave</v>
      </c>
      <c r="I270" s="1" t="s">
        <v>11</v>
      </c>
      <c r="J270" s="1" t="s">
        <v>19</v>
      </c>
      <c r="K270" s="1">
        <v>1982</v>
      </c>
      <c r="L270">
        <f t="shared" si="22"/>
        <v>40</v>
      </c>
      <c r="M270">
        <v>40</v>
      </c>
      <c r="N270" t="str">
        <f t="shared" si="23"/>
        <v>Young</v>
      </c>
      <c r="O270" s="3" t="str">
        <f t="shared" si="24"/>
        <v>20-43</v>
      </c>
    </row>
    <row r="271" spans="1:15" ht="15.75" customHeight="1" x14ac:dyDescent="0.25">
      <c r="A271" s="1">
        <v>6424275</v>
      </c>
      <c r="B271" s="9">
        <v>42910.715057870373</v>
      </c>
      <c r="C271" s="2" t="str">
        <f t="shared" si="20"/>
        <v>Saturday</v>
      </c>
      <c r="D271" s="2">
        <v>42910.725532407407</v>
      </c>
      <c r="E271" s="1">
        <v>905</v>
      </c>
      <c r="F271" s="1" t="s">
        <v>166</v>
      </c>
      <c r="G271" s="1" t="s">
        <v>288</v>
      </c>
      <c r="H271" s="1" t="str">
        <f t="shared" si="21"/>
        <v>W 92 St &amp; Broadway to Broadway &amp; W 60 St</v>
      </c>
      <c r="I271" s="1" t="s">
        <v>11</v>
      </c>
      <c r="J271" s="1" t="s">
        <v>12</v>
      </c>
      <c r="K271" s="1">
        <v>1982</v>
      </c>
      <c r="L271">
        <f t="shared" si="22"/>
        <v>40</v>
      </c>
      <c r="M271">
        <v>40</v>
      </c>
      <c r="N271" t="str">
        <f t="shared" si="23"/>
        <v>Young</v>
      </c>
      <c r="O271" s="3" t="str">
        <f t="shared" si="24"/>
        <v>20-43</v>
      </c>
    </row>
    <row r="272" spans="1:15" ht="15.75" customHeight="1" x14ac:dyDescent="0.25">
      <c r="A272" s="1">
        <v>5570249</v>
      </c>
      <c r="B272" s="9">
        <v>42895.602731481478</v>
      </c>
      <c r="C272" s="2" t="str">
        <f t="shared" si="20"/>
        <v>Friday</v>
      </c>
      <c r="D272" s="2">
        <v>42895.606122685182</v>
      </c>
      <c r="E272" s="1">
        <v>293</v>
      </c>
      <c r="F272" s="1" t="s">
        <v>382</v>
      </c>
      <c r="G272" s="1" t="s">
        <v>383</v>
      </c>
      <c r="H272" s="1" t="str">
        <f t="shared" si="21"/>
        <v>Boerum St &amp; Broadway to Hope St &amp; Union Ave</v>
      </c>
      <c r="I272" s="1" t="s">
        <v>11</v>
      </c>
      <c r="J272" s="1" t="s">
        <v>12</v>
      </c>
      <c r="K272" s="1">
        <v>1982</v>
      </c>
      <c r="L272">
        <f t="shared" si="22"/>
        <v>40</v>
      </c>
      <c r="M272">
        <v>40</v>
      </c>
      <c r="N272" t="str">
        <f t="shared" si="23"/>
        <v>Young</v>
      </c>
      <c r="O272" s="3" t="str">
        <f t="shared" si="24"/>
        <v>20-43</v>
      </c>
    </row>
    <row r="273" spans="1:15" ht="15.75" customHeight="1" x14ac:dyDescent="0.25">
      <c r="A273" s="1">
        <v>2554297</v>
      </c>
      <c r="B273" s="9">
        <v>42834.740520833337</v>
      </c>
      <c r="C273" s="2" t="str">
        <f t="shared" si="20"/>
        <v>Sunday</v>
      </c>
      <c r="D273" s="2">
        <v>42834.744583333333</v>
      </c>
      <c r="E273" s="1">
        <v>350</v>
      </c>
      <c r="F273" s="1" t="s">
        <v>386</v>
      </c>
      <c r="G273" s="1" t="s">
        <v>143</v>
      </c>
      <c r="H273" s="1" t="str">
        <f t="shared" si="21"/>
        <v>E 11 St &amp; Broadway to E 10 St &amp; Avenue A</v>
      </c>
      <c r="I273" s="1" t="s">
        <v>11</v>
      </c>
      <c r="J273" s="1" t="s">
        <v>19</v>
      </c>
      <c r="K273" s="1">
        <v>1982</v>
      </c>
      <c r="L273">
        <f t="shared" si="22"/>
        <v>40</v>
      </c>
      <c r="M273">
        <v>40</v>
      </c>
      <c r="N273" t="str">
        <f t="shared" si="23"/>
        <v>Young</v>
      </c>
      <c r="O273" s="3" t="str">
        <f t="shared" si="24"/>
        <v>20-43</v>
      </c>
    </row>
    <row r="274" spans="1:15" ht="15.75" customHeight="1" x14ac:dyDescent="0.25">
      <c r="A274" s="1">
        <v>6376222</v>
      </c>
      <c r="B274" s="9">
        <v>42909.72625</v>
      </c>
      <c r="C274" s="2" t="str">
        <f t="shared" si="20"/>
        <v>Friday</v>
      </c>
      <c r="D274" s="2">
        <v>42909.730243055557</v>
      </c>
      <c r="E274" s="1">
        <v>345</v>
      </c>
      <c r="F274" s="1" t="s">
        <v>402</v>
      </c>
      <c r="G274" s="1" t="s">
        <v>403</v>
      </c>
      <c r="H274" s="1" t="str">
        <f t="shared" si="21"/>
        <v>Meserole Ave &amp; Manhattan Ave to Berry St &amp; N 8 St</v>
      </c>
      <c r="I274" s="1" t="s">
        <v>11</v>
      </c>
      <c r="J274" s="1" t="s">
        <v>12</v>
      </c>
      <c r="K274" s="1">
        <v>1982</v>
      </c>
      <c r="L274">
        <f t="shared" si="22"/>
        <v>40</v>
      </c>
      <c r="M274">
        <v>40</v>
      </c>
      <c r="N274" t="str">
        <f t="shared" si="23"/>
        <v>Young</v>
      </c>
      <c r="O274" s="3" t="str">
        <f t="shared" si="24"/>
        <v>20-43</v>
      </c>
    </row>
    <row r="275" spans="1:15" ht="15.75" customHeight="1" x14ac:dyDescent="0.25">
      <c r="A275" s="1">
        <v>629185</v>
      </c>
      <c r="B275" s="9">
        <v>42763.31763888889</v>
      </c>
      <c r="C275" s="2" t="str">
        <f t="shared" si="20"/>
        <v>Saturday</v>
      </c>
      <c r="D275" s="2">
        <v>42763.318773148145</v>
      </c>
      <c r="E275" s="1">
        <v>97</v>
      </c>
      <c r="F275" s="1" t="s">
        <v>198</v>
      </c>
      <c r="G275" s="1" t="s">
        <v>181</v>
      </c>
      <c r="H275" s="1" t="str">
        <f t="shared" si="21"/>
        <v>2 Ave &amp; E 31 St to E 31 St &amp; 3 Ave</v>
      </c>
      <c r="I275" s="1" t="s">
        <v>11</v>
      </c>
      <c r="J275" s="1" t="s">
        <v>19</v>
      </c>
      <c r="K275" s="1">
        <v>1982</v>
      </c>
      <c r="L275">
        <f t="shared" si="22"/>
        <v>40</v>
      </c>
      <c r="M275">
        <v>40</v>
      </c>
      <c r="N275" t="str">
        <f t="shared" si="23"/>
        <v>Young</v>
      </c>
      <c r="O275" s="3" t="str">
        <f t="shared" si="24"/>
        <v>20-43</v>
      </c>
    </row>
    <row r="276" spans="1:15" ht="15.75" customHeight="1" x14ac:dyDescent="0.25">
      <c r="A276" s="1">
        <v>818106</v>
      </c>
      <c r="B276" s="9">
        <v>42769.73133101852</v>
      </c>
      <c r="C276" s="2" t="str">
        <f t="shared" si="20"/>
        <v>Friday</v>
      </c>
      <c r="D276" s="2">
        <v>42769.740219907406</v>
      </c>
      <c r="E276" s="1">
        <v>767</v>
      </c>
      <c r="F276" s="1" t="s">
        <v>198</v>
      </c>
      <c r="G276" s="1" t="s">
        <v>38</v>
      </c>
      <c r="H276" s="1" t="str">
        <f t="shared" si="21"/>
        <v>2 Ave &amp; E 31 St to 1 Ave &amp; E 68 St</v>
      </c>
      <c r="I276" s="1" t="s">
        <v>11</v>
      </c>
      <c r="J276" s="1" t="s">
        <v>12</v>
      </c>
      <c r="K276" s="1">
        <v>1982</v>
      </c>
      <c r="L276">
        <f t="shared" si="22"/>
        <v>40</v>
      </c>
      <c r="M276">
        <v>40</v>
      </c>
      <c r="N276" t="str">
        <f t="shared" si="23"/>
        <v>Young</v>
      </c>
      <c r="O276" s="3" t="str">
        <f t="shared" si="24"/>
        <v>20-43</v>
      </c>
    </row>
    <row r="277" spans="1:15" ht="15.75" customHeight="1" x14ac:dyDescent="0.25">
      <c r="A277" s="1">
        <v>3064456</v>
      </c>
      <c r="B277" s="9">
        <v>42844.791493055556</v>
      </c>
      <c r="C277" s="2" t="str">
        <f t="shared" si="20"/>
        <v>Wednesday</v>
      </c>
      <c r="D277" s="2">
        <v>42844.794618055559</v>
      </c>
      <c r="E277" s="1">
        <v>269</v>
      </c>
      <c r="F277" s="1" t="s">
        <v>327</v>
      </c>
      <c r="G277" s="1" t="s">
        <v>240</v>
      </c>
      <c r="H277" s="1" t="str">
        <f t="shared" si="21"/>
        <v>E 2 St &amp; Avenue B to E 7 St &amp; Avenue A</v>
      </c>
      <c r="I277" s="1" t="s">
        <v>11</v>
      </c>
      <c r="J277" s="1" t="s">
        <v>19</v>
      </c>
      <c r="K277" s="1">
        <v>1982</v>
      </c>
      <c r="L277">
        <f t="shared" si="22"/>
        <v>40</v>
      </c>
      <c r="M277">
        <v>40</v>
      </c>
      <c r="N277" t="str">
        <f t="shared" si="23"/>
        <v>Young</v>
      </c>
      <c r="O277" s="3" t="str">
        <f t="shared" si="24"/>
        <v>20-43</v>
      </c>
    </row>
    <row r="278" spans="1:15" ht="15.75" customHeight="1" x14ac:dyDescent="0.25">
      <c r="A278" s="1">
        <v>1847360</v>
      </c>
      <c r="B278" s="9">
        <v>42806.584317129629</v>
      </c>
      <c r="C278" s="2" t="str">
        <f t="shared" si="20"/>
        <v>Sunday</v>
      </c>
      <c r="D278" s="2">
        <v>42806.586296296293</v>
      </c>
      <c r="E278" s="1">
        <v>171</v>
      </c>
      <c r="F278" s="1" t="s">
        <v>240</v>
      </c>
      <c r="G278" s="1" t="s">
        <v>319</v>
      </c>
      <c r="H278" s="1" t="str">
        <f t="shared" si="21"/>
        <v>E 7 St &amp; Avenue A to E 5 St &amp; Avenue C</v>
      </c>
      <c r="I278" s="1" t="s">
        <v>11</v>
      </c>
      <c r="J278" s="1" t="s">
        <v>12</v>
      </c>
      <c r="K278" s="1">
        <v>1982</v>
      </c>
      <c r="L278">
        <f t="shared" si="22"/>
        <v>40</v>
      </c>
      <c r="M278">
        <v>40</v>
      </c>
      <c r="N278" t="str">
        <f t="shared" si="23"/>
        <v>Young</v>
      </c>
      <c r="O278" s="3" t="str">
        <f t="shared" si="24"/>
        <v>20-43</v>
      </c>
    </row>
    <row r="279" spans="1:15" ht="15.75" customHeight="1" x14ac:dyDescent="0.25">
      <c r="A279" s="1">
        <v>6592160</v>
      </c>
      <c r="B279" s="9">
        <v>42913.642233796294</v>
      </c>
      <c r="C279" s="2" t="str">
        <f t="shared" si="20"/>
        <v>Tuesday</v>
      </c>
      <c r="D279" s="2">
        <v>42913.646736111114</v>
      </c>
      <c r="E279" s="1">
        <v>389</v>
      </c>
      <c r="F279" s="1" t="s">
        <v>187</v>
      </c>
      <c r="G279" s="1" t="s">
        <v>84</v>
      </c>
      <c r="H279" s="1" t="str">
        <f t="shared" si="21"/>
        <v>E 23 St &amp; 1 Ave to Broadway &amp; E 22 St</v>
      </c>
      <c r="I279" s="1" t="s">
        <v>11</v>
      </c>
      <c r="J279" s="1" t="s">
        <v>12</v>
      </c>
      <c r="K279" s="1">
        <v>1982</v>
      </c>
      <c r="L279">
        <f t="shared" si="22"/>
        <v>40</v>
      </c>
      <c r="M279">
        <v>40</v>
      </c>
      <c r="N279" t="str">
        <f t="shared" si="23"/>
        <v>Young</v>
      </c>
      <c r="O279" s="3" t="str">
        <f t="shared" si="24"/>
        <v>20-43</v>
      </c>
    </row>
    <row r="280" spans="1:15" ht="15.75" customHeight="1" x14ac:dyDescent="0.25">
      <c r="A280" s="1">
        <v>5001163</v>
      </c>
      <c r="B280" s="9">
        <v>42885.665347222224</v>
      </c>
      <c r="C280" s="2" t="str">
        <f t="shared" si="20"/>
        <v>Tuesday</v>
      </c>
      <c r="D280" s="2">
        <v>42885.675833333335</v>
      </c>
      <c r="E280" s="1">
        <v>906</v>
      </c>
      <c r="F280" s="1" t="s">
        <v>140</v>
      </c>
      <c r="G280" s="1" t="s">
        <v>38</v>
      </c>
      <c r="H280" s="1" t="str">
        <f t="shared" si="21"/>
        <v>1 Ave &amp; E 16 St to 1 Ave &amp; E 68 St</v>
      </c>
      <c r="I280" s="1" t="s">
        <v>11</v>
      </c>
      <c r="J280" s="1" t="s">
        <v>12</v>
      </c>
      <c r="K280" s="1">
        <v>1982</v>
      </c>
      <c r="L280">
        <f t="shared" si="22"/>
        <v>40</v>
      </c>
      <c r="M280">
        <v>40</v>
      </c>
      <c r="N280" t="str">
        <f t="shared" si="23"/>
        <v>Young</v>
      </c>
      <c r="O280" s="3" t="str">
        <f t="shared" si="24"/>
        <v>20-43</v>
      </c>
    </row>
    <row r="281" spans="1:15" ht="15.75" customHeight="1" x14ac:dyDescent="0.25">
      <c r="A281" s="1">
        <v>2460556</v>
      </c>
      <c r="B281" s="9">
        <v>42832.43476851852</v>
      </c>
      <c r="C281" s="2" t="str">
        <f t="shared" si="20"/>
        <v>Friday</v>
      </c>
      <c r="D281" s="2">
        <v>42832.43949074074</v>
      </c>
      <c r="E281" s="1">
        <v>408</v>
      </c>
      <c r="F281" s="1" t="s">
        <v>297</v>
      </c>
      <c r="G281" s="1" t="s">
        <v>253</v>
      </c>
      <c r="H281" s="1" t="str">
        <f t="shared" si="21"/>
        <v>W 82 St &amp; Central Park West to W 88 St &amp; West End Ave</v>
      </c>
      <c r="I281" s="1" t="s">
        <v>11</v>
      </c>
      <c r="J281" s="1" t="s">
        <v>12</v>
      </c>
      <c r="K281" s="1">
        <v>1982</v>
      </c>
      <c r="L281">
        <f t="shared" si="22"/>
        <v>40</v>
      </c>
      <c r="M281">
        <v>40</v>
      </c>
      <c r="N281" t="str">
        <f t="shared" si="23"/>
        <v>Young</v>
      </c>
      <c r="O281" s="3" t="str">
        <f t="shared" si="24"/>
        <v>20-43</v>
      </c>
    </row>
    <row r="282" spans="1:15" ht="15.75" customHeight="1" x14ac:dyDescent="0.25">
      <c r="A282" s="1">
        <v>4096714</v>
      </c>
      <c r="B282" s="9">
        <v>42866.645960648151</v>
      </c>
      <c r="C282" s="2" t="str">
        <f t="shared" si="20"/>
        <v>Thursday</v>
      </c>
      <c r="D282" s="2">
        <v>42866.653969907406</v>
      </c>
      <c r="E282" s="1">
        <v>692</v>
      </c>
      <c r="F282" s="1" t="s">
        <v>13</v>
      </c>
      <c r="G282" s="1" t="s">
        <v>14</v>
      </c>
      <c r="H282" s="1" t="str">
        <f t="shared" si="21"/>
        <v>Lexington Ave &amp; E 63 St to 1 Ave &amp; E 78 St</v>
      </c>
      <c r="I282" s="1" t="s">
        <v>11</v>
      </c>
      <c r="J282" s="1" t="s">
        <v>12</v>
      </c>
      <c r="K282" s="1">
        <v>1981</v>
      </c>
      <c r="L282">
        <f t="shared" si="22"/>
        <v>41</v>
      </c>
      <c r="M282">
        <v>41</v>
      </c>
      <c r="N282" t="str">
        <f t="shared" si="23"/>
        <v>Young</v>
      </c>
      <c r="O282" s="3" t="str">
        <f t="shared" si="24"/>
        <v>20-43</v>
      </c>
    </row>
    <row r="283" spans="1:15" ht="15.75" customHeight="1" x14ac:dyDescent="0.25">
      <c r="A283" s="1">
        <v>4586817</v>
      </c>
      <c r="B283" s="9">
        <v>42876.350254629629</v>
      </c>
      <c r="C283" s="2" t="str">
        <f t="shared" si="20"/>
        <v>Sunday</v>
      </c>
      <c r="D283" s="2">
        <v>42876.358622685184</v>
      </c>
      <c r="E283" s="1">
        <v>723</v>
      </c>
      <c r="F283" s="1" t="s">
        <v>117</v>
      </c>
      <c r="G283" s="1" t="s">
        <v>118</v>
      </c>
      <c r="H283" s="1" t="str">
        <f t="shared" si="21"/>
        <v>Avenue D &amp; E 12 St to E 15 St &amp; 3 Ave</v>
      </c>
      <c r="I283" s="1" t="s">
        <v>11</v>
      </c>
      <c r="J283" s="1" t="s">
        <v>12</v>
      </c>
      <c r="K283" s="1">
        <v>1981</v>
      </c>
      <c r="L283">
        <f t="shared" si="22"/>
        <v>41</v>
      </c>
      <c r="M283">
        <v>41</v>
      </c>
      <c r="N283" t="str">
        <f t="shared" si="23"/>
        <v>Young</v>
      </c>
      <c r="O283" s="3" t="str">
        <f t="shared" si="24"/>
        <v>20-43</v>
      </c>
    </row>
    <row r="284" spans="1:15" ht="15.75" customHeight="1" x14ac:dyDescent="0.25">
      <c r="A284" s="1">
        <v>2759514</v>
      </c>
      <c r="B284" s="9">
        <v>42838.73777777778</v>
      </c>
      <c r="C284" s="2" t="str">
        <f t="shared" si="20"/>
        <v>Thursday</v>
      </c>
      <c r="D284" s="2">
        <v>42838.74015046296</v>
      </c>
      <c r="E284" s="1">
        <v>205</v>
      </c>
      <c r="F284" s="1" t="s">
        <v>157</v>
      </c>
      <c r="G284" s="1" t="s">
        <v>75</v>
      </c>
      <c r="H284" s="1" t="str">
        <f t="shared" si="21"/>
        <v>Broadway &amp; W 58 St to 8 Ave &amp; W 52 St</v>
      </c>
      <c r="I284" s="1" t="s">
        <v>11</v>
      </c>
      <c r="J284" s="1" t="s">
        <v>12</v>
      </c>
      <c r="K284" s="1">
        <v>1981</v>
      </c>
      <c r="L284">
        <f t="shared" si="22"/>
        <v>41</v>
      </c>
      <c r="M284">
        <v>41</v>
      </c>
      <c r="N284" t="str">
        <f t="shared" si="23"/>
        <v>Young</v>
      </c>
      <c r="O284" s="3" t="str">
        <f t="shared" si="24"/>
        <v>20-43</v>
      </c>
    </row>
    <row r="285" spans="1:15" ht="15.75" customHeight="1" x14ac:dyDescent="0.25">
      <c r="A285" s="1">
        <v>5664204</v>
      </c>
      <c r="B285" s="9">
        <v>42897.049351851849</v>
      </c>
      <c r="C285" s="2" t="str">
        <f t="shared" si="20"/>
        <v>Sunday</v>
      </c>
      <c r="D285" s="2">
        <v>42897.071493055555</v>
      </c>
      <c r="E285" s="1">
        <v>1913</v>
      </c>
      <c r="F285" s="1" t="s">
        <v>201</v>
      </c>
      <c r="G285" s="1" t="s">
        <v>177</v>
      </c>
      <c r="H285" s="1" t="str">
        <f t="shared" si="21"/>
        <v>Henry St &amp; Grand St to Broadway &amp; W 24 St</v>
      </c>
      <c r="I285" s="1" t="s">
        <v>11</v>
      </c>
      <c r="J285" s="1" t="s">
        <v>12</v>
      </c>
      <c r="K285" s="1">
        <v>1981</v>
      </c>
      <c r="L285">
        <f t="shared" si="22"/>
        <v>41</v>
      </c>
      <c r="M285">
        <v>41</v>
      </c>
      <c r="N285" t="str">
        <f t="shared" si="23"/>
        <v>Young</v>
      </c>
      <c r="O285" s="3" t="str">
        <f t="shared" si="24"/>
        <v>20-43</v>
      </c>
    </row>
    <row r="286" spans="1:15" ht="15.75" customHeight="1" x14ac:dyDescent="0.25">
      <c r="A286" s="1">
        <v>1297870</v>
      </c>
      <c r="B286" s="9">
        <v>42789.338587962964</v>
      </c>
      <c r="C286" s="2" t="str">
        <f t="shared" si="20"/>
        <v>Thursday</v>
      </c>
      <c r="D286" s="2">
        <v>42789.344502314816</v>
      </c>
      <c r="E286" s="1">
        <v>511</v>
      </c>
      <c r="F286" s="1" t="s">
        <v>210</v>
      </c>
      <c r="G286" s="1" t="s">
        <v>128</v>
      </c>
      <c r="H286" s="1" t="str">
        <f t="shared" si="21"/>
        <v>W 49 St &amp; 8 Ave to E 59 St &amp; Madison Ave</v>
      </c>
      <c r="I286" s="1" t="s">
        <v>11</v>
      </c>
      <c r="J286" s="1" t="s">
        <v>12</v>
      </c>
      <c r="K286" s="1">
        <v>1981</v>
      </c>
      <c r="L286">
        <f t="shared" si="22"/>
        <v>41</v>
      </c>
      <c r="M286">
        <v>41</v>
      </c>
      <c r="N286" t="str">
        <f t="shared" si="23"/>
        <v>Young</v>
      </c>
      <c r="O286" s="3" t="str">
        <f t="shared" si="24"/>
        <v>20-43</v>
      </c>
    </row>
    <row r="287" spans="1:15" ht="15.75" customHeight="1" x14ac:dyDescent="0.25">
      <c r="A287" s="1">
        <v>233335</v>
      </c>
      <c r="B287" s="9">
        <v>42747.721342592595</v>
      </c>
      <c r="C287" s="2" t="str">
        <f t="shared" si="20"/>
        <v>Thursday</v>
      </c>
      <c r="D287" s="2">
        <v>42747.735868055555</v>
      </c>
      <c r="E287" s="1">
        <v>1255</v>
      </c>
      <c r="F287" s="1" t="s">
        <v>227</v>
      </c>
      <c r="G287" s="1" t="s">
        <v>171</v>
      </c>
      <c r="H287" s="1" t="str">
        <f t="shared" si="21"/>
        <v>W 42 St &amp; 8 Ave to Central Park West &amp; W 102 St</v>
      </c>
      <c r="I287" s="1" t="s">
        <v>11</v>
      </c>
      <c r="J287" s="1" t="s">
        <v>12</v>
      </c>
      <c r="K287" s="1">
        <v>1981</v>
      </c>
      <c r="L287">
        <f t="shared" si="22"/>
        <v>41</v>
      </c>
      <c r="M287">
        <v>41</v>
      </c>
      <c r="N287" t="str">
        <f t="shared" si="23"/>
        <v>Young</v>
      </c>
      <c r="O287" s="3" t="str">
        <f t="shared" si="24"/>
        <v>20-43</v>
      </c>
    </row>
    <row r="288" spans="1:15" ht="15.75" customHeight="1" x14ac:dyDescent="0.25">
      <c r="A288" s="1">
        <v>1345999</v>
      </c>
      <c r="B288" s="9">
        <v>42790.390034722222</v>
      </c>
      <c r="C288" s="2" t="str">
        <f t="shared" si="20"/>
        <v>Friday</v>
      </c>
      <c r="D288" s="2">
        <v>42790.401365740741</v>
      </c>
      <c r="E288" s="1">
        <v>979</v>
      </c>
      <c r="F288" s="1" t="s">
        <v>208</v>
      </c>
      <c r="G288" s="1" t="s">
        <v>101</v>
      </c>
      <c r="H288" s="1" t="str">
        <f t="shared" si="21"/>
        <v>E 32 St &amp; Park Ave to Cleveland Pl &amp; Spring St</v>
      </c>
      <c r="I288" s="1" t="s">
        <v>11</v>
      </c>
      <c r="J288" s="1" t="s">
        <v>12</v>
      </c>
      <c r="K288" s="1">
        <v>1981</v>
      </c>
      <c r="L288">
        <f t="shared" si="22"/>
        <v>41</v>
      </c>
      <c r="M288">
        <v>41</v>
      </c>
      <c r="N288" t="str">
        <f t="shared" si="23"/>
        <v>Young</v>
      </c>
      <c r="O288" s="3" t="str">
        <f t="shared" si="24"/>
        <v>20-43</v>
      </c>
    </row>
    <row r="289" spans="1:15" ht="15.75" customHeight="1" x14ac:dyDescent="0.25">
      <c r="A289" s="1">
        <v>6145337</v>
      </c>
      <c r="B289" s="9">
        <v>42906.340613425928</v>
      </c>
      <c r="C289" s="2" t="str">
        <f t="shared" si="20"/>
        <v>Tuesday</v>
      </c>
      <c r="D289" s="2">
        <v>42906.35496527778</v>
      </c>
      <c r="E289" s="1">
        <v>1239</v>
      </c>
      <c r="F289" s="1" t="s">
        <v>330</v>
      </c>
      <c r="G289" s="1" t="s">
        <v>331</v>
      </c>
      <c r="H289" s="1" t="str">
        <f t="shared" si="21"/>
        <v>E 13 St &amp; Avenue A to E 40 St &amp; 5 Ave</v>
      </c>
      <c r="I289" s="1" t="s">
        <v>11</v>
      </c>
      <c r="J289" s="1" t="s">
        <v>12</v>
      </c>
      <c r="K289" s="1">
        <v>1981</v>
      </c>
      <c r="L289">
        <f t="shared" si="22"/>
        <v>41</v>
      </c>
      <c r="M289">
        <v>41</v>
      </c>
      <c r="N289" t="str">
        <f t="shared" si="23"/>
        <v>Young</v>
      </c>
      <c r="O289" s="3" t="str">
        <f t="shared" si="24"/>
        <v>20-43</v>
      </c>
    </row>
    <row r="290" spans="1:15" ht="15.75" customHeight="1" x14ac:dyDescent="0.25">
      <c r="A290" s="1">
        <v>5610896</v>
      </c>
      <c r="B290" s="9">
        <v>42896.370879629627</v>
      </c>
      <c r="C290" s="2" t="str">
        <f t="shared" si="20"/>
        <v>Saturday</v>
      </c>
      <c r="D290" s="2">
        <v>42896.373252314814</v>
      </c>
      <c r="E290" s="1">
        <v>205</v>
      </c>
      <c r="F290" s="1" t="s">
        <v>336</v>
      </c>
      <c r="G290" s="1" t="s">
        <v>324</v>
      </c>
      <c r="H290" s="1" t="str">
        <f t="shared" si="21"/>
        <v>Henry St &amp; Poplar St to Hicks St &amp; Montague St</v>
      </c>
      <c r="I290" s="1" t="s">
        <v>11</v>
      </c>
      <c r="J290" s="1" t="s">
        <v>12</v>
      </c>
      <c r="K290" s="1">
        <v>1981</v>
      </c>
      <c r="L290">
        <f t="shared" si="22"/>
        <v>41</v>
      </c>
      <c r="M290">
        <v>41</v>
      </c>
      <c r="N290" t="str">
        <f t="shared" si="23"/>
        <v>Young</v>
      </c>
      <c r="O290" s="3" t="str">
        <f t="shared" si="24"/>
        <v>20-43</v>
      </c>
    </row>
    <row r="291" spans="1:15" ht="15.75" customHeight="1" x14ac:dyDescent="0.25">
      <c r="A291" s="1">
        <v>5519049</v>
      </c>
      <c r="B291" s="9">
        <v>42894.735231481478</v>
      </c>
      <c r="C291" s="2" t="str">
        <f t="shared" si="20"/>
        <v>Thursday</v>
      </c>
      <c r="D291" s="2">
        <v>42894.742025462961</v>
      </c>
      <c r="E291" s="1">
        <v>586</v>
      </c>
      <c r="F291" s="1" t="s">
        <v>170</v>
      </c>
      <c r="G291" s="1" t="s">
        <v>251</v>
      </c>
      <c r="H291" s="1" t="str">
        <f t="shared" si="21"/>
        <v>W 52 St &amp; 6 Ave to 1 Ave &amp; E 62 St</v>
      </c>
      <c r="I291" s="1" t="s">
        <v>11</v>
      </c>
      <c r="J291" s="1" t="s">
        <v>12</v>
      </c>
      <c r="K291" s="1">
        <v>1981</v>
      </c>
      <c r="L291">
        <f t="shared" si="22"/>
        <v>41</v>
      </c>
      <c r="M291">
        <v>41</v>
      </c>
      <c r="N291" t="str">
        <f t="shared" si="23"/>
        <v>Young</v>
      </c>
      <c r="O291" s="3" t="str">
        <f t="shared" si="24"/>
        <v>20-43</v>
      </c>
    </row>
    <row r="292" spans="1:15" ht="15.75" customHeight="1" x14ac:dyDescent="0.25">
      <c r="A292" s="1">
        <v>3311490</v>
      </c>
      <c r="B292" s="9">
        <v>42851.352106481485</v>
      </c>
      <c r="C292" s="2" t="str">
        <f t="shared" si="20"/>
        <v>Wednesday</v>
      </c>
      <c r="D292" s="2">
        <v>42851.355937499997</v>
      </c>
      <c r="E292" s="1">
        <v>331</v>
      </c>
      <c r="F292" s="1" t="s">
        <v>80</v>
      </c>
      <c r="G292" s="1" t="s">
        <v>343</v>
      </c>
      <c r="H292" s="1" t="str">
        <f t="shared" si="21"/>
        <v>Driggs Ave &amp; N Henry St to Graham Ave &amp; Conselyea St</v>
      </c>
      <c r="I292" s="1" t="s">
        <v>11</v>
      </c>
      <c r="J292" s="1" t="s">
        <v>19</v>
      </c>
      <c r="K292" s="1">
        <v>1981</v>
      </c>
      <c r="L292">
        <f t="shared" si="22"/>
        <v>41</v>
      </c>
      <c r="M292">
        <v>41</v>
      </c>
      <c r="N292" t="str">
        <f t="shared" si="23"/>
        <v>Young</v>
      </c>
      <c r="O292" s="3" t="str">
        <f t="shared" si="24"/>
        <v>20-43</v>
      </c>
    </row>
    <row r="293" spans="1:15" ht="15.75" customHeight="1" x14ac:dyDescent="0.25">
      <c r="A293" s="1">
        <v>6202918</v>
      </c>
      <c r="B293" s="9">
        <v>42907.035578703704</v>
      </c>
      <c r="C293" s="2" t="str">
        <f t="shared" si="20"/>
        <v>Wednesday</v>
      </c>
      <c r="D293" s="2">
        <v>42907.04111111111</v>
      </c>
      <c r="E293" s="1">
        <v>478</v>
      </c>
      <c r="F293" s="1" t="s">
        <v>357</v>
      </c>
      <c r="G293" s="1" t="s">
        <v>358</v>
      </c>
      <c r="H293" s="1" t="str">
        <f t="shared" si="21"/>
        <v>Graham Ave &amp; Withers St to Leonard St &amp; Boerum St</v>
      </c>
      <c r="I293" s="1" t="s">
        <v>11</v>
      </c>
      <c r="J293" s="1" t="s">
        <v>12</v>
      </c>
      <c r="K293" s="1">
        <v>1981</v>
      </c>
      <c r="L293">
        <f t="shared" si="22"/>
        <v>41</v>
      </c>
      <c r="M293">
        <v>41</v>
      </c>
      <c r="N293" t="str">
        <f t="shared" si="23"/>
        <v>Young</v>
      </c>
      <c r="O293" s="3" t="str">
        <f t="shared" si="24"/>
        <v>20-43</v>
      </c>
    </row>
    <row r="294" spans="1:15" ht="15.75" customHeight="1" x14ac:dyDescent="0.25">
      <c r="A294" s="1">
        <v>5032247</v>
      </c>
      <c r="B294" s="9">
        <v>42886.361331018517</v>
      </c>
      <c r="C294" s="2" t="str">
        <f t="shared" si="20"/>
        <v>Wednesday</v>
      </c>
      <c r="D294" s="2">
        <v>42886.377847222226</v>
      </c>
      <c r="E294" s="1">
        <v>1427</v>
      </c>
      <c r="F294" s="1" t="s">
        <v>319</v>
      </c>
      <c r="G294" s="1" t="s">
        <v>146</v>
      </c>
      <c r="H294" s="1" t="str">
        <f t="shared" si="21"/>
        <v>E 5 St &amp; Avenue C to South End Ave &amp; Liberty St</v>
      </c>
      <c r="I294" s="1" t="s">
        <v>11</v>
      </c>
      <c r="J294" s="1" t="s">
        <v>19</v>
      </c>
      <c r="K294" s="1">
        <v>1981</v>
      </c>
      <c r="L294">
        <f t="shared" si="22"/>
        <v>41</v>
      </c>
      <c r="M294">
        <v>41</v>
      </c>
      <c r="N294" t="str">
        <f t="shared" si="23"/>
        <v>Young</v>
      </c>
      <c r="O294" s="3" t="str">
        <f t="shared" si="24"/>
        <v>20-43</v>
      </c>
    </row>
    <row r="295" spans="1:15" ht="15.75" customHeight="1" x14ac:dyDescent="0.25">
      <c r="A295" s="1">
        <v>4245289</v>
      </c>
      <c r="B295" s="9">
        <v>42870.53802083333</v>
      </c>
      <c r="C295" s="2" t="str">
        <f t="shared" si="20"/>
        <v>Monday</v>
      </c>
      <c r="D295" s="2">
        <v>42870.540879629632</v>
      </c>
      <c r="E295" s="1">
        <v>247</v>
      </c>
      <c r="F295" s="1" t="s">
        <v>369</v>
      </c>
      <c r="G295" s="1" t="s">
        <v>16</v>
      </c>
      <c r="H295" s="1" t="str">
        <f t="shared" si="21"/>
        <v>Court St &amp; State St to Henry St &amp; Degraw St</v>
      </c>
      <c r="I295" s="1" t="s">
        <v>11</v>
      </c>
      <c r="J295" s="1" t="s">
        <v>12</v>
      </c>
      <c r="K295" s="1">
        <v>1981</v>
      </c>
      <c r="L295">
        <f t="shared" si="22"/>
        <v>41</v>
      </c>
      <c r="M295">
        <v>41</v>
      </c>
      <c r="N295" t="str">
        <f t="shared" si="23"/>
        <v>Young</v>
      </c>
      <c r="O295" s="3" t="str">
        <f t="shared" si="24"/>
        <v>20-43</v>
      </c>
    </row>
    <row r="296" spans="1:15" ht="15.75" customHeight="1" x14ac:dyDescent="0.25">
      <c r="A296" s="1">
        <v>6437691</v>
      </c>
      <c r="B296" s="9">
        <v>42910.867407407408</v>
      </c>
      <c r="C296" s="2" t="str">
        <f t="shared" si="20"/>
        <v>Saturday</v>
      </c>
      <c r="D296" s="2">
        <v>42910.876145833332</v>
      </c>
      <c r="E296" s="1">
        <v>755</v>
      </c>
      <c r="F296" s="1" t="s">
        <v>114</v>
      </c>
      <c r="G296" s="1" t="s">
        <v>144</v>
      </c>
      <c r="H296" s="1" t="str">
        <f t="shared" si="21"/>
        <v>West St &amp; Chambers St to Greenwich Ave &amp; 8 Ave</v>
      </c>
      <c r="I296" s="1" t="s">
        <v>11</v>
      </c>
      <c r="J296" s="1" t="s">
        <v>12</v>
      </c>
      <c r="K296" s="1">
        <v>1981</v>
      </c>
      <c r="L296">
        <f t="shared" si="22"/>
        <v>41</v>
      </c>
      <c r="M296">
        <v>41</v>
      </c>
      <c r="N296" t="str">
        <f t="shared" si="23"/>
        <v>Young</v>
      </c>
      <c r="O296" s="3" t="str">
        <f t="shared" si="24"/>
        <v>20-43</v>
      </c>
    </row>
    <row r="297" spans="1:15" ht="15.75" customHeight="1" x14ac:dyDescent="0.25">
      <c r="A297" s="1">
        <v>588189</v>
      </c>
      <c r="B297" s="9">
        <v>42761.772523148145</v>
      </c>
      <c r="C297" s="2" t="str">
        <f t="shared" si="20"/>
        <v>Thursday</v>
      </c>
      <c r="D297" s="2">
        <v>42761.776990740742</v>
      </c>
      <c r="E297" s="1">
        <v>385</v>
      </c>
      <c r="F297" s="1" t="s">
        <v>89</v>
      </c>
      <c r="G297" s="1" t="s">
        <v>377</v>
      </c>
      <c r="H297" s="1" t="str">
        <f t="shared" si="21"/>
        <v>Hanson Pl &amp; Ashland Pl to Washington Park</v>
      </c>
      <c r="I297" s="1" t="s">
        <v>11</v>
      </c>
      <c r="J297" s="1" t="s">
        <v>12</v>
      </c>
      <c r="K297" s="1">
        <v>1981</v>
      </c>
      <c r="L297">
        <f t="shared" si="22"/>
        <v>41</v>
      </c>
      <c r="M297">
        <v>41</v>
      </c>
      <c r="N297" t="str">
        <f t="shared" si="23"/>
        <v>Young</v>
      </c>
      <c r="O297" s="3" t="str">
        <f t="shared" si="24"/>
        <v>20-43</v>
      </c>
    </row>
    <row r="298" spans="1:15" ht="15.75" customHeight="1" x14ac:dyDescent="0.25">
      <c r="A298" s="1">
        <v>6373271</v>
      </c>
      <c r="B298" s="9">
        <v>42909.704791666663</v>
      </c>
      <c r="C298" s="2" t="str">
        <f t="shared" si="20"/>
        <v>Friday</v>
      </c>
      <c r="D298" s="2">
        <v>42909.720219907409</v>
      </c>
      <c r="E298" s="1">
        <v>1333</v>
      </c>
      <c r="F298" s="1" t="s">
        <v>288</v>
      </c>
      <c r="G298" s="1" t="s">
        <v>381</v>
      </c>
      <c r="H298" s="1" t="str">
        <f t="shared" si="21"/>
        <v>Broadway &amp; W 60 St to E 20 St &amp; Park Ave</v>
      </c>
      <c r="I298" s="1" t="s">
        <v>11</v>
      </c>
      <c r="J298" s="1" t="s">
        <v>12</v>
      </c>
      <c r="K298" s="1">
        <v>1981</v>
      </c>
      <c r="L298">
        <f t="shared" si="22"/>
        <v>41</v>
      </c>
      <c r="M298">
        <v>41</v>
      </c>
      <c r="N298" t="str">
        <f t="shared" si="23"/>
        <v>Young</v>
      </c>
      <c r="O298" s="3" t="str">
        <f t="shared" si="24"/>
        <v>20-43</v>
      </c>
    </row>
    <row r="299" spans="1:15" ht="15.75" customHeight="1" x14ac:dyDescent="0.25">
      <c r="A299" s="1">
        <v>6395164</v>
      </c>
      <c r="B299" s="9">
        <v>42910.41983796296</v>
      </c>
      <c r="C299" s="2" t="str">
        <f t="shared" si="20"/>
        <v>Saturday</v>
      </c>
      <c r="D299" s="2">
        <v>42910.427743055552</v>
      </c>
      <c r="E299" s="1">
        <v>683</v>
      </c>
      <c r="F299" s="1" t="s">
        <v>41</v>
      </c>
      <c r="G299" s="1" t="s">
        <v>384</v>
      </c>
      <c r="H299" s="1" t="str">
        <f t="shared" si="21"/>
        <v>Bushwick Ave &amp; Powers St to Norman Ave &amp; Leonard St - 2</v>
      </c>
      <c r="I299" s="1" t="s">
        <v>11</v>
      </c>
      <c r="J299" s="1" t="s">
        <v>19</v>
      </c>
      <c r="K299" s="1">
        <v>1981</v>
      </c>
      <c r="L299">
        <f t="shared" si="22"/>
        <v>41</v>
      </c>
      <c r="M299">
        <v>41</v>
      </c>
      <c r="N299" t="str">
        <f t="shared" si="23"/>
        <v>Young</v>
      </c>
      <c r="O299" s="3" t="str">
        <f t="shared" si="24"/>
        <v>20-43</v>
      </c>
    </row>
    <row r="300" spans="1:15" ht="15.75" customHeight="1" x14ac:dyDescent="0.25">
      <c r="A300" s="1">
        <v>5545571</v>
      </c>
      <c r="B300" s="9">
        <v>42895.329293981478</v>
      </c>
      <c r="C300" s="2" t="str">
        <f t="shared" si="20"/>
        <v>Friday</v>
      </c>
      <c r="D300" s="2">
        <v>42895.332511574074</v>
      </c>
      <c r="E300" s="1">
        <v>278</v>
      </c>
      <c r="F300" s="1" t="s">
        <v>150</v>
      </c>
      <c r="G300" s="1" t="s">
        <v>279</v>
      </c>
      <c r="H300" s="1" t="str">
        <f t="shared" si="21"/>
        <v>Adelphi St &amp; Myrtle Ave to Fulton St &amp; Rockwell Pl</v>
      </c>
      <c r="I300" s="1" t="s">
        <v>11</v>
      </c>
      <c r="J300" s="1" t="s">
        <v>12</v>
      </c>
      <c r="K300" s="1">
        <v>1981</v>
      </c>
      <c r="L300">
        <f t="shared" si="22"/>
        <v>41</v>
      </c>
      <c r="M300">
        <v>41</v>
      </c>
      <c r="N300" t="str">
        <f t="shared" si="23"/>
        <v>Young</v>
      </c>
      <c r="O300" s="3" t="str">
        <f t="shared" si="24"/>
        <v>20-43</v>
      </c>
    </row>
    <row r="301" spans="1:15" ht="15.75" customHeight="1" x14ac:dyDescent="0.25">
      <c r="A301" s="1">
        <v>5882643</v>
      </c>
      <c r="B301" s="9">
        <v>42900.809189814812</v>
      </c>
      <c r="C301" s="2" t="str">
        <f t="shared" si="20"/>
        <v>Wednesday</v>
      </c>
      <c r="D301" s="2">
        <v>42900.820625</v>
      </c>
      <c r="E301" s="1">
        <v>988</v>
      </c>
      <c r="F301" s="1" t="s">
        <v>310</v>
      </c>
      <c r="G301" s="1" t="s">
        <v>391</v>
      </c>
      <c r="H301" s="1" t="str">
        <f t="shared" si="21"/>
        <v>E 81 St &amp; York Ave to Amsterdam Ave &amp; W 73 St</v>
      </c>
      <c r="I301" s="1" t="s">
        <v>11</v>
      </c>
      <c r="J301" s="1" t="s">
        <v>12</v>
      </c>
      <c r="K301" s="1">
        <v>1981</v>
      </c>
      <c r="L301">
        <f t="shared" si="22"/>
        <v>41</v>
      </c>
      <c r="M301">
        <v>41</v>
      </c>
      <c r="N301" t="str">
        <f t="shared" si="23"/>
        <v>Young</v>
      </c>
      <c r="O301" s="3" t="str">
        <f t="shared" si="24"/>
        <v>20-43</v>
      </c>
    </row>
    <row r="302" spans="1:15" ht="15.75" customHeight="1" x14ac:dyDescent="0.25">
      <c r="A302" s="1">
        <v>1745464</v>
      </c>
      <c r="B302" s="9">
        <v>42802.700949074075</v>
      </c>
      <c r="C302" s="2" t="str">
        <f t="shared" si="20"/>
        <v>Wednesday</v>
      </c>
      <c r="D302" s="2">
        <v>42802.711354166669</v>
      </c>
      <c r="E302" s="1">
        <v>898</v>
      </c>
      <c r="F302" s="1" t="s">
        <v>348</v>
      </c>
      <c r="G302" s="1" t="s">
        <v>111</v>
      </c>
      <c r="H302" s="1" t="str">
        <f t="shared" si="21"/>
        <v>E 55 St &amp; Lexington Ave to E 39 St &amp; 2 Ave</v>
      </c>
      <c r="I302" s="1" t="s">
        <v>11</v>
      </c>
      <c r="J302" s="1" t="s">
        <v>12</v>
      </c>
      <c r="K302" s="1">
        <v>1981</v>
      </c>
      <c r="L302">
        <f t="shared" si="22"/>
        <v>41</v>
      </c>
      <c r="M302">
        <v>41</v>
      </c>
      <c r="N302" t="str">
        <f t="shared" si="23"/>
        <v>Young</v>
      </c>
      <c r="O302" s="3" t="str">
        <f t="shared" si="24"/>
        <v>20-43</v>
      </c>
    </row>
    <row r="303" spans="1:15" ht="15.75" customHeight="1" x14ac:dyDescent="0.25">
      <c r="A303" s="1">
        <v>485112</v>
      </c>
      <c r="B303" s="9">
        <v>42757.551203703704</v>
      </c>
      <c r="C303" s="2" t="str">
        <f t="shared" si="20"/>
        <v>Sunday</v>
      </c>
      <c r="D303" s="2">
        <v>42757.554328703707</v>
      </c>
      <c r="E303" s="1">
        <v>269</v>
      </c>
      <c r="F303" s="1" t="s">
        <v>407</v>
      </c>
      <c r="G303" s="1" t="s">
        <v>408</v>
      </c>
      <c r="H303" s="1" t="str">
        <f t="shared" si="21"/>
        <v>Graham Ave &amp; Grand St to Metropolitan Ave &amp; Meeker Ave</v>
      </c>
      <c r="I303" s="1" t="s">
        <v>11</v>
      </c>
      <c r="J303" s="1" t="s">
        <v>19</v>
      </c>
      <c r="K303" s="1">
        <v>1981</v>
      </c>
      <c r="L303">
        <f t="shared" si="22"/>
        <v>41</v>
      </c>
      <c r="M303">
        <v>41</v>
      </c>
      <c r="N303" t="str">
        <f t="shared" si="23"/>
        <v>Young</v>
      </c>
      <c r="O303" s="3" t="str">
        <f t="shared" si="24"/>
        <v>20-43</v>
      </c>
    </row>
    <row r="304" spans="1:15" ht="15.75" customHeight="1" x14ac:dyDescent="0.25">
      <c r="A304" s="1">
        <v>6054536</v>
      </c>
      <c r="B304" s="9">
        <v>42904.392534722225</v>
      </c>
      <c r="C304" s="2" t="str">
        <f t="shared" si="20"/>
        <v>Sunday</v>
      </c>
      <c r="D304" s="2">
        <v>42904.394282407404</v>
      </c>
      <c r="E304" s="1">
        <v>151</v>
      </c>
      <c r="F304" s="1" t="s">
        <v>72</v>
      </c>
      <c r="G304" s="1" t="s">
        <v>57</v>
      </c>
      <c r="H304" s="1" t="str">
        <f t="shared" si="21"/>
        <v>Rivington St &amp; Chrystie St to Mott St &amp; Prince St</v>
      </c>
      <c r="I304" s="1" t="s">
        <v>11</v>
      </c>
      <c r="J304" s="1" t="s">
        <v>12</v>
      </c>
      <c r="K304" s="1">
        <v>1981</v>
      </c>
      <c r="L304">
        <f t="shared" si="22"/>
        <v>41</v>
      </c>
      <c r="M304">
        <v>41</v>
      </c>
      <c r="N304" t="str">
        <f t="shared" si="23"/>
        <v>Young</v>
      </c>
      <c r="O304" s="3" t="str">
        <f t="shared" si="24"/>
        <v>20-43</v>
      </c>
    </row>
    <row r="305" spans="1:15" ht="15.75" customHeight="1" x14ac:dyDescent="0.25">
      <c r="A305" s="1">
        <v>4264483</v>
      </c>
      <c r="B305" s="9">
        <v>42870.759826388887</v>
      </c>
      <c r="C305" s="2" t="str">
        <f t="shared" si="20"/>
        <v>Monday</v>
      </c>
      <c r="D305" s="2">
        <v>42870.768634259257</v>
      </c>
      <c r="E305" s="1">
        <v>761</v>
      </c>
      <c r="F305" s="1" t="s">
        <v>414</v>
      </c>
      <c r="G305" s="1" t="s">
        <v>415</v>
      </c>
      <c r="H305" s="1" t="str">
        <f t="shared" si="21"/>
        <v>Tompkins Ave &amp; Hopkins St to Nassau Ave &amp; Newell St</v>
      </c>
      <c r="I305" s="1" t="s">
        <v>11</v>
      </c>
      <c r="J305" s="1" t="s">
        <v>12</v>
      </c>
      <c r="K305" s="1">
        <v>1981</v>
      </c>
      <c r="L305">
        <f t="shared" si="22"/>
        <v>41</v>
      </c>
      <c r="M305">
        <v>41</v>
      </c>
      <c r="N305" t="str">
        <f t="shared" si="23"/>
        <v>Young</v>
      </c>
      <c r="O305" s="3" t="str">
        <f t="shared" si="24"/>
        <v>20-43</v>
      </c>
    </row>
    <row r="306" spans="1:15" ht="15.75" customHeight="1" x14ac:dyDescent="0.25">
      <c r="A306" s="1">
        <v>6092448</v>
      </c>
      <c r="B306" s="9">
        <v>42904.829236111109</v>
      </c>
      <c r="C306" s="2" t="str">
        <f t="shared" si="20"/>
        <v>Sunday</v>
      </c>
      <c r="D306" s="2">
        <v>42904.83353009259</v>
      </c>
      <c r="E306" s="1">
        <v>370</v>
      </c>
      <c r="F306" s="1" t="s">
        <v>389</v>
      </c>
      <c r="G306" s="1" t="s">
        <v>396</v>
      </c>
      <c r="H306" s="1" t="str">
        <f t="shared" si="21"/>
        <v>Vernon Blvd &amp; 50 Ave to Center Blvd &amp; Borden Ave</v>
      </c>
      <c r="I306" s="1" t="s">
        <v>11</v>
      </c>
      <c r="J306" s="1" t="s">
        <v>12</v>
      </c>
      <c r="K306" s="1">
        <v>1981</v>
      </c>
      <c r="L306">
        <f t="shared" si="22"/>
        <v>41</v>
      </c>
      <c r="M306">
        <v>41</v>
      </c>
      <c r="N306" t="str">
        <f t="shared" si="23"/>
        <v>Young</v>
      </c>
      <c r="O306" s="3" t="str">
        <f t="shared" si="24"/>
        <v>20-43</v>
      </c>
    </row>
    <row r="307" spans="1:15" ht="15.75" customHeight="1" x14ac:dyDescent="0.25">
      <c r="A307" s="1">
        <v>1830220</v>
      </c>
      <c r="B307" s="9">
        <v>42805.468807870369</v>
      </c>
      <c r="C307" s="2" t="str">
        <f t="shared" si="20"/>
        <v>Saturday</v>
      </c>
      <c r="D307" s="2">
        <v>42805.472256944442</v>
      </c>
      <c r="E307" s="1">
        <v>298</v>
      </c>
      <c r="F307" s="1" t="s">
        <v>360</v>
      </c>
      <c r="G307" s="1" t="s">
        <v>203</v>
      </c>
      <c r="H307" s="1" t="str">
        <f t="shared" si="21"/>
        <v>Catherine St &amp; Monroe St to South St &amp; Gouverneur Ln</v>
      </c>
      <c r="I307" s="1" t="s">
        <v>11</v>
      </c>
      <c r="J307" s="1" t="s">
        <v>12</v>
      </c>
      <c r="K307" s="1">
        <v>1981</v>
      </c>
      <c r="L307">
        <f t="shared" si="22"/>
        <v>41</v>
      </c>
      <c r="M307">
        <v>41</v>
      </c>
      <c r="N307" t="str">
        <f t="shared" si="23"/>
        <v>Young</v>
      </c>
      <c r="O307" s="3" t="str">
        <f t="shared" si="24"/>
        <v>20-43</v>
      </c>
    </row>
    <row r="308" spans="1:15" ht="15.75" customHeight="1" x14ac:dyDescent="0.25">
      <c r="A308" s="1">
        <v>1818265</v>
      </c>
      <c r="B308" s="9">
        <v>42804.69840277778</v>
      </c>
      <c r="C308" s="2" t="str">
        <f t="shared" si="20"/>
        <v>Friday</v>
      </c>
      <c r="D308" s="2">
        <v>42804.707384259258</v>
      </c>
      <c r="E308" s="1">
        <v>776</v>
      </c>
      <c r="F308" s="1" t="s">
        <v>198</v>
      </c>
      <c r="G308" s="1" t="s">
        <v>112</v>
      </c>
      <c r="H308" s="1" t="str">
        <f t="shared" si="21"/>
        <v>2 Ave &amp; E 31 St to E 20 St &amp; FDR Drive</v>
      </c>
      <c r="I308" s="1" t="s">
        <v>11</v>
      </c>
      <c r="J308" s="1" t="s">
        <v>12</v>
      </c>
      <c r="K308" s="1">
        <v>1981</v>
      </c>
      <c r="L308">
        <f t="shared" si="22"/>
        <v>41</v>
      </c>
      <c r="M308">
        <v>41</v>
      </c>
      <c r="N308" t="str">
        <f t="shared" si="23"/>
        <v>Young</v>
      </c>
      <c r="O308" s="3" t="str">
        <f t="shared" si="24"/>
        <v>20-43</v>
      </c>
    </row>
    <row r="309" spans="1:15" ht="15.75" customHeight="1" x14ac:dyDescent="0.25">
      <c r="A309" s="1">
        <v>5729780</v>
      </c>
      <c r="B309" s="9">
        <v>42898.413206018522</v>
      </c>
      <c r="C309" s="2" t="str">
        <f t="shared" si="20"/>
        <v>Monday</v>
      </c>
      <c r="D309" s="2">
        <v>42898.42596064815</v>
      </c>
      <c r="E309" s="1">
        <v>1101</v>
      </c>
      <c r="F309" s="1" t="s">
        <v>131</v>
      </c>
      <c r="G309" s="1" t="s">
        <v>197</v>
      </c>
      <c r="H309" s="1" t="str">
        <f t="shared" si="21"/>
        <v>E 14 St &amp; Avenue B to 6 Ave &amp; Canal St</v>
      </c>
      <c r="I309" s="1" t="s">
        <v>11</v>
      </c>
      <c r="J309" s="1" t="s">
        <v>19</v>
      </c>
      <c r="K309" s="1">
        <v>1981</v>
      </c>
      <c r="L309">
        <f t="shared" si="22"/>
        <v>41</v>
      </c>
      <c r="M309">
        <v>41</v>
      </c>
      <c r="N309" t="str">
        <f t="shared" si="23"/>
        <v>Young</v>
      </c>
      <c r="O309" s="3" t="str">
        <f t="shared" si="24"/>
        <v>20-43</v>
      </c>
    </row>
    <row r="310" spans="1:15" ht="15.75" customHeight="1" x14ac:dyDescent="0.25">
      <c r="A310" s="1">
        <v>3303809</v>
      </c>
      <c r="B310" s="9">
        <v>42850.626423611109</v>
      </c>
      <c r="C310" s="2" t="str">
        <f t="shared" si="20"/>
        <v>Tuesday</v>
      </c>
      <c r="D310" s="2">
        <v>42850.637604166666</v>
      </c>
      <c r="E310" s="1">
        <v>966</v>
      </c>
      <c r="F310" s="1" t="s">
        <v>90</v>
      </c>
      <c r="G310" s="1" t="s">
        <v>119</v>
      </c>
      <c r="H310" s="1" t="str">
        <f t="shared" si="21"/>
        <v>Greenwich St &amp; W Houston St to 9 Ave &amp; W 28 St</v>
      </c>
      <c r="I310" s="1" t="s">
        <v>11</v>
      </c>
      <c r="J310" s="1" t="s">
        <v>19</v>
      </c>
      <c r="K310" s="1">
        <v>1980</v>
      </c>
      <c r="L310">
        <f t="shared" si="22"/>
        <v>42</v>
      </c>
      <c r="M310">
        <v>42</v>
      </c>
      <c r="N310" t="str">
        <f t="shared" si="23"/>
        <v>Young</v>
      </c>
      <c r="O310" s="3" t="str">
        <f t="shared" si="24"/>
        <v>20-43</v>
      </c>
    </row>
    <row r="311" spans="1:15" ht="15.75" customHeight="1" x14ac:dyDescent="0.25">
      <c r="A311" s="1">
        <v>5931878</v>
      </c>
      <c r="B311" s="9">
        <v>42901.702881944446</v>
      </c>
      <c r="C311" s="2" t="str">
        <f t="shared" si="20"/>
        <v>Thursday</v>
      </c>
      <c r="D311" s="2">
        <v>42901.707442129627</v>
      </c>
      <c r="E311" s="1">
        <v>394</v>
      </c>
      <c r="F311" s="1" t="s">
        <v>132</v>
      </c>
      <c r="G311" s="1" t="s">
        <v>133</v>
      </c>
      <c r="H311" s="1" t="str">
        <f t="shared" si="21"/>
        <v>Front St &amp; Washington St to Clark St &amp; Henry St</v>
      </c>
      <c r="I311" s="1" t="s">
        <v>11</v>
      </c>
      <c r="J311" s="1" t="s">
        <v>12</v>
      </c>
      <c r="K311" s="1">
        <v>1980</v>
      </c>
      <c r="L311">
        <f t="shared" si="22"/>
        <v>42</v>
      </c>
      <c r="M311">
        <v>42</v>
      </c>
      <c r="N311" t="str">
        <f t="shared" si="23"/>
        <v>Young</v>
      </c>
      <c r="O311" s="3" t="str">
        <f t="shared" si="24"/>
        <v>20-43</v>
      </c>
    </row>
    <row r="312" spans="1:15" ht="15.75" customHeight="1" x14ac:dyDescent="0.25">
      <c r="A312" s="1">
        <v>3479649</v>
      </c>
      <c r="B312" s="9">
        <v>42854.54246527778</v>
      </c>
      <c r="C312" s="2" t="str">
        <f t="shared" si="20"/>
        <v>Saturday</v>
      </c>
      <c r="D312" s="2">
        <v>42854.545856481483</v>
      </c>
      <c r="E312" s="1">
        <v>292</v>
      </c>
      <c r="F312" s="1" t="s">
        <v>145</v>
      </c>
      <c r="G312" s="1" t="s">
        <v>146</v>
      </c>
      <c r="H312" s="1" t="str">
        <f t="shared" si="21"/>
        <v>Barclay St &amp; Church St to South End Ave &amp; Liberty St</v>
      </c>
      <c r="I312" s="1" t="s">
        <v>11</v>
      </c>
      <c r="J312" s="1" t="s">
        <v>12</v>
      </c>
      <c r="K312" s="1">
        <v>1980</v>
      </c>
      <c r="L312">
        <f t="shared" si="22"/>
        <v>42</v>
      </c>
      <c r="M312">
        <v>42</v>
      </c>
      <c r="N312" t="str">
        <f t="shared" si="23"/>
        <v>Young</v>
      </c>
      <c r="O312" s="3" t="str">
        <f t="shared" si="24"/>
        <v>20-43</v>
      </c>
    </row>
    <row r="313" spans="1:15" ht="15.75" customHeight="1" x14ac:dyDescent="0.25">
      <c r="A313" s="1">
        <v>3028133</v>
      </c>
      <c r="B313" s="9">
        <v>42844.284571759257</v>
      </c>
      <c r="C313" s="2" t="str">
        <f t="shared" si="20"/>
        <v>Wednesday</v>
      </c>
      <c r="D313" s="2">
        <v>42844.286863425928</v>
      </c>
      <c r="E313" s="1">
        <v>198</v>
      </c>
      <c r="F313" s="1" t="s">
        <v>114</v>
      </c>
      <c r="G313" s="1" t="s">
        <v>139</v>
      </c>
      <c r="H313" s="1" t="str">
        <f t="shared" si="21"/>
        <v>West St &amp; Chambers St to Centre St &amp; Chambers St</v>
      </c>
      <c r="I313" s="1" t="s">
        <v>11</v>
      </c>
      <c r="J313" s="1" t="s">
        <v>12</v>
      </c>
      <c r="K313" s="1">
        <v>1980</v>
      </c>
      <c r="L313">
        <f t="shared" si="22"/>
        <v>42</v>
      </c>
      <c r="M313">
        <v>42</v>
      </c>
      <c r="N313" t="str">
        <f t="shared" si="23"/>
        <v>Young</v>
      </c>
      <c r="O313" s="3" t="str">
        <f t="shared" si="24"/>
        <v>20-43</v>
      </c>
    </row>
    <row r="314" spans="1:15" ht="15.75" customHeight="1" x14ac:dyDescent="0.25">
      <c r="A314" s="1">
        <v>3018843</v>
      </c>
      <c r="B314" s="9">
        <v>42843.802523148152</v>
      </c>
      <c r="C314" s="2" t="str">
        <f t="shared" si="20"/>
        <v>Tuesday</v>
      </c>
      <c r="D314" s="2">
        <v>42843.821261574078</v>
      </c>
      <c r="E314" s="1">
        <v>1619</v>
      </c>
      <c r="F314" s="1" t="s">
        <v>75</v>
      </c>
      <c r="G314" s="1" t="s">
        <v>197</v>
      </c>
      <c r="H314" s="1" t="str">
        <f t="shared" si="21"/>
        <v>8 Ave &amp; W 52 St to 6 Ave &amp; Canal St</v>
      </c>
      <c r="I314" s="1" t="s">
        <v>11</v>
      </c>
      <c r="J314" s="1" t="s">
        <v>19</v>
      </c>
      <c r="K314" s="1">
        <v>1980</v>
      </c>
      <c r="L314">
        <f t="shared" si="22"/>
        <v>42</v>
      </c>
      <c r="M314">
        <v>42</v>
      </c>
      <c r="N314" t="str">
        <f t="shared" si="23"/>
        <v>Young</v>
      </c>
      <c r="O314" s="3" t="str">
        <f t="shared" si="24"/>
        <v>20-43</v>
      </c>
    </row>
    <row r="315" spans="1:15" ht="15.75" customHeight="1" x14ac:dyDescent="0.25">
      <c r="A315" s="1">
        <v>6351515</v>
      </c>
      <c r="B315" s="9">
        <v>42909.409745370373</v>
      </c>
      <c r="C315" s="2" t="str">
        <f t="shared" si="20"/>
        <v>Friday</v>
      </c>
      <c r="D315" s="2">
        <v>42909.419351851851</v>
      </c>
      <c r="E315" s="1">
        <v>829</v>
      </c>
      <c r="F315" s="1" t="s">
        <v>189</v>
      </c>
      <c r="G315" s="1" t="s">
        <v>235</v>
      </c>
      <c r="H315" s="1" t="str">
        <f t="shared" si="21"/>
        <v>N 6 St &amp; Bedford Ave to Clinton Ave &amp; Flushing Ave</v>
      </c>
      <c r="I315" s="1" t="s">
        <v>11</v>
      </c>
      <c r="J315" s="1" t="s">
        <v>12</v>
      </c>
      <c r="K315" s="1">
        <v>1980</v>
      </c>
      <c r="L315">
        <f t="shared" si="22"/>
        <v>42</v>
      </c>
      <c r="M315">
        <v>42</v>
      </c>
      <c r="N315" t="str">
        <f t="shared" si="23"/>
        <v>Young</v>
      </c>
      <c r="O315" s="3" t="str">
        <f t="shared" si="24"/>
        <v>20-43</v>
      </c>
    </row>
    <row r="316" spans="1:15" ht="15.75" customHeight="1" x14ac:dyDescent="0.25">
      <c r="A316" s="1">
        <v>4108411</v>
      </c>
      <c r="B316" s="9">
        <v>42866.752951388888</v>
      </c>
      <c r="C316" s="2" t="str">
        <f t="shared" si="20"/>
        <v>Thursday</v>
      </c>
      <c r="D316" s="2">
        <v>42866.773576388892</v>
      </c>
      <c r="E316" s="1">
        <v>1781</v>
      </c>
      <c r="F316" s="1" t="s">
        <v>272</v>
      </c>
      <c r="G316" s="1" t="s">
        <v>255</v>
      </c>
      <c r="H316" s="1" t="str">
        <f t="shared" si="21"/>
        <v>E 58 St &amp; Madison Ave to Pershing Square North</v>
      </c>
      <c r="I316" s="1" t="s">
        <v>11</v>
      </c>
      <c r="J316" s="1" t="s">
        <v>12</v>
      </c>
      <c r="K316" s="1">
        <v>1980</v>
      </c>
      <c r="L316">
        <f t="shared" si="22"/>
        <v>42</v>
      </c>
      <c r="M316">
        <v>42</v>
      </c>
      <c r="N316" t="str">
        <f t="shared" si="23"/>
        <v>Young</v>
      </c>
      <c r="O316" s="3" t="str">
        <f t="shared" si="24"/>
        <v>20-43</v>
      </c>
    </row>
    <row r="317" spans="1:15" ht="15.75" customHeight="1" x14ac:dyDescent="0.25">
      <c r="A317" s="1">
        <v>432007</v>
      </c>
      <c r="B317" s="9">
        <v>42755.389050925929</v>
      </c>
      <c r="C317" s="2" t="str">
        <f t="shared" si="20"/>
        <v>Friday</v>
      </c>
      <c r="D317" s="2">
        <v>42755.394166666665</v>
      </c>
      <c r="E317" s="1">
        <v>441</v>
      </c>
      <c r="F317" s="1" t="s">
        <v>276</v>
      </c>
      <c r="G317" s="1" t="s">
        <v>85</v>
      </c>
      <c r="H317" s="1" t="str">
        <f t="shared" si="21"/>
        <v>W 39 St &amp; 9 Ave to Pershing Square South</v>
      </c>
      <c r="I317" s="1" t="s">
        <v>11</v>
      </c>
      <c r="J317" s="1" t="s">
        <v>12</v>
      </c>
      <c r="K317" s="1">
        <v>1980</v>
      </c>
      <c r="L317">
        <f t="shared" si="22"/>
        <v>42</v>
      </c>
      <c r="M317">
        <v>42</v>
      </c>
      <c r="N317" t="str">
        <f t="shared" si="23"/>
        <v>Young</v>
      </c>
      <c r="O317" s="3" t="str">
        <f t="shared" si="24"/>
        <v>20-43</v>
      </c>
    </row>
    <row r="318" spans="1:15" ht="15.75" customHeight="1" x14ac:dyDescent="0.25">
      <c r="A318" s="1">
        <v>2773160</v>
      </c>
      <c r="B318" s="9">
        <v>42838.884259259263</v>
      </c>
      <c r="C318" s="2" t="str">
        <f t="shared" si="20"/>
        <v>Thursday</v>
      </c>
      <c r="D318" s="2">
        <v>42838.889652777776</v>
      </c>
      <c r="E318" s="1">
        <v>465</v>
      </c>
      <c r="F318" s="1" t="s">
        <v>79</v>
      </c>
      <c r="G318" s="1" t="s">
        <v>301</v>
      </c>
      <c r="H318" s="1" t="str">
        <f t="shared" si="21"/>
        <v>Bayard St &amp; Baxter St to Peck Slip &amp; Front St</v>
      </c>
      <c r="I318" s="1" t="s">
        <v>11</v>
      </c>
      <c r="J318" s="1" t="s">
        <v>12</v>
      </c>
      <c r="K318" s="1">
        <v>1980</v>
      </c>
      <c r="L318">
        <f t="shared" si="22"/>
        <v>42</v>
      </c>
      <c r="M318">
        <v>42</v>
      </c>
      <c r="N318" t="str">
        <f t="shared" si="23"/>
        <v>Young</v>
      </c>
      <c r="O318" s="3" t="str">
        <f t="shared" si="24"/>
        <v>20-43</v>
      </c>
    </row>
    <row r="319" spans="1:15" ht="15.75" customHeight="1" x14ac:dyDescent="0.25">
      <c r="A319" s="1">
        <v>508616</v>
      </c>
      <c r="B319" s="9">
        <v>42758.57917824074</v>
      </c>
      <c r="C319" s="2" t="str">
        <f t="shared" si="20"/>
        <v>Monday</v>
      </c>
      <c r="D319" s="2">
        <v>42758.583402777775</v>
      </c>
      <c r="E319" s="1">
        <v>364</v>
      </c>
      <c r="F319" s="1" t="s">
        <v>42</v>
      </c>
      <c r="G319" s="1" t="s">
        <v>190</v>
      </c>
      <c r="H319" s="1" t="str">
        <f t="shared" si="21"/>
        <v>E 17 St &amp; Broadway to W 4 St &amp; 7 Ave S</v>
      </c>
      <c r="I319" s="1" t="s">
        <v>11</v>
      </c>
      <c r="J319" s="1" t="s">
        <v>12</v>
      </c>
      <c r="K319" s="1">
        <v>1980</v>
      </c>
      <c r="L319">
        <f t="shared" si="22"/>
        <v>42</v>
      </c>
      <c r="M319">
        <v>42</v>
      </c>
      <c r="N319" t="str">
        <f t="shared" si="23"/>
        <v>Young</v>
      </c>
      <c r="O319" s="3" t="str">
        <f t="shared" si="24"/>
        <v>20-43</v>
      </c>
    </row>
    <row r="320" spans="1:15" ht="15.75" customHeight="1" x14ac:dyDescent="0.25">
      <c r="A320" s="1">
        <v>3899420</v>
      </c>
      <c r="B320" s="9">
        <v>42862.9221412037</v>
      </c>
      <c r="C320" s="2" t="str">
        <f t="shared" si="20"/>
        <v>Sunday</v>
      </c>
      <c r="D320" s="2">
        <v>42862.928090277775</v>
      </c>
      <c r="E320" s="1">
        <v>514</v>
      </c>
      <c r="F320" s="1" t="s">
        <v>388</v>
      </c>
      <c r="G320" s="1" t="s">
        <v>16</v>
      </c>
      <c r="H320" s="1" t="str">
        <f t="shared" si="21"/>
        <v>Jay St &amp; Tech Pl to Henry St &amp; Degraw St</v>
      </c>
      <c r="I320" s="1" t="s">
        <v>11</v>
      </c>
      <c r="J320" s="1" t="s">
        <v>12</v>
      </c>
      <c r="K320" s="1">
        <v>1980</v>
      </c>
      <c r="L320">
        <f t="shared" si="22"/>
        <v>42</v>
      </c>
      <c r="M320">
        <v>42</v>
      </c>
      <c r="N320" t="str">
        <f t="shared" si="23"/>
        <v>Young</v>
      </c>
      <c r="O320" s="3" t="str">
        <f t="shared" si="24"/>
        <v>20-43</v>
      </c>
    </row>
    <row r="321" spans="1:15" ht="15.75" customHeight="1" x14ac:dyDescent="0.25">
      <c r="A321" s="1">
        <v>6330204</v>
      </c>
      <c r="B321" s="9">
        <v>42908.872164351851</v>
      </c>
      <c r="C321" s="2" t="str">
        <f t="shared" si="20"/>
        <v>Thursday</v>
      </c>
      <c r="D321" s="2">
        <v>42908.882337962961</v>
      </c>
      <c r="E321" s="1">
        <v>878</v>
      </c>
      <c r="F321" s="1" t="s">
        <v>225</v>
      </c>
      <c r="G321" s="1" t="s">
        <v>46</v>
      </c>
      <c r="H321" s="1" t="str">
        <f t="shared" si="21"/>
        <v>FDR Drive &amp; E 35 St to E 11 St &amp; 2 Ave</v>
      </c>
      <c r="I321" s="1" t="s">
        <v>11</v>
      </c>
      <c r="J321" s="1" t="s">
        <v>12</v>
      </c>
      <c r="K321" s="1">
        <v>1980</v>
      </c>
      <c r="L321">
        <f t="shared" si="22"/>
        <v>42</v>
      </c>
      <c r="M321">
        <v>42</v>
      </c>
      <c r="N321" t="str">
        <f t="shared" si="23"/>
        <v>Young</v>
      </c>
      <c r="O321" s="3" t="str">
        <f t="shared" si="24"/>
        <v>20-43</v>
      </c>
    </row>
    <row r="322" spans="1:15" ht="15.75" customHeight="1" x14ac:dyDescent="0.25">
      <c r="A322" s="1">
        <v>5476047</v>
      </c>
      <c r="B322" s="9">
        <v>42893.953425925924</v>
      </c>
      <c r="C322" s="2" t="str">
        <f t="shared" ref="C322:C385" si="25">TEXT(B322,"dddd")</f>
        <v>Wednesday</v>
      </c>
      <c r="D322" s="2">
        <v>42893.972905092596</v>
      </c>
      <c r="E322" s="1">
        <v>1682</v>
      </c>
      <c r="F322" s="1" t="s">
        <v>202</v>
      </c>
      <c r="G322" s="1" t="s">
        <v>170</v>
      </c>
      <c r="H322" s="1" t="str">
        <f t="shared" ref="H322:H385" si="26">CONCATENATE(F322," to ", G322)</f>
        <v>Maiden Ln &amp; Pearl St to W 52 St &amp; 6 Ave</v>
      </c>
      <c r="I322" s="1" t="s">
        <v>11</v>
      </c>
      <c r="J322" s="1" t="s">
        <v>12</v>
      </c>
      <c r="K322" s="1">
        <v>1980</v>
      </c>
      <c r="L322">
        <f t="shared" ref="L322:L385" si="27">$S$5-K322</f>
        <v>42</v>
      </c>
      <c r="M322">
        <v>42</v>
      </c>
      <c r="N322" t="str">
        <f t="shared" ref="N322:N385" si="28">IF(L322&lt;20,"Child/Adolescent",IF(L322&lt;44, "Young",IF(L322&lt;60,"Middle aged",IF(L322&lt; 75, "Elderly", "Old age"))))</f>
        <v>Young</v>
      </c>
      <c r="O322" s="3" t="str">
        <f t="shared" si="24"/>
        <v>20-43</v>
      </c>
    </row>
    <row r="323" spans="1:15" ht="15.75" customHeight="1" x14ac:dyDescent="0.25">
      <c r="A323" s="1">
        <v>6012712</v>
      </c>
      <c r="B323" s="9">
        <v>42902.91679398148</v>
      </c>
      <c r="C323" s="2" t="str">
        <f t="shared" si="25"/>
        <v>Friday</v>
      </c>
      <c r="D323" s="2">
        <v>42902.921539351853</v>
      </c>
      <c r="E323" s="1">
        <v>409</v>
      </c>
      <c r="F323" s="1" t="s">
        <v>154</v>
      </c>
      <c r="G323" s="1" t="s">
        <v>99</v>
      </c>
      <c r="H323" s="1" t="str">
        <f t="shared" si="26"/>
        <v>11 Ave &amp; W 41 St to Broadway &amp; W 36 St</v>
      </c>
      <c r="I323" s="1" t="s">
        <v>11</v>
      </c>
      <c r="J323" s="1" t="s">
        <v>12</v>
      </c>
      <c r="K323" s="1">
        <v>1980</v>
      </c>
      <c r="L323">
        <f t="shared" si="27"/>
        <v>42</v>
      </c>
      <c r="M323">
        <v>42</v>
      </c>
      <c r="N323" t="str">
        <f t="shared" si="28"/>
        <v>Young</v>
      </c>
      <c r="O323" s="3" t="str">
        <f t="shared" ref="O323:O386" si="29">VLOOKUP(M323,$S$7:$T$12,2,TRUE)</f>
        <v>20-43</v>
      </c>
    </row>
    <row r="324" spans="1:15" ht="15.75" customHeight="1" x14ac:dyDescent="0.25">
      <c r="A324" s="1">
        <v>4733837</v>
      </c>
      <c r="B324" s="9">
        <v>42879.370509259257</v>
      </c>
      <c r="C324" s="2" t="str">
        <f t="shared" si="25"/>
        <v>Wednesday</v>
      </c>
      <c r="D324" s="2">
        <v>42879.378125000003</v>
      </c>
      <c r="E324" s="1">
        <v>658</v>
      </c>
      <c r="F324" s="1" t="s">
        <v>47</v>
      </c>
      <c r="G324" s="1" t="s">
        <v>48</v>
      </c>
      <c r="H324" s="1" t="str">
        <f t="shared" si="26"/>
        <v>Central Park West &amp; W 76 St to E 72 St &amp; York Ave</v>
      </c>
      <c r="I324" s="1" t="s">
        <v>11</v>
      </c>
      <c r="J324" s="1" t="s">
        <v>12</v>
      </c>
      <c r="K324" s="1">
        <v>1979</v>
      </c>
      <c r="L324">
        <f t="shared" si="27"/>
        <v>43</v>
      </c>
      <c r="M324">
        <v>43</v>
      </c>
      <c r="N324" t="str">
        <f t="shared" si="28"/>
        <v>Young</v>
      </c>
      <c r="O324" s="3" t="str">
        <f t="shared" si="29"/>
        <v>20-43</v>
      </c>
    </row>
    <row r="325" spans="1:15" ht="15.75" customHeight="1" x14ac:dyDescent="0.25">
      <c r="A325" s="1">
        <v>4485367</v>
      </c>
      <c r="B325" s="9">
        <v>42874.368969907409</v>
      </c>
      <c r="C325" s="2" t="str">
        <f t="shared" si="25"/>
        <v>Friday</v>
      </c>
      <c r="D325" s="2">
        <v>42874.373981481483</v>
      </c>
      <c r="E325" s="1">
        <v>433</v>
      </c>
      <c r="F325" s="1" t="s">
        <v>91</v>
      </c>
      <c r="G325" s="1" t="s">
        <v>39</v>
      </c>
      <c r="H325" s="1" t="str">
        <f t="shared" si="26"/>
        <v>Broadway &amp; W 56 St to E 47 St &amp; Park Ave</v>
      </c>
      <c r="I325" s="1" t="s">
        <v>11</v>
      </c>
      <c r="J325" s="1" t="s">
        <v>12</v>
      </c>
      <c r="K325" s="1">
        <v>1979</v>
      </c>
      <c r="L325">
        <f t="shared" si="27"/>
        <v>43</v>
      </c>
      <c r="M325">
        <v>43</v>
      </c>
      <c r="N325" t="str">
        <f t="shared" si="28"/>
        <v>Young</v>
      </c>
      <c r="O325" s="3" t="str">
        <f t="shared" si="29"/>
        <v>20-43</v>
      </c>
    </row>
    <row r="326" spans="1:15" ht="15.75" customHeight="1" x14ac:dyDescent="0.25">
      <c r="A326" s="1">
        <v>389272</v>
      </c>
      <c r="B326" s="9">
        <v>42754.315763888888</v>
      </c>
      <c r="C326" s="2" t="str">
        <f t="shared" si="25"/>
        <v>Thursday</v>
      </c>
      <c r="D326" s="2">
        <v>42754.320902777778</v>
      </c>
      <c r="E326" s="1">
        <v>444</v>
      </c>
      <c r="F326" s="1" t="s">
        <v>99</v>
      </c>
      <c r="G326" s="1" t="s">
        <v>170</v>
      </c>
      <c r="H326" s="1" t="str">
        <f t="shared" si="26"/>
        <v>Broadway &amp; W 36 St to W 52 St &amp; 6 Ave</v>
      </c>
      <c r="I326" s="1" t="s">
        <v>11</v>
      </c>
      <c r="J326" s="1" t="s">
        <v>12</v>
      </c>
      <c r="K326" s="1">
        <v>1979</v>
      </c>
      <c r="L326">
        <f t="shared" si="27"/>
        <v>43</v>
      </c>
      <c r="M326">
        <v>43</v>
      </c>
      <c r="N326" t="str">
        <f t="shared" si="28"/>
        <v>Young</v>
      </c>
      <c r="O326" s="3" t="str">
        <f t="shared" si="29"/>
        <v>20-43</v>
      </c>
    </row>
    <row r="327" spans="1:15" ht="15.75" customHeight="1" x14ac:dyDescent="0.25">
      <c r="A327" s="1">
        <v>6437349</v>
      </c>
      <c r="B327" s="9">
        <v>42910.861724537041</v>
      </c>
      <c r="C327" s="2" t="str">
        <f t="shared" si="25"/>
        <v>Saturday</v>
      </c>
      <c r="D327" s="2">
        <v>42910.878900462965</v>
      </c>
      <c r="E327" s="1">
        <v>1484</v>
      </c>
      <c r="F327" s="1" t="s">
        <v>180</v>
      </c>
      <c r="G327" s="1" t="s">
        <v>159</v>
      </c>
      <c r="H327" s="1" t="str">
        <f t="shared" si="26"/>
        <v>Clinton St &amp; Grand St to Forsyth St &amp; Broome St</v>
      </c>
      <c r="I327" s="1" t="s">
        <v>11</v>
      </c>
      <c r="J327" s="1" t="s">
        <v>12</v>
      </c>
      <c r="K327" s="1">
        <v>1979</v>
      </c>
      <c r="L327">
        <f t="shared" si="27"/>
        <v>43</v>
      </c>
      <c r="M327">
        <v>43</v>
      </c>
      <c r="N327" t="str">
        <f t="shared" si="28"/>
        <v>Young</v>
      </c>
      <c r="O327" s="3" t="str">
        <f t="shared" si="29"/>
        <v>20-43</v>
      </c>
    </row>
    <row r="328" spans="1:15" ht="15.75" customHeight="1" x14ac:dyDescent="0.25">
      <c r="A328" s="1">
        <v>2767253</v>
      </c>
      <c r="B328" s="9">
        <v>42838.795046296298</v>
      </c>
      <c r="C328" s="2" t="str">
        <f t="shared" si="25"/>
        <v>Thursday</v>
      </c>
      <c r="D328" s="2">
        <v>42838.806585648148</v>
      </c>
      <c r="E328" s="1">
        <v>997</v>
      </c>
      <c r="F328" s="1" t="s">
        <v>135</v>
      </c>
      <c r="G328" s="1" t="s">
        <v>185</v>
      </c>
      <c r="H328" s="1" t="str">
        <f t="shared" si="26"/>
        <v>Duane St &amp; Greenwich St to W 22 St &amp; 10 Ave</v>
      </c>
      <c r="I328" s="1" t="s">
        <v>11</v>
      </c>
      <c r="J328" s="1" t="s">
        <v>12</v>
      </c>
      <c r="K328" s="1">
        <v>1979</v>
      </c>
      <c r="L328">
        <f t="shared" si="27"/>
        <v>43</v>
      </c>
      <c r="M328">
        <v>43</v>
      </c>
      <c r="N328" t="str">
        <f t="shared" si="28"/>
        <v>Young</v>
      </c>
      <c r="O328" s="3" t="str">
        <f t="shared" si="29"/>
        <v>20-43</v>
      </c>
    </row>
    <row r="329" spans="1:15" ht="15.75" customHeight="1" x14ac:dyDescent="0.25">
      <c r="A329" s="1">
        <v>2316085</v>
      </c>
      <c r="B329" s="9">
        <v>42828.351909722223</v>
      </c>
      <c r="C329" s="2" t="str">
        <f t="shared" si="25"/>
        <v>Monday</v>
      </c>
      <c r="D329" s="2">
        <v>42828.359675925924</v>
      </c>
      <c r="E329" s="1">
        <v>670</v>
      </c>
      <c r="F329" s="1" t="s">
        <v>61</v>
      </c>
      <c r="G329" s="1" t="s">
        <v>187</v>
      </c>
      <c r="H329" s="1" t="str">
        <f t="shared" si="26"/>
        <v>W 38 St &amp; 8 Ave to E 23 St &amp; 1 Ave</v>
      </c>
      <c r="I329" s="1" t="s">
        <v>11</v>
      </c>
      <c r="J329" s="1" t="s">
        <v>12</v>
      </c>
      <c r="K329" s="1">
        <v>1979</v>
      </c>
      <c r="L329">
        <f t="shared" si="27"/>
        <v>43</v>
      </c>
      <c r="M329">
        <v>43</v>
      </c>
      <c r="N329" t="str">
        <f t="shared" si="28"/>
        <v>Young</v>
      </c>
      <c r="O329" s="3" t="str">
        <f t="shared" si="29"/>
        <v>20-43</v>
      </c>
    </row>
    <row r="330" spans="1:15" ht="15.75" customHeight="1" x14ac:dyDescent="0.25">
      <c r="A330" s="1">
        <v>6041709</v>
      </c>
      <c r="B330" s="9">
        <v>42903.782210648147</v>
      </c>
      <c r="C330" s="2" t="str">
        <f t="shared" si="25"/>
        <v>Saturday</v>
      </c>
      <c r="D330" s="2">
        <v>42903.787719907406</v>
      </c>
      <c r="E330" s="1">
        <v>476</v>
      </c>
      <c r="F330" s="1" t="s">
        <v>13</v>
      </c>
      <c r="G330" s="1" t="s">
        <v>242</v>
      </c>
      <c r="H330" s="1" t="str">
        <f t="shared" si="26"/>
        <v>Lexington Ave &amp; E 63 St to W 55 St &amp; 6 Ave</v>
      </c>
      <c r="I330" s="1" t="s">
        <v>11</v>
      </c>
      <c r="J330" s="1" t="s">
        <v>19</v>
      </c>
      <c r="K330" s="1">
        <v>1979</v>
      </c>
      <c r="L330">
        <f t="shared" si="27"/>
        <v>43</v>
      </c>
      <c r="M330">
        <v>43</v>
      </c>
      <c r="N330" t="str">
        <f t="shared" si="28"/>
        <v>Young</v>
      </c>
      <c r="O330" s="3" t="str">
        <f t="shared" si="29"/>
        <v>20-43</v>
      </c>
    </row>
    <row r="331" spans="1:15" ht="15.75" customHeight="1" x14ac:dyDescent="0.25">
      <c r="A331" s="1">
        <v>650105</v>
      </c>
      <c r="B331" s="9">
        <v>42764.129293981481</v>
      </c>
      <c r="C331" s="2" t="str">
        <f t="shared" si="25"/>
        <v>Sunday</v>
      </c>
      <c r="D331" s="2">
        <v>42764.132395833331</v>
      </c>
      <c r="E331" s="1">
        <v>268</v>
      </c>
      <c r="F331" s="1" t="s">
        <v>56</v>
      </c>
      <c r="G331" s="1" t="s">
        <v>284</v>
      </c>
      <c r="H331" s="1" t="str">
        <f t="shared" si="26"/>
        <v>Allen St &amp; Stanton St to Pike St &amp; E Broadway</v>
      </c>
      <c r="I331" s="1" t="s">
        <v>11</v>
      </c>
      <c r="J331" s="1" t="s">
        <v>19</v>
      </c>
      <c r="K331" s="1">
        <v>1979</v>
      </c>
      <c r="L331">
        <f t="shared" si="27"/>
        <v>43</v>
      </c>
      <c r="M331">
        <v>43</v>
      </c>
      <c r="N331" t="str">
        <f t="shared" si="28"/>
        <v>Young</v>
      </c>
      <c r="O331" s="3" t="str">
        <f t="shared" si="29"/>
        <v>20-43</v>
      </c>
    </row>
    <row r="332" spans="1:15" ht="15.75" customHeight="1" x14ac:dyDescent="0.25">
      <c r="A332" s="1">
        <v>4070651</v>
      </c>
      <c r="B332" s="9">
        <v>42866.310011574074</v>
      </c>
      <c r="C332" s="2" t="str">
        <f t="shared" si="25"/>
        <v>Thursday</v>
      </c>
      <c r="D332" s="2">
        <v>42866.314942129633</v>
      </c>
      <c r="E332" s="1">
        <v>425</v>
      </c>
      <c r="F332" s="1" t="s">
        <v>305</v>
      </c>
      <c r="G332" s="1" t="s">
        <v>306</v>
      </c>
      <c r="H332" s="1" t="str">
        <f t="shared" si="26"/>
        <v>Commerce St &amp; Van Brunt St to Atlantic Ave &amp; Furman St</v>
      </c>
      <c r="I332" s="1" t="s">
        <v>11</v>
      </c>
      <c r="J332" s="1" t="s">
        <v>19</v>
      </c>
      <c r="K332" s="1">
        <v>1979</v>
      </c>
      <c r="L332">
        <f t="shared" si="27"/>
        <v>43</v>
      </c>
      <c r="M332">
        <v>43</v>
      </c>
      <c r="N332" t="str">
        <f t="shared" si="28"/>
        <v>Young</v>
      </c>
      <c r="O332" s="3" t="str">
        <f t="shared" si="29"/>
        <v>20-43</v>
      </c>
    </row>
    <row r="333" spans="1:15" ht="15.75" customHeight="1" x14ac:dyDescent="0.25">
      <c r="A333" s="1">
        <v>252422</v>
      </c>
      <c r="B333" s="9">
        <v>42748.33761574074</v>
      </c>
      <c r="C333" s="2" t="str">
        <f t="shared" si="25"/>
        <v>Friday</v>
      </c>
      <c r="D333" s="2">
        <v>42748.349675925929</v>
      </c>
      <c r="E333" s="1">
        <v>1041</v>
      </c>
      <c r="F333" s="1" t="s">
        <v>86</v>
      </c>
      <c r="G333" s="1" t="s">
        <v>84</v>
      </c>
      <c r="H333" s="1" t="str">
        <f t="shared" si="26"/>
        <v>Carmine St &amp; 6 Ave to Broadway &amp; E 22 St</v>
      </c>
      <c r="I333" s="1" t="s">
        <v>11</v>
      </c>
      <c r="J333" s="1" t="s">
        <v>12</v>
      </c>
      <c r="K333" s="1">
        <v>1979</v>
      </c>
      <c r="L333">
        <f t="shared" si="27"/>
        <v>43</v>
      </c>
      <c r="M333">
        <v>43</v>
      </c>
      <c r="N333" t="str">
        <f t="shared" si="28"/>
        <v>Young</v>
      </c>
      <c r="O333" s="3" t="str">
        <f t="shared" si="29"/>
        <v>20-43</v>
      </c>
    </row>
    <row r="334" spans="1:15" ht="15.75" customHeight="1" x14ac:dyDescent="0.25">
      <c r="A334" s="1">
        <v>1992476</v>
      </c>
      <c r="B334" s="9">
        <v>42816.81354166667</v>
      </c>
      <c r="C334" s="2" t="str">
        <f t="shared" si="25"/>
        <v>Wednesday</v>
      </c>
      <c r="D334" s="2">
        <v>42816.817291666666</v>
      </c>
      <c r="E334" s="1">
        <v>323</v>
      </c>
      <c r="F334" s="1" t="s">
        <v>9</v>
      </c>
      <c r="G334" s="1" t="s">
        <v>201</v>
      </c>
      <c r="H334" s="1" t="str">
        <f t="shared" si="26"/>
        <v>Suffolk St &amp; Stanton St to Henry St &amp; Grand St</v>
      </c>
      <c r="I334" s="1" t="s">
        <v>11</v>
      </c>
      <c r="J334" s="1" t="s">
        <v>19</v>
      </c>
      <c r="K334" s="1">
        <v>1979</v>
      </c>
      <c r="L334">
        <f t="shared" si="27"/>
        <v>43</v>
      </c>
      <c r="M334">
        <v>43</v>
      </c>
      <c r="N334" t="str">
        <f t="shared" si="28"/>
        <v>Young</v>
      </c>
      <c r="O334" s="3" t="str">
        <f t="shared" si="29"/>
        <v>20-43</v>
      </c>
    </row>
    <row r="335" spans="1:15" ht="15.75" customHeight="1" x14ac:dyDescent="0.25">
      <c r="A335" s="1">
        <v>120263</v>
      </c>
      <c r="B335" s="9">
        <v>42741.75917824074</v>
      </c>
      <c r="C335" s="2" t="str">
        <f t="shared" si="25"/>
        <v>Friday</v>
      </c>
      <c r="D335" s="2">
        <v>42741.766250000001</v>
      </c>
      <c r="E335" s="1">
        <v>610</v>
      </c>
      <c r="F335" s="1" t="s">
        <v>61</v>
      </c>
      <c r="G335" s="1" t="s">
        <v>67</v>
      </c>
      <c r="H335" s="1" t="str">
        <f t="shared" si="26"/>
        <v>W 38 St &amp; 8 Ave to W 20 St &amp; 11 Ave</v>
      </c>
      <c r="I335" s="1" t="s">
        <v>11</v>
      </c>
      <c r="J335" s="1" t="s">
        <v>12</v>
      </c>
      <c r="K335" s="1">
        <v>1979</v>
      </c>
      <c r="L335">
        <f t="shared" si="27"/>
        <v>43</v>
      </c>
      <c r="M335">
        <v>43</v>
      </c>
      <c r="N335" t="str">
        <f t="shared" si="28"/>
        <v>Young</v>
      </c>
      <c r="O335" s="3" t="str">
        <f t="shared" si="29"/>
        <v>20-43</v>
      </c>
    </row>
    <row r="336" spans="1:15" ht="15.75" customHeight="1" x14ac:dyDescent="0.25">
      <c r="A336" s="1">
        <v>4577767</v>
      </c>
      <c r="B336" s="9">
        <v>42875.822800925926</v>
      </c>
      <c r="C336" s="2" t="str">
        <f t="shared" si="25"/>
        <v>Saturday</v>
      </c>
      <c r="D336" s="2">
        <v>42875.828750000001</v>
      </c>
      <c r="E336" s="1">
        <v>514</v>
      </c>
      <c r="F336" s="1" t="s">
        <v>141</v>
      </c>
      <c r="G336" s="1" t="s">
        <v>82</v>
      </c>
      <c r="H336" s="1" t="str">
        <f t="shared" si="26"/>
        <v>E 16 St &amp; 5 Ave to Perry St &amp; Bleecker St</v>
      </c>
      <c r="I336" s="1" t="s">
        <v>11</v>
      </c>
      <c r="J336" s="1" t="s">
        <v>12</v>
      </c>
      <c r="K336" s="1">
        <v>1979</v>
      </c>
      <c r="L336">
        <f t="shared" si="27"/>
        <v>43</v>
      </c>
      <c r="M336">
        <v>43</v>
      </c>
      <c r="N336" t="str">
        <f t="shared" si="28"/>
        <v>Young</v>
      </c>
      <c r="O336" s="3" t="str">
        <f t="shared" si="29"/>
        <v>20-43</v>
      </c>
    </row>
    <row r="337" spans="1:15" ht="15.75" customHeight="1" x14ac:dyDescent="0.25">
      <c r="A337" s="1">
        <v>1778858</v>
      </c>
      <c r="B337" s="9">
        <v>42803.469201388885</v>
      </c>
      <c r="C337" s="2" t="str">
        <f t="shared" si="25"/>
        <v>Thursday</v>
      </c>
      <c r="D337" s="2">
        <v>42803.478506944448</v>
      </c>
      <c r="E337" s="1">
        <v>803</v>
      </c>
      <c r="F337" s="1" t="s">
        <v>31</v>
      </c>
      <c r="G337" s="1" t="s">
        <v>9</v>
      </c>
      <c r="H337" s="1" t="str">
        <f t="shared" si="26"/>
        <v>E 25 St &amp; 2 Ave to Suffolk St &amp; Stanton St</v>
      </c>
      <c r="I337" s="1" t="s">
        <v>11</v>
      </c>
      <c r="J337" s="1" t="s">
        <v>19</v>
      </c>
      <c r="K337" s="1">
        <v>1978</v>
      </c>
      <c r="L337">
        <f t="shared" si="27"/>
        <v>44</v>
      </c>
      <c r="M337">
        <v>44</v>
      </c>
      <c r="N337" t="str">
        <f t="shared" si="28"/>
        <v>Middle aged</v>
      </c>
      <c r="O337" s="3" t="str">
        <f t="shared" si="29"/>
        <v>44-59</v>
      </c>
    </row>
    <row r="338" spans="1:15" ht="15.75" customHeight="1" x14ac:dyDescent="0.25">
      <c r="A338" s="1">
        <v>836946</v>
      </c>
      <c r="B338" s="9">
        <v>42770.631203703706</v>
      </c>
      <c r="C338" s="2" t="str">
        <f t="shared" si="25"/>
        <v>Saturday</v>
      </c>
      <c r="D338" s="2">
        <v>42770.636412037034</v>
      </c>
      <c r="E338" s="1">
        <v>449</v>
      </c>
      <c r="F338" s="1" t="s">
        <v>223</v>
      </c>
      <c r="G338" s="1" t="s">
        <v>152</v>
      </c>
      <c r="H338" s="1" t="str">
        <f t="shared" si="26"/>
        <v>Berkeley Pl &amp; 7 Ave to Bergen St &amp; Smith St</v>
      </c>
      <c r="I338" s="1" t="s">
        <v>11</v>
      </c>
      <c r="J338" s="1" t="s">
        <v>12</v>
      </c>
      <c r="K338" s="1">
        <v>1978</v>
      </c>
      <c r="L338">
        <f t="shared" si="27"/>
        <v>44</v>
      </c>
      <c r="M338">
        <v>44</v>
      </c>
      <c r="N338" t="str">
        <f t="shared" si="28"/>
        <v>Middle aged</v>
      </c>
      <c r="O338" s="3" t="str">
        <f t="shared" si="29"/>
        <v>44-59</v>
      </c>
    </row>
    <row r="339" spans="1:15" ht="15.75" customHeight="1" x14ac:dyDescent="0.25">
      <c r="A339" s="1">
        <v>6225518</v>
      </c>
      <c r="B339" s="9">
        <v>42907.501770833333</v>
      </c>
      <c r="C339" s="2" t="str">
        <f t="shared" si="25"/>
        <v>Wednesday</v>
      </c>
      <c r="D339" s="2">
        <v>42907.506238425929</v>
      </c>
      <c r="E339" s="1">
        <v>386</v>
      </c>
      <c r="F339" s="1" t="s">
        <v>241</v>
      </c>
      <c r="G339" s="1" t="s">
        <v>143</v>
      </c>
      <c r="H339" s="1" t="str">
        <f t="shared" si="26"/>
        <v>E 4 St &amp; 2 Ave to E 10 St &amp; Avenue A</v>
      </c>
      <c r="I339" s="1" t="s">
        <v>11</v>
      </c>
      <c r="J339" s="1" t="s">
        <v>19</v>
      </c>
      <c r="K339" s="1">
        <v>1978</v>
      </c>
      <c r="L339">
        <f t="shared" si="27"/>
        <v>44</v>
      </c>
      <c r="M339">
        <v>44</v>
      </c>
      <c r="N339" t="str">
        <f t="shared" si="28"/>
        <v>Middle aged</v>
      </c>
      <c r="O339" s="3" t="str">
        <f t="shared" si="29"/>
        <v>44-59</v>
      </c>
    </row>
    <row r="340" spans="1:15" ht="15.75" customHeight="1" x14ac:dyDescent="0.25">
      <c r="A340" s="1">
        <v>3284666</v>
      </c>
      <c r="B340" s="9">
        <v>42849.856493055559</v>
      </c>
      <c r="C340" s="2" t="str">
        <f t="shared" si="25"/>
        <v>Monday</v>
      </c>
      <c r="D340" s="2">
        <v>42849.860891203702</v>
      </c>
      <c r="E340" s="1">
        <v>379</v>
      </c>
      <c r="F340" s="1" t="s">
        <v>250</v>
      </c>
      <c r="G340" s="1" t="s">
        <v>141</v>
      </c>
      <c r="H340" s="1" t="str">
        <f t="shared" si="26"/>
        <v>6 Ave &amp; W 33 St to E 16 St &amp; 5 Ave</v>
      </c>
      <c r="I340" s="1" t="s">
        <v>11</v>
      </c>
      <c r="J340" s="1" t="s">
        <v>12</v>
      </c>
      <c r="K340" s="1">
        <v>1978</v>
      </c>
      <c r="L340">
        <f t="shared" si="27"/>
        <v>44</v>
      </c>
      <c r="M340">
        <v>44</v>
      </c>
      <c r="N340" t="str">
        <f t="shared" si="28"/>
        <v>Middle aged</v>
      </c>
      <c r="O340" s="3" t="str">
        <f t="shared" si="29"/>
        <v>44-59</v>
      </c>
    </row>
    <row r="341" spans="1:15" ht="15.75" customHeight="1" x14ac:dyDescent="0.25">
      <c r="A341" s="1">
        <v>74339</v>
      </c>
      <c r="B341" s="9">
        <v>42740.280914351853</v>
      </c>
      <c r="C341" s="2" t="str">
        <f t="shared" si="25"/>
        <v>Thursday</v>
      </c>
      <c r="D341" s="2">
        <v>42740.285358796296</v>
      </c>
      <c r="E341" s="1">
        <v>384</v>
      </c>
      <c r="F341" s="1" t="s">
        <v>83</v>
      </c>
      <c r="G341" s="1" t="s">
        <v>144</v>
      </c>
      <c r="H341" s="1" t="str">
        <f t="shared" si="26"/>
        <v>8 Ave &amp; W 31 St to Greenwich Ave &amp; 8 Ave</v>
      </c>
      <c r="I341" s="1" t="s">
        <v>11</v>
      </c>
      <c r="J341" s="1" t="s">
        <v>12</v>
      </c>
      <c r="K341" s="1">
        <v>1978</v>
      </c>
      <c r="L341">
        <f t="shared" si="27"/>
        <v>44</v>
      </c>
      <c r="M341">
        <v>44</v>
      </c>
      <c r="N341" t="str">
        <f t="shared" si="28"/>
        <v>Middle aged</v>
      </c>
      <c r="O341" s="3" t="str">
        <f t="shared" si="29"/>
        <v>44-59</v>
      </c>
    </row>
    <row r="342" spans="1:15" ht="15.75" customHeight="1" x14ac:dyDescent="0.25">
      <c r="A342" s="1">
        <v>481343</v>
      </c>
      <c r="B342" s="9">
        <v>42757.47246527778</v>
      </c>
      <c r="C342" s="2" t="str">
        <f t="shared" si="25"/>
        <v>Sunday</v>
      </c>
      <c r="D342" s="2">
        <v>42757.474687499998</v>
      </c>
      <c r="E342" s="1">
        <v>191</v>
      </c>
      <c r="F342" s="1" t="s">
        <v>221</v>
      </c>
      <c r="G342" s="1" t="s">
        <v>238</v>
      </c>
      <c r="H342" s="1" t="str">
        <f t="shared" si="26"/>
        <v>W 13 St &amp; 5 Ave to Washington Pl &amp; 6 Ave</v>
      </c>
      <c r="I342" s="1" t="s">
        <v>11</v>
      </c>
      <c r="J342" s="1" t="s">
        <v>12</v>
      </c>
      <c r="K342" s="1">
        <v>1978</v>
      </c>
      <c r="L342">
        <f t="shared" si="27"/>
        <v>44</v>
      </c>
      <c r="M342">
        <v>44</v>
      </c>
      <c r="N342" t="str">
        <f t="shared" si="28"/>
        <v>Middle aged</v>
      </c>
      <c r="O342" s="3" t="str">
        <f t="shared" si="29"/>
        <v>44-59</v>
      </c>
    </row>
    <row r="343" spans="1:15" ht="15.75" customHeight="1" x14ac:dyDescent="0.25">
      <c r="A343" s="1">
        <v>6014149</v>
      </c>
      <c r="B343" s="9">
        <v>42902.960787037038</v>
      </c>
      <c r="C343" s="2" t="str">
        <f t="shared" si="25"/>
        <v>Friday</v>
      </c>
      <c r="D343" s="2">
        <v>42902.963217592594</v>
      </c>
      <c r="E343" s="1">
        <v>209</v>
      </c>
      <c r="F343" s="1" t="s">
        <v>241</v>
      </c>
      <c r="G343" s="1" t="s">
        <v>240</v>
      </c>
      <c r="H343" s="1" t="str">
        <f t="shared" si="26"/>
        <v>E 4 St &amp; 2 Ave to E 7 St &amp; Avenue A</v>
      </c>
      <c r="I343" s="1" t="s">
        <v>11</v>
      </c>
      <c r="J343" s="1" t="s">
        <v>12</v>
      </c>
      <c r="K343" s="1">
        <v>1978</v>
      </c>
      <c r="L343">
        <f t="shared" si="27"/>
        <v>44</v>
      </c>
      <c r="M343">
        <v>44</v>
      </c>
      <c r="N343" t="str">
        <f t="shared" si="28"/>
        <v>Middle aged</v>
      </c>
      <c r="O343" s="3" t="str">
        <f t="shared" si="29"/>
        <v>44-59</v>
      </c>
    </row>
    <row r="344" spans="1:15" ht="15.75" customHeight="1" x14ac:dyDescent="0.25">
      <c r="A344" s="1">
        <v>6124133</v>
      </c>
      <c r="B344" s="9">
        <v>42905.59447916667</v>
      </c>
      <c r="C344" s="2" t="str">
        <f t="shared" si="25"/>
        <v>Monday</v>
      </c>
      <c r="D344" s="2">
        <v>42905.601724537039</v>
      </c>
      <c r="E344" s="1">
        <v>626</v>
      </c>
      <c r="F344" s="1" t="s">
        <v>309</v>
      </c>
      <c r="G344" s="1" t="s">
        <v>45</v>
      </c>
      <c r="H344" s="1" t="str">
        <f t="shared" si="26"/>
        <v>Mercer St &amp; Bleecker St to E 2 St &amp; Avenue C</v>
      </c>
      <c r="I344" s="1" t="s">
        <v>11</v>
      </c>
      <c r="J344" s="1" t="s">
        <v>19</v>
      </c>
      <c r="K344" s="1">
        <v>1978</v>
      </c>
      <c r="L344">
        <f t="shared" si="27"/>
        <v>44</v>
      </c>
      <c r="M344">
        <v>44</v>
      </c>
      <c r="N344" t="str">
        <f t="shared" si="28"/>
        <v>Middle aged</v>
      </c>
      <c r="O344" s="3" t="str">
        <f t="shared" si="29"/>
        <v>44-59</v>
      </c>
    </row>
    <row r="345" spans="1:15" ht="15.75" customHeight="1" x14ac:dyDescent="0.25">
      <c r="A345" s="1">
        <v>799092</v>
      </c>
      <c r="B345" s="9">
        <v>42769.320254629631</v>
      </c>
      <c r="C345" s="2" t="str">
        <f t="shared" si="25"/>
        <v>Friday</v>
      </c>
      <c r="D345" s="2">
        <v>42769.338449074072</v>
      </c>
      <c r="E345" s="1">
        <v>1572</v>
      </c>
      <c r="F345" s="1" t="s">
        <v>400</v>
      </c>
      <c r="G345" s="1" t="s">
        <v>38</v>
      </c>
      <c r="H345" s="1" t="str">
        <f t="shared" si="26"/>
        <v>W 11 St &amp; 6 Ave to 1 Ave &amp; E 68 St</v>
      </c>
      <c r="I345" s="1" t="s">
        <v>11</v>
      </c>
      <c r="J345" s="1" t="s">
        <v>19</v>
      </c>
      <c r="K345" s="1">
        <v>1978</v>
      </c>
      <c r="L345">
        <f t="shared" si="27"/>
        <v>44</v>
      </c>
      <c r="M345">
        <v>44</v>
      </c>
      <c r="N345" t="str">
        <f t="shared" si="28"/>
        <v>Middle aged</v>
      </c>
      <c r="O345" s="3" t="str">
        <f t="shared" si="29"/>
        <v>44-59</v>
      </c>
    </row>
    <row r="346" spans="1:15" ht="15.75" customHeight="1" x14ac:dyDescent="0.25">
      <c r="A346" s="1">
        <v>4589251</v>
      </c>
      <c r="B346" s="9">
        <v>42876.409733796296</v>
      </c>
      <c r="C346" s="2" t="str">
        <f t="shared" si="25"/>
        <v>Sunday</v>
      </c>
      <c r="D346" s="2">
        <v>42876.428738425922</v>
      </c>
      <c r="E346" s="1">
        <v>1641</v>
      </c>
      <c r="F346" s="1" t="s">
        <v>145</v>
      </c>
      <c r="G346" s="1" t="s">
        <v>145</v>
      </c>
      <c r="H346" s="1" t="str">
        <f t="shared" si="26"/>
        <v>Barclay St &amp; Church St to Barclay St &amp; Church St</v>
      </c>
      <c r="I346" s="1" t="s">
        <v>11</v>
      </c>
      <c r="J346" s="1" t="s">
        <v>19</v>
      </c>
      <c r="K346" s="1">
        <v>1978</v>
      </c>
      <c r="L346">
        <f t="shared" si="27"/>
        <v>44</v>
      </c>
      <c r="M346">
        <v>44</v>
      </c>
      <c r="N346" t="str">
        <f t="shared" si="28"/>
        <v>Middle aged</v>
      </c>
      <c r="O346" s="3" t="str">
        <f t="shared" si="29"/>
        <v>44-59</v>
      </c>
    </row>
    <row r="347" spans="1:15" ht="15.75" customHeight="1" x14ac:dyDescent="0.25">
      <c r="A347" s="1">
        <v>3723871</v>
      </c>
      <c r="B347" s="9">
        <v>42858.764988425923</v>
      </c>
      <c r="C347" s="2" t="str">
        <f t="shared" si="25"/>
        <v>Wednesday</v>
      </c>
      <c r="D347" s="2">
        <v>42858.771099537036</v>
      </c>
      <c r="E347" s="1">
        <v>528</v>
      </c>
      <c r="F347" s="1" t="s">
        <v>39</v>
      </c>
      <c r="G347" s="1" t="s">
        <v>393</v>
      </c>
      <c r="H347" s="1" t="str">
        <f t="shared" si="26"/>
        <v>E 47 St &amp; Park Ave to Broadway &amp; W 32 St</v>
      </c>
      <c r="I347" s="1" t="s">
        <v>11</v>
      </c>
      <c r="J347" s="1" t="s">
        <v>12</v>
      </c>
      <c r="K347" s="1">
        <v>1978</v>
      </c>
      <c r="L347">
        <f t="shared" si="27"/>
        <v>44</v>
      </c>
      <c r="M347">
        <v>44</v>
      </c>
      <c r="N347" t="str">
        <f t="shared" si="28"/>
        <v>Middle aged</v>
      </c>
      <c r="O347" s="3" t="str">
        <f t="shared" si="29"/>
        <v>44-59</v>
      </c>
    </row>
    <row r="348" spans="1:15" ht="15.75" customHeight="1" x14ac:dyDescent="0.25">
      <c r="A348" s="1">
        <v>5797505</v>
      </c>
      <c r="B348" s="9">
        <v>42899.554872685185</v>
      </c>
      <c r="C348" s="2" t="str">
        <f t="shared" si="25"/>
        <v>Tuesday</v>
      </c>
      <c r="D348" s="2">
        <v>42899.560011574074</v>
      </c>
      <c r="E348" s="1">
        <v>444</v>
      </c>
      <c r="F348" s="1" t="s">
        <v>85</v>
      </c>
      <c r="G348" s="1" t="s">
        <v>99</v>
      </c>
      <c r="H348" s="1" t="str">
        <f t="shared" si="26"/>
        <v>Pershing Square South to Broadway &amp; W 36 St</v>
      </c>
      <c r="I348" s="1" t="s">
        <v>11</v>
      </c>
      <c r="J348" s="1" t="s">
        <v>12</v>
      </c>
      <c r="K348" s="1">
        <v>1978</v>
      </c>
      <c r="L348">
        <f t="shared" si="27"/>
        <v>44</v>
      </c>
      <c r="M348">
        <v>44</v>
      </c>
      <c r="N348" t="str">
        <f t="shared" si="28"/>
        <v>Middle aged</v>
      </c>
      <c r="O348" s="3" t="str">
        <f t="shared" si="29"/>
        <v>44-59</v>
      </c>
    </row>
    <row r="349" spans="1:15" ht="15.75" customHeight="1" x14ac:dyDescent="0.25">
      <c r="A349" s="1">
        <v>2010334</v>
      </c>
      <c r="B349" s="9">
        <v>42817.645613425928</v>
      </c>
      <c r="C349" s="2" t="str">
        <f t="shared" si="25"/>
        <v>Thursday</v>
      </c>
      <c r="D349" s="2">
        <v>42817.656180555554</v>
      </c>
      <c r="E349" s="1">
        <v>912</v>
      </c>
      <c r="F349" s="1" t="s">
        <v>95</v>
      </c>
      <c r="G349" s="1" t="s">
        <v>391</v>
      </c>
      <c r="H349" s="1" t="str">
        <f t="shared" si="26"/>
        <v>W 104 St &amp; Amsterdam Ave to Amsterdam Ave &amp; W 73 St</v>
      </c>
      <c r="I349" s="1" t="s">
        <v>11</v>
      </c>
      <c r="J349" s="1" t="s">
        <v>12</v>
      </c>
      <c r="K349" s="1">
        <v>1978</v>
      </c>
      <c r="L349">
        <f t="shared" si="27"/>
        <v>44</v>
      </c>
      <c r="M349">
        <v>44</v>
      </c>
      <c r="N349" t="str">
        <f t="shared" si="28"/>
        <v>Middle aged</v>
      </c>
      <c r="O349" s="3" t="str">
        <f t="shared" si="29"/>
        <v>44-59</v>
      </c>
    </row>
    <row r="350" spans="1:15" ht="15.75" customHeight="1" x14ac:dyDescent="0.25">
      <c r="A350" s="1">
        <v>4263930</v>
      </c>
      <c r="B350" s="9">
        <v>42870.756354166668</v>
      </c>
      <c r="C350" s="2" t="str">
        <f t="shared" si="25"/>
        <v>Monday</v>
      </c>
      <c r="D350" s="2">
        <v>42870.769849537035</v>
      </c>
      <c r="E350" s="1">
        <v>1165</v>
      </c>
      <c r="F350" s="1" t="s">
        <v>135</v>
      </c>
      <c r="G350" s="1" t="s">
        <v>136</v>
      </c>
      <c r="H350" s="1" t="str">
        <f t="shared" si="26"/>
        <v>Duane St &amp; Greenwich St to W 16 St &amp; The High Line</v>
      </c>
      <c r="I350" s="1" t="s">
        <v>11</v>
      </c>
      <c r="J350" s="1" t="s">
        <v>19</v>
      </c>
      <c r="K350" s="1">
        <v>1977</v>
      </c>
      <c r="L350">
        <f t="shared" si="27"/>
        <v>45</v>
      </c>
      <c r="M350">
        <v>45</v>
      </c>
      <c r="N350" t="str">
        <f t="shared" si="28"/>
        <v>Middle aged</v>
      </c>
      <c r="O350" s="3" t="str">
        <f t="shared" si="29"/>
        <v>44-59</v>
      </c>
    </row>
    <row r="351" spans="1:15" ht="15.75" customHeight="1" x14ac:dyDescent="0.25">
      <c r="A351" s="1">
        <v>6407126</v>
      </c>
      <c r="B351" s="9">
        <v>42910.556319444448</v>
      </c>
      <c r="C351" s="2" t="str">
        <f t="shared" si="25"/>
        <v>Saturday</v>
      </c>
      <c r="D351" s="2">
        <v>42910.58216435185</v>
      </c>
      <c r="E351" s="1">
        <v>2232</v>
      </c>
      <c r="F351" s="1" t="s">
        <v>152</v>
      </c>
      <c r="G351" s="1" t="s">
        <v>153</v>
      </c>
      <c r="H351" s="1" t="str">
        <f t="shared" si="26"/>
        <v>Bergen St &amp; Smith St to Bedford Ave &amp; Nassau Ave</v>
      </c>
      <c r="I351" s="1" t="s">
        <v>11</v>
      </c>
      <c r="J351" s="1" t="s">
        <v>12</v>
      </c>
      <c r="K351" s="1">
        <v>1977</v>
      </c>
      <c r="L351">
        <f t="shared" si="27"/>
        <v>45</v>
      </c>
      <c r="M351">
        <v>45</v>
      </c>
      <c r="N351" t="str">
        <f t="shared" si="28"/>
        <v>Middle aged</v>
      </c>
      <c r="O351" s="3" t="str">
        <f t="shared" si="29"/>
        <v>44-59</v>
      </c>
    </row>
    <row r="352" spans="1:15" ht="15.75" customHeight="1" x14ac:dyDescent="0.25">
      <c r="A352" s="1">
        <v>1873353</v>
      </c>
      <c r="B352" s="9">
        <v>42807.733113425929</v>
      </c>
      <c r="C352" s="2" t="str">
        <f t="shared" si="25"/>
        <v>Monday</v>
      </c>
      <c r="D352" s="2">
        <v>42807.74790509259</v>
      </c>
      <c r="E352" s="1">
        <v>1278</v>
      </c>
      <c r="F352" s="1" t="s">
        <v>10</v>
      </c>
      <c r="G352" s="1" t="s">
        <v>186</v>
      </c>
      <c r="H352" s="1" t="str">
        <f t="shared" si="26"/>
        <v>W Broadway &amp; Spring St to 11 Ave &amp; W 27 St</v>
      </c>
      <c r="I352" s="1" t="s">
        <v>11</v>
      </c>
      <c r="J352" s="1" t="s">
        <v>12</v>
      </c>
      <c r="K352" s="1">
        <v>1977</v>
      </c>
      <c r="L352">
        <f t="shared" si="27"/>
        <v>45</v>
      </c>
      <c r="M352">
        <v>45</v>
      </c>
      <c r="N352" t="str">
        <f t="shared" si="28"/>
        <v>Middle aged</v>
      </c>
      <c r="O352" s="3" t="str">
        <f t="shared" si="29"/>
        <v>44-59</v>
      </c>
    </row>
    <row r="353" spans="1:15" ht="15.75" customHeight="1" x14ac:dyDescent="0.25">
      <c r="A353" s="1">
        <v>6171939</v>
      </c>
      <c r="B353" s="9">
        <v>42906.69091435185</v>
      </c>
      <c r="C353" s="2" t="str">
        <f t="shared" si="25"/>
        <v>Tuesday</v>
      </c>
      <c r="D353" s="2">
        <v>42906.715590277781</v>
      </c>
      <c r="E353" s="1">
        <v>2132</v>
      </c>
      <c r="F353" s="1" t="s">
        <v>225</v>
      </c>
      <c r="G353" s="1" t="s">
        <v>226</v>
      </c>
      <c r="H353" s="1" t="str">
        <f t="shared" si="26"/>
        <v>FDR Drive &amp; E 35 St to 31 St &amp; Thomson Ave</v>
      </c>
      <c r="I353" s="1" t="s">
        <v>11</v>
      </c>
      <c r="J353" s="1" t="s">
        <v>19</v>
      </c>
      <c r="K353" s="1">
        <v>1977</v>
      </c>
      <c r="L353">
        <f t="shared" si="27"/>
        <v>45</v>
      </c>
      <c r="M353">
        <v>45</v>
      </c>
      <c r="N353" t="str">
        <f t="shared" si="28"/>
        <v>Middle aged</v>
      </c>
      <c r="O353" s="3" t="str">
        <f t="shared" si="29"/>
        <v>44-59</v>
      </c>
    </row>
    <row r="354" spans="1:15" ht="15.75" customHeight="1" x14ac:dyDescent="0.25">
      <c r="A354" s="1">
        <v>6730027</v>
      </c>
      <c r="B354" s="9">
        <v>42915.697106481479</v>
      </c>
      <c r="C354" s="2" t="str">
        <f t="shared" si="25"/>
        <v>Thursday</v>
      </c>
      <c r="D354" s="2">
        <v>42915.699988425928</v>
      </c>
      <c r="E354" s="1">
        <v>249</v>
      </c>
      <c r="F354" s="1" t="s">
        <v>236</v>
      </c>
      <c r="G354" s="1" t="s">
        <v>172</v>
      </c>
      <c r="H354" s="1" t="str">
        <f t="shared" si="26"/>
        <v>Grand Army Plaza &amp; Central Park S to E 48 St &amp; 5 Ave</v>
      </c>
      <c r="I354" s="1" t="s">
        <v>11</v>
      </c>
      <c r="J354" s="1" t="s">
        <v>12</v>
      </c>
      <c r="K354" s="1">
        <v>1977</v>
      </c>
      <c r="L354">
        <f t="shared" si="27"/>
        <v>45</v>
      </c>
      <c r="M354">
        <v>45</v>
      </c>
      <c r="N354" t="str">
        <f t="shared" si="28"/>
        <v>Middle aged</v>
      </c>
      <c r="O354" s="3" t="str">
        <f t="shared" si="29"/>
        <v>44-59</v>
      </c>
    </row>
    <row r="355" spans="1:15" ht="15.75" customHeight="1" x14ac:dyDescent="0.25">
      <c r="A355" s="1">
        <v>1826417</v>
      </c>
      <c r="B355" s="9">
        <v>42804.968923611108</v>
      </c>
      <c r="C355" s="2" t="str">
        <f t="shared" si="25"/>
        <v>Friday</v>
      </c>
      <c r="D355" s="2">
        <v>42804.978703703702</v>
      </c>
      <c r="E355" s="1">
        <v>844</v>
      </c>
      <c r="F355" s="1" t="s">
        <v>28</v>
      </c>
      <c r="G355" s="1" t="s">
        <v>237</v>
      </c>
      <c r="H355" s="1" t="str">
        <f t="shared" si="26"/>
        <v>Central Park S &amp; 6 Ave to Columbus Ave &amp; W 95 St</v>
      </c>
      <c r="I355" s="1" t="s">
        <v>11</v>
      </c>
      <c r="K355" s="1">
        <v>1977</v>
      </c>
      <c r="L355">
        <f t="shared" si="27"/>
        <v>45</v>
      </c>
      <c r="M355">
        <v>45</v>
      </c>
      <c r="N355" t="str">
        <f t="shared" si="28"/>
        <v>Middle aged</v>
      </c>
      <c r="O355" s="3" t="str">
        <f t="shared" si="29"/>
        <v>44-59</v>
      </c>
    </row>
    <row r="356" spans="1:15" ht="15.75" customHeight="1" x14ac:dyDescent="0.25">
      <c r="A356" s="1">
        <v>84306</v>
      </c>
      <c r="B356" s="9">
        <v>42740.497719907406</v>
      </c>
      <c r="C356" s="2" t="str">
        <f t="shared" si="25"/>
        <v>Thursday</v>
      </c>
      <c r="D356" s="2">
        <v>42740.501030092593</v>
      </c>
      <c r="E356" s="1">
        <v>286</v>
      </c>
      <c r="F356" s="1" t="s">
        <v>208</v>
      </c>
      <c r="G356" s="1" t="s">
        <v>103</v>
      </c>
      <c r="H356" s="1" t="str">
        <f t="shared" si="26"/>
        <v>E 32 St &amp; Park Ave to E 45 St &amp; 3 Ave</v>
      </c>
      <c r="I356" s="1" t="s">
        <v>11</v>
      </c>
      <c r="J356" s="1" t="s">
        <v>12</v>
      </c>
      <c r="K356" s="1">
        <v>1977</v>
      </c>
      <c r="L356">
        <f t="shared" si="27"/>
        <v>45</v>
      </c>
      <c r="M356">
        <v>45</v>
      </c>
      <c r="N356" t="str">
        <f t="shared" si="28"/>
        <v>Middle aged</v>
      </c>
      <c r="O356" s="3" t="str">
        <f t="shared" si="29"/>
        <v>44-59</v>
      </c>
    </row>
    <row r="357" spans="1:15" ht="15.75" customHeight="1" x14ac:dyDescent="0.25">
      <c r="A357" s="1">
        <v>4647018</v>
      </c>
      <c r="B357" s="9">
        <v>42877.373240740744</v>
      </c>
      <c r="C357" s="2" t="str">
        <f t="shared" si="25"/>
        <v>Monday</v>
      </c>
      <c r="D357" s="2">
        <v>42877.377349537041</v>
      </c>
      <c r="E357" s="1">
        <v>355</v>
      </c>
      <c r="F357" s="1" t="s">
        <v>291</v>
      </c>
      <c r="G357" s="1" t="s">
        <v>101</v>
      </c>
      <c r="H357" s="1" t="str">
        <f t="shared" si="26"/>
        <v>Hudson St &amp; Reade St to Cleveland Pl &amp; Spring St</v>
      </c>
      <c r="I357" s="1" t="s">
        <v>11</v>
      </c>
      <c r="J357" s="1" t="s">
        <v>12</v>
      </c>
      <c r="K357" s="1">
        <v>1977</v>
      </c>
      <c r="L357">
        <f t="shared" si="27"/>
        <v>45</v>
      </c>
      <c r="M357">
        <v>45</v>
      </c>
      <c r="N357" t="str">
        <f t="shared" si="28"/>
        <v>Middle aged</v>
      </c>
      <c r="O357" s="3" t="str">
        <f t="shared" si="29"/>
        <v>44-59</v>
      </c>
    </row>
    <row r="358" spans="1:15" ht="15.75" customHeight="1" x14ac:dyDescent="0.25">
      <c r="A358" s="1">
        <v>4859668</v>
      </c>
      <c r="B358" s="9">
        <v>42882.391504629632</v>
      </c>
      <c r="C358" s="2" t="str">
        <f t="shared" si="25"/>
        <v>Saturday</v>
      </c>
      <c r="D358" s="2">
        <v>42882.415798611109</v>
      </c>
      <c r="E358" s="1">
        <v>2098</v>
      </c>
      <c r="F358" s="1" t="s">
        <v>179</v>
      </c>
      <c r="G358" s="1" t="s">
        <v>67</v>
      </c>
      <c r="H358" s="1" t="str">
        <f t="shared" si="26"/>
        <v>9 Ave &amp; W 22 St to W 20 St &amp; 11 Ave</v>
      </c>
      <c r="I358" s="1" t="s">
        <v>11</v>
      </c>
      <c r="J358" s="1" t="s">
        <v>12</v>
      </c>
      <c r="K358" s="1">
        <v>1977</v>
      </c>
      <c r="L358">
        <f t="shared" si="27"/>
        <v>45</v>
      </c>
      <c r="M358">
        <v>45</v>
      </c>
      <c r="N358" t="str">
        <f t="shared" si="28"/>
        <v>Middle aged</v>
      </c>
      <c r="O358" s="3" t="str">
        <f t="shared" si="29"/>
        <v>44-59</v>
      </c>
    </row>
    <row r="359" spans="1:15" ht="15.75" customHeight="1" x14ac:dyDescent="0.25">
      <c r="A359" s="1">
        <v>1988318</v>
      </c>
      <c r="B359" s="9">
        <v>42816.744791666664</v>
      </c>
      <c r="C359" s="2" t="str">
        <f t="shared" si="25"/>
        <v>Wednesday</v>
      </c>
      <c r="D359" s="2">
        <v>42816.755543981482</v>
      </c>
      <c r="E359" s="1">
        <v>929</v>
      </c>
      <c r="F359" s="1" t="s">
        <v>141</v>
      </c>
      <c r="G359" s="1" t="s">
        <v>289</v>
      </c>
      <c r="H359" s="1" t="str">
        <f t="shared" si="26"/>
        <v>E 16 St &amp; 5 Ave to W 33 St &amp; 7 Ave</v>
      </c>
      <c r="I359" s="1" t="s">
        <v>11</v>
      </c>
      <c r="J359" s="1" t="s">
        <v>12</v>
      </c>
      <c r="K359" s="1">
        <v>1977</v>
      </c>
      <c r="L359">
        <f t="shared" si="27"/>
        <v>45</v>
      </c>
      <c r="M359">
        <v>45</v>
      </c>
      <c r="N359" t="str">
        <f t="shared" si="28"/>
        <v>Middle aged</v>
      </c>
      <c r="O359" s="3" t="str">
        <f t="shared" si="29"/>
        <v>44-59</v>
      </c>
    </row>
    <row r="360" spans="1:15" ht="15.75" customHeight="1" x14ac:dyDescent="0.25">
      <c r="A360" s="1">
        <v>1531863</v>
      </c>
      <c r="B360" s="9">
        <v>42795.398101851853</v>
      </c>
      <c r="C360" s="2" t="str">
        <f t="shared" si="25"/>
        <v>Wednesday</v>
      </c>
      <c r="D360" s="2">
        <v>42795.40011574074</v>
      </c>
      <c r="E360" s="1">
        <v>174</v>
      </c>
      <c r="F360" s="1" t="s">
        <v>192</v>
      </c>
      <c r="G360" s="1" t="s">
        <v>69</v>
      </c>
      <c r="H360" s="1" t="str">
        <f t="shared" si="26"/>
        <v>York St &amp; Jay St to Old Fulton St</v>
      </c>
      <c r="I360" s="1" t="s">
        <v>11</v>
      </c>
      <c r="J360" s="1" t="s">
        <v>12</v>
      </c>
      <c r="K360" s="1">
        <v>1977</v>
      </c>
      <c r="L360">
        <f t="shared" si="27"/>
        <v>45</v>
      </c>
      <c r="M360">
        <v>45</v>
      </c>
      <c r="N360" t="str">
        <f t="shared" si="28"/>
        <v>Middle aged</v>
      </c>
      <c r="O360" s="3" t="str">
        <f t="shared" si="29"/>
        <v>44-59</v>
      </c>
    </row>
    <row r="361" spans="1:15" ht="15.75" customHeight="1" x14ac:dyDescent="0.25">
      <c r="A361" s="1">
        <v>2336276</v>
      </c>
      <c r="B361" s="9">
        <v>42828.708287037036</v>
      </c>
      <c r="C361" s="2" t="str">
        <f t="shared" si="25"/>
        <v>Monday</v>
      </c>
      <c r="D361" s="2">
        <v>42828.715185185189</v>
      </c>
      <c r="E361" s="1">
        <v>595</v>
      </c>
      <c r="F361" s="1" t="s">
        <v>34</v>
      </c>
      <c r="G361" s="1" t="s">
        <v>350</v>
      </c>
      <c r="H361" s="1" t="str">
        <f t="shared" si="26"/>
        <v>Front St &amp; Maiden Ln to Leonard St &amp; Church St</v>
      </c>
      <c r="I361" s="1" t="s">
        <v>11</v>
      </c>
      <c r="J361" s="1" t="s">
        <v>12</v>
      </c>
      <c r="K361" s="1">
        <v>1977</v>
      </c>
      <c r="L361">
        <f t="shared" si="27"/>
        <v>45</v>
      </c>
      <c r="M361">
        <v>45</v>
      </c>
      <c r="N361" t="str">
        <f t="shared" si="28"/>
        <v>Middle aged</v>
      </c>
      <c r="O361" s="3" t="str">
        <f t="shared" si="29"/>
        <v>44-59</v>
      </c>
    </row>
    <row r="362" spans="1:15" ht="15.75" customHeight="1" x14ac:dyDescent="0.25">
      <c r="A362" s="1">
        <v>1240459</v>
      </c>
      <c r="B362" s="9">
        <v>42787.668726851851</v>
      </c>
      <c r="C362" s="2" t="str">
        <f t="shared" si="25"/>
        <v>Tuesday</v>
      </c>
      <c r="D362" s="2">
        <v>42787.671111111114</v>
      </c>
      <c r="E362" s="1">
        <v>205</v>
      </c>
      <c r="F362" s="1" t="s">
        <v>94</v>
      </c>
      <c r="G362" s="1" t="s">
        <v>378</v>
      </c>
      <c r="H362" s="1" t="str">
        <f t="shared" si="26"/>
        <v>W 84 St &amp; Columbus Ave to W 74 St &amp; Columbus Ave</v>
      </c>
      <c r="I362" s="1" t="s">
        <v>11</v>
      </c>
      <c r="J362" s="1" t="s">
        <v>12</v>
      </c>
      <c r="K362" s="1">
        <v>1977</v>
      </c>
      <c r="L362">
        <f t="shared" si="27"/>
        <v>45</v>
      </c>
      <c r="M362">
        <v>45</v>
      </c>
      <c r="N362" t="str">
        <f t="shared" si="28"/>
        <v>Middle aged</v>
      </c>
      <c r="O362" s="3" t="str">
        <f t="shared" si="29"/>
        <v>44-59</v>
      </c>
    </row>
    <row r="363" spans="1:15" ht="15.75" customHeight="1" x14ac:dyDescent="0.25">
      <c r="A363" s="1">
        <v>2469770</v>
      </c>
      <c r="B363" s="9">
        <v>42832.664826388886</v>
      </c>
      <c r="C363" s="2" t="str">
        <f t="shared" si="25"/>
        <v>Friday</v>
      </c>
      <c r="D363" s="2">
        <v>42832.67863425926</v>
      </c>
      <c r="E363" s="1">
        <v>1192</v>
      </c>
      <c r="F363" s="1" t="s">
        <v>441</v>
      </c>
      <c r="G363" s="1" t="s">
        <v>88</v>
      </c>
      <c r="H363" s="1" t="str">
        <f t="shared" si="26"/>
        <v>Smith St &amp; 9 St to Fulton St &amp; Clermont Ave</v>
      </c>
      <c r="I363" s="1" t="s">
        <v>11</v>
      </c>
      <c r="J363" s="1" t="s">
        <v>19</v>
      </c>
      <c r="K363" s="1">
        <v>1977</v>
      </c>
      <c r="L363">
        <f t="shared" si="27"/>
        <v>45</v>
      </c>
      <c r="M363">
        <v>45</v>
      </c>
      <c r="N363" t="str">
        <f t="shared" si="28"/>
        <v>Middle aged</v>
      </c>
      <c r="O363" s="3" t="str">
        <f t="shared" si="29"/>
        <v>44-59</v>
      </c>
    </row>
    <row r="364" spans="1:15" ht="15.75" customHeight="1" x14ac:dyDescent="0.25">
      <c r="A364" s="1">
        <v>6398149</v>
      </c>
      <c r="B364" s="9">
        <v>42910.463356481479</v>
      </c>
      <c r="C364" s="2" t="str">
        <f t="shared" si="25"/>
        <v>Saturday</v>
      </c>
      <c r="D364" s="2">
        <v>42910.467418981483</v>
      </c>
      <c r="E364" s="1">
        <v>351</v>
      </c>
      <c r="F364" s="1" t="s">
        <v>52</v>
      </c>
      <c r="G364" s="1" t="s">
        <v>93</v>
      </c>
      <c r="H364" s="1" t="str">
        <f t="shared" si="26"/>
        <v>University Pl &amp; E 14 St to W 13 St &amp; Hudson St</v>
      </c>
      <c r="I364" s="1" t="s">
        <v>11</v>
      </c>
      <c r="J364" s="1" t="s">
        <v>12</v>
      </c>
      <c r="K364" s="1">
        <v>1976</v>
      </c>
      <c r="L364">
        <f t="shared" si="27"/>
        <v>46</v>
      </c>
      <c r="M364">
        <v>46</v>
      </c>
      <c r="N364" t="str">
        <f t="shared" si="28"/>
        <v>Middle aged</v>
      </c>
      <c r="O364" s="3" t="str">
        <f t="shared" si="29"/>
        <v>44-59</v>
      </c>
    </row>
    <row r="365" spans="1:15" ht="15.75" customHeight="1" x14ac:dyDescent="0.25">
      <c r="A365" s="1">
        <v>5644756</v>
      </c>
      <c r="B365" s="9">
        <v>42896.716354166667</v>
      </c>
      <c r="C365" s="2" t="str">
        <f t="shared" si="25"/>
        <v>Saturday</v>
      </c>
      <c r="D365" s="2">
        <v>42896.731273148151</v>
      </c>
      <c r="E365" s="1">
        <v>1288</v>
      </c>
      <c r="F365" s="1" t="s">
        <v>177</v>
      </c>
      <c r="G365" s="1" t="s">
        <v>228</v>
      </c>
      <c r="H365" s="1" t="str">
        <f t="shared" si="26"/>
        <v>Broadway &amp; W 24 St to Canal St &amp; Rutgers St</v>
      </c>
      <c r="I365" s="1" t="s">
        <v>11</v>
      </c>
      <c r="J365" s="1" t="s">
        <v>12</v>
      </c>
      <c r="K365" s="1">
        <v>1976</v>
      </c>
      <c r="L365">
        <f t="shared" si="27"/>
        <v>46</v>
      </c>
      <c r="M365">
        <v>46</v>
      </c>
      <c r="N365" t="str">
        <f t="shared" si="28"/>
        <v>Middle aged</v>
      </c>
      <c r="O365" s="3" t="str">
        <f t="shared" si="29"/>
        <v>44-59</v>
      </c>
    </row>
    <row r="366" spans="1:15" ht="15.75" customHeight="1" x14ac:dyDescent="0.25">
      <c r="A366" s="1">
        <v>6164224</v>
      </c>
      <c r="B366" s="9">
        <v>42906.590949074074</v>
      </c>
      <c r="C366" s="2" t="str">
        <f t="shared" si="25"/>
        <v>Tuesday</v>
      </c>
      <c r="D366" s="2">
        <v>42906.597615740742</v>
      </c>
      <c r="E366" s="1">
        <v>576</v>
      </c>
      <c r="F366" s="1" t="s">
        <v>261</v>
      </c>
      <c r="G366" s="1" t="s">
        <v>187</v>
      </c>
      <c r="H366" s="1" t="str">
        <f t="shared" si="26"/>
        <v>E 30 St &amp; Park Ave S to E 23 St &amp; 1 Ave</v>
      </c>
      <c r="I366" s="1" t="s">
        <v>11</v>
      </c>
      <c r="J366" s="1" t="s">
        <v>19</v>
      </c>
      <c r="K366" s="1">
        <v>1976</v>
      </c>
      <c r="L366">
        <f t="shared" si="27"/>
        <v>46</v>
      </c>
      <c r="M366">
        <v>46</v>
      </c>
      <c r="N366" t="str">
        <f t="shared" si="28"/>
        <v>Middle aged</v>
      </c>
      <c r="O366" s="3" t="str">
        <f t="shared" si="29"/>
        <v>44-59</v>
      </c>
    </row>
    <row r="367" spans="1:15" ht="15.75" customHeight="1" x14ac:dyDescent="0.25">
      <c r="A367" s="1">
        <v>2321677</v>
      </c>
      <c r="B367" s="9">
        <v>42828.414155092592</v>
      </c>
      <c r="C367" s="2" t="str">
        <f t="shared" si="25"/>
        <v>Monday</v>
      </c>
      <c r="D367" s="2">
        <v>42828.431296296294</v>
      </c>
      <c r="E367" s="1">
        <v>1481</v>
      </c>
      <c r="F367" s="1" t="s">
        <v>279</v>
      </c>
      <c r="G367" s="1" t="s">
        <v>221</v>
      </c>
      <c r="H367" s="1" t="str">
        <f t="shared" si="26"/>
        <v>Fulton St &amp; Rockwell Pl to W 13 St &amp; 5 Ave</v>
      </c>
      <c r="I367" s="1" t="s">
        <v>11</v>
      </c>
      <c r="J367" s="1" t="s">
        <v>12</v>
      </c>
      <c r="K367" s="1">
        <v>1976</v>
      </c>
      <c r="L367">
        <f t="shared" si="27"/>
        <v>46</v>
      </c>
      <c r="M367">
        <v>46</v>
      </c>
      <c r="N367" t="str">
        <f t="shared" si="28"/>
        <v>Middle aged</v>
      </c>
      <c r="O367" s="3" t="str">
        <f t="shared" si="29"/>
        <v>44-59</v>
      </c>
    </row>
    <row r="368" spans="1:15" ht="15.75" customHeight="1" x14ac:dyDescent="0.25">
      <c r="A368" s="1">
        <v>2222971</v>
      </c>
      <c r="B368" s="9">
        <v>42824.683576388888</v>
      </c>
      <c r="C368" s="2" t="str">
        <f t="shared" si="25"/>
        <v>Thursday</v>
      </c>
      <c r="D368" s="2">
        <v>42824.694618055553</v>
      </c>
      <c r="E368" s="1">
        <v>953</v>
      </c>
      <c r="F368" s="1" t="s">
        <v>351</v>
      </c>
      <c r="G368" s="1" t="s">
        <v>352</v>
      </c>
      <c r="H368" s="1" t="str">
        <f t="shared" si="26"/>
        <v>Cadman Plaza West &amp; Montague St to Willoughby Ave &amp; Hall St</v>
      </c>
      <c r="I368" s="1" t="s">
        <v>11</v>
      </c>
      <c r="J368" s="1" t="s">
        <v>19</v>
      </c>
      <c r="K368" s="1">
        <v>1976</v>
      </c>
      <c r="L368">
        <f t="shared" si="27"/>
        <v>46</v>
      </c>
      <c r="M368">
        <v>46</v>
      </c>
      <c r="N368" t="str">
        <f t="shared" si="28"/>
        <v>Middle aged</v>
      </c>
      <c r="O368" s="3" t="str">
        <f t="shared" si="29"/>
        <v>44-59</v>
      </c>
    </row>
    <row r="369" spans="1:15" ht="15.75" customHeight="1" x14ac:dyDescent="0.25">
      <c r="A369" s="1">
        <v>1603846</v>
      </c>
      <c r="B369" s="9">
        <v>42797.401562500003</v>
      </c>
      <c r="C369" s="2" t="str">
        <f t="shared" si="25"/>
        <v>Friday</v>
      </c>
      <c r="D369" s="2">
        <v>42797.402754629627</v>
      </c>
      <c r="E369" s="1">
        <v>103</v>
      </c>
      <c r="F369" s="1" t="s">
        <v>132</v>
      </c>
      <c r="G369" s="1" t="s">
        <v>220</v>
      </c>
      <c r="H369" s="1" t="str">
        <f t="shared" si="26"/>
        <v>Front St &amp; Washington St to Cadman Plaza E &amp; Red Cross Pl</v>
      </c>
      <c r="I369" s="1" t="s">
        <v>11</v>
      </c>
      <c r="J369" s="1" t="s">
        <v>12</v>
      </c>
      <c r="K369" s="1">
        <v>1976</v>
      </c>
      <c r="L369">
        <f t="shared" si="27"/>
        <v>46</v>
      </c>
      <c r="M369">
        <v>46</v>
      </c>
      <c r="N369" t="str">
        <f t="shared" si="28"/>
        <v>Middle aged</v>
      </c>
      <c r="O369" s="3" t="str">
        <f t="shared" si="29"/>
        <v>44-59</v>
      </c>
    </row>
    <row r="370" spans="1:15" ht="15.75" customHeight="1" x14ac:dyDescent="0.25">
      <c r="A370" s="1">
        <v>25470</v>
      </c>
      <c r="B370" s="9">
        <v>42738.26767361111</v>
      </c>
      <c r="C370" s="2" t="str">
        <f t="shared" si="25"/>
        <v>Tuesday</v>
      </c>
      <c r="D370" s="2">
        <v>42738.276076388887</v>
      </c>
      <c r="E370" s="1">
        <v>726</v>
      </c>
      <c r="F370" s="1" t="s">
        <v>155</v>
      </c>
      <c r="G370" s="1" t="s">
        <v>178</v>
      </c>
      <c r="H370" s="1" t="str">
        <f t="shared" si="26"/>
        <v>8 Ave &amp; W 33 St to W 52 St &amp; 5 Ave</v>
      </c>
      <c r="I370" s="1" t="s">
        <v>11</v>
      </c>
      <c r="J370" s="1" t="s">
        <v>12</v>
      </c>
      <c r="K370" s="1">
        <v>1976</v>
      </c>
      <c r="L370">
        <f t="shared" si="27"/>
        <v>46</v>
      </c>
      <c r="M370">
        <v>46</v>
      </c>
      <c r="N370" t="str">
        <f t="shared" si="28"/>
        <v>Middle aged</v>
      </c>
      <c r="O370" s="3" t="str">
        <f t="shared" si="29"/>
        <v>44-59</v>
      </c>
    </row>
    <row r="371" spans="1:15" ht="15.75" customHeight="1" x14ac:dyDescent="0.25">
      <c r="A371" s="1">
        <v>6579097</v>
      </c>
      <c r="B371" s="9">
        <v>42913.452453703707</v>
      </c>
      <c r="C371" s="2" t="str">
        <f t="shared" si="25"/>
        <v>Tuesday</v>
      </c>
      <c r="D371" s="2">
        <v>42913.468518518515</v>
      </c>
      <c r="E371" s="1">
        <v>1387</v>
      </c>
      <c r="F371" s="1" t="s">
        <v>246</v>
      </c>
      <c r="G371" s="1" t="s">
        <v>240</v>
      </c>
      <c r="H371" s="1" t="str">
        <f t="shared" si="26"/>
        <v>Metropolitan Ave &amp; Bedford Ave to E 7 St &amp; Avenue A</v>
      </c>
      <c r="I371" s="1" t="s">
        <v>11</v>
      </c>
      <c r="J371" s="1" t="s">
        <v>12</v>
      </c>
      <c r="K371" s="1">
        <v>1976</v>
      </c>
      <c r="L371">
        <f t="shared" si="27"/>
        <v>46</v>
      </c>
      <c r="M371">
        <v>46</v>
      </c>
      <c r="N371" t="str">
        <f t="shared" si="28"/>
        <v>Middle aged</v>
      </c>
      <c r="O371" s="3" t="str">
        <f t="shared" si="29"/>
        <v>44-59</v>
      </c>
    </row>
    <row r="372" spans="1:15" ht="15.75" customHeight="1" x14ac:dyDescent="0.25">
      <c r="A372" s="1">
        <v>2959550</v>
      </c>
      <c r="B372" s="9">
        <v>42842.769016203703</v>
      </c>
      <c r="C372" s="2" t="str">
        <f t="shared" si="25"/>
        <v>Monday</v>
      </c>
      <c r="D372" s="2">
        <v>42842.789270833331</v>
      </c>
      <c r="E372" s="1">
        <v>1750</v>
      </c>
      <c r="F372" s="1" t="s">
        <v>58</v>
      </c>
      <c r="G372" s="1" t="s">
        <v>59</v>
      </c>
      <c r="H372" s="1" t="str">
        <f t="shared" si="26"/>
        <v>NYCBS Depot - SSP to Columbia St &amp; Degraw St</v>
      </c>
      <c r="I372" s="1" t="s">
        <v>11</v>
      </c>
      <c r="J372" s="1" t="s">
        <v>12</v>
      </c>
      <c r="K372" s="1">
        <v>1975</v>
      </c>
      <c r="L372">
        <f t="shared" si="27"/>
        <v>47</v>
      </c>
      <c r="M372">
        <v>47</v>
      </c>
      <c r="N372" t="str">
        <f t="shared" si="28"/>
        <v>Middle aged</v>
      </c>
      <c r="O372" s="3" t="str">
        <f t="shared" si="29"/>
        <v>44-59</v>
      </c>
    </row>
    <row r="373" spans="1:15" ht="15.75" customHeight="1" x14ac:dyDescent="0.25">
      <c r="A373" s="1">
        <v>936709</v>
      </c>
      <c r="B373" s="9">
        <v>42774.504745370374</v>
      </c>
      <c r="C373" s="2" t="str">
        <f t="shared" si="25"/>
        <v>Wednesday</v>
      </c>
      <c r="D373" s="2">
        <v>42774.506030092591</v>
      </c>
      <c r="E373" s="1">
        <v>111</v>
      </c>
      <c r="F373" s="1" t="s">
        <v>75</v>
      </c>
      <c r="G373" s="1" t="s">
        <v>76</v>
      </c>
      <c r="H373" s="1" t="str">
        <f t="shared" si="26"/>
        <v>8 Ave &amp; W 52 St to W 54 St &amp; 9 Ave</v>
      </c>
      <c r="I373" s="1" t="s">
        <v>11</v>
      </c>
      <c r="J373" s="1" t="s">
        <v>12</v>
      </c>
      <c r="K373" s="1">
        <v>1975</v>
      </c>
      <c r="L373">
        <f t="shared" si="27"/>
        <v>47</v>
      </c>
      <c r="M373">
        <v>47</v>
      </c>
      <c r="N373" t="str">
        <f t="shared" si="28"/>
        <v>Middle aged</v>
      </c>
      <c r="O373" s="3" t="str">
        <f t="shared" si="29"/>
        <v>44-59</v>
      </c>
    </row>
    <row r="374" spans="1:15" ht="15.75" customHeight="1" x14ac:dyDescent="0.25">
      <c r="A374" s="1">
        <v>1414549</v>
      </c>
      <c r="B374" s="9">
        <v>42791.897372685184</v>
      </c>
      <c r="C374" s="2" t="str">
        <f t="shared" si="25"/>
        <v>Saturday</v>
      </c>
      <c r="D374" s="2">
        <v>42791.912604166668</v>
      </c>
      <c r="E374" s="1">
        <v>1316</v>
      </c>
      <c r="F374" s="1" t="s">
        <v>149</v>
      </c>
      <c r="G374" s="1" t="s">
        <v>290</v>
      </c>
      <c r="H374" s="1" t="str">
        <f t="shared" si="26"/>
        <v>Broadway &amp; Roebling St to 1 Ave &amp; E 18 St</v>
      </c>
      <c r="I374" s="1" t="s">
        <v>11</v>
      </c>
      <c r="J374" s="1" t="s">
        <v>19</v>
      </c>
      <c r="K374" s="1">
        <v>1975</v>
      </c>
      <c r="L374">
        <f t="shared" si="27"/>
        <v>47</v>
      </c>
      <c r="M374">
        <v>47</v>
      </c>
      <c r="N374" t="str">
        <f t="shared" si="28"/>
        <v>Middle aged</v>
      </c>
      <c r="O374" s="3" t="str">
        <f t="shared" si="29"/>
        <v>44-59</v>
      </c>
    </row>
    <row r="375" spans="1:15" ht="15.75" customHeight="1" x14ac:dyDescent="0.25">
      <c r="A375" s="1">
        <v>2674970</v>
      </c>
      <c r="B375" s="9">
        <v>42837.300335648149</v>
      </c>
      <c r="C375" s="2" t="str">
        <f t="shared" si="25"/>
        <v>Wednesday</v>
      </c>
      <c r="D375" s="2">
        <v>42837.302557870367</v>
      </c>
      <c r="E375" s="1">
        <v>191</v>
      </c>
      <c r="F375" s="1" t="s">
        <v>291</v>
      </c>
      <c r="G375" s="1" t="s">
        <v>139</v>
      </c>
      <c r="H375" s="1" t="str">
        <f t="shared" si="26"/>
        <v>Hudson St &amp; Reade St to Centre St &amp; Chambers St</v>
      </c>
      <c r="I375" s="1" t="s">
        <v>11</v>
      </c>
      <c r="J375" s="1" t="s">
        <v>12</v>
      </c>
      <c r="K375" s="1">
        <v>1975</v>
      </c>
      <c r="L375">
        <f t="shared" si="27"/>
        <v>47</v>
      </c>
      <c r="M375">
        <v>47</v>
      </c>
      <c r="N375" t="str">
        <f t="shared" si="28"/>
        <v>Middle aged</v>
      </c>
      <c r="O375" s="3" t="str">
        <f t="shared" si="29"/>
        <v>44-59</v>
      </c>
    </row>
    <row r="376" spans="1:15" ht="15.75" customHeight="1" x14ac:dyDescent="0.25">
      <c r="A376" s="1">
        <v>1855578</v>
      </c>
      <c r="B376" s="9">
        <v>42807.240763888891</v>
      </c>
      <c r="C376" s="2" t="str">
        <f t="shared" si="25"/>
        <v>Monday</v>
      </c>
      <c r="D376" s="2">
        <v>42807.247418981482</v>
      </c>
      <c r="E376" s="1">
        <v>575</v>
      </c>
      <c r="F376" s="1" t="s">
        <v>256</v>
      </c>
      <c r="G376" s="1" t="s">
        <v>118</v>
      </c>
      <c r="H376" s="1" t="str">
        <f t="shared" si="26"/>
        <v>W 31 St &amp; 7 Ave to E 15 St &amp; 3 Ave</v>
      </c>
      <c r="I376" s="1" t="s">
        <v>11</v>
      </c>
      <c r="J376" s="1" t="s">
        <v>12</v>
      </c>
      <c r="K376" s="1">
        <v>1975</v>
      </c>
      <c r="L376">
        <f t="shared" si="27"/>
        <v>47</v>
      </c>
      <c r="M376">
        <v>47</v>
      </c>
      <c r="N376" t="str">
        <f t="shared" si="28"/>
        <v>Middle aged</v>
      </c>
      <c r="O376" s="3" t="str">
        <f t="shared" si="29"/>
        <v>44-59</v>
      </c>
    </row>
    <row r="377" spans="1:15" ht="15.75" customHeight="1" x14ac:dyDescent="0.25">
      <c r="A377" s="1">
        <v>1650797</v>
      </c>
      <c r="B377" s="9">
        <v>42799.665081018517</v>
      </c>
      <c r="C377" s="2" t="str">
        <f t="shared" si="25"/>
        <v>Sunday</v>
      </c>
      <c r="D377" s="2">
        <v>42799.670254629629</v>
      </c>
      <c r="E377" s="1">
        <v>446</v>
      </c>
      <c r="F377" s="1" t="s">
        <v>75</v>
      </c>
      <c r="G377" s="1" t="s">
        <v>128</v>
      </c>
      <c r="H377" s="1" t="str">
        <f t="shared" si="26"/>
        <v>8 Ave &amp; W 52 St to E 59 St &amp; Madison Ave</v>
      </c>
      <c r="I377" s="1" t="s">
        <v>11</v>
      </c>
      <c r="J377" s="1" t="s">
        <v>12</v>
      </c>
      <c r="K377" s="1">
        <v>1975</v>
      </c>
      <c r="L377">
        <f t="shared" si="27"/>
        <v>47</v>
      </c>
      <c r="M377">
        <v>47</v>
      </c>
      <c r="N377" t="str">
        <f t="shared" si="28"/>
        <v>Middle aged</v>
      </c>
      <c r="O377" s="3" t="str">
        <f t="shared" si="29"/>
        <v>44-59</v>
      </c>
    </row>
    <row r="378" spans="1:15" ht="15.75" customHeight="1" x14ac:dyDescent="0.25">
      <c r="A378" s="1">
        <v>3429349</v>
      </c>
      <c r="B378" s="9">
        <v>42853.636747685188</v>
      </c>
      <c r="C378" s="2" t="str">
        <f t="shared" si="25"/>
        <v>Friday</v>
      </c>
      <c r="D378" s="2">
        <v>42853.638692129629</v>
      </c>
      <c r="E378" s="1">
        <v>167</v>
      </c>
      <c r="F378" s="1" t="s">
        <v>114</v>
      </c>
      <c r="G378" s="1" t="s">
        <v>365</v>
      </c>
      <c r="H378" s="1" t="str">
        <f t="shared" si="26"/>
        <v>West St &amp; Chambers St to Warren St &amp; Church St</v>
      </c>
      <c r="I378" s="1" t="s">
        <v>11</v>
      </c>
      <c r="J378" s="1" t="s">
        <v>12</v>
      </c>
      <c r="K378" s="1">
        <v>1975</v>
      </c>
      <c r="L378">
        <f t="shared" si="27"/>
        <v>47</v>
      </c>
      <c r="M378">
        <v>47</v>
      </c>
      <c r="N378" t="str">
        <f t="shared" si="28"/>
        <v>Middle aged</v>
      </c>
      <c r="O378" s="3" t="str">
        <f t="shared" si="29"/>
        <v>44-59</v>
      </c>
    </row>
    <row r="379" spans="1:15" ht="15.75" customHeight="1" x14ac:dyDescent="0.25">
      <c r="A379" s="1">
        <v>2567163</v>
      </c>
      <c r="B379" s="9">
        <v>42835.308831018519</v>
      </c>
      <c r="C379" s="2" t="str">
        <f t="shared" si="25"/>
        <v>Monday</v>
      </c>
      <c r="D379" s="2">
        <v>42835.31287037037</v>
      </c>
      <c r="E379" s="1">
        <v>349</v>
      </c>
      <c r="F379" s="1" t="s">
        <v>255</v>
      </c>
      <c r="G379" s="1" t="s">
        <v>198</v>
      </c>
      <c r="H379" s="1" t="str">
        <f t="shared" si="26"/>
        <v>Pershing Square North to 2 Ave &amp; E 31 St</v>
      </c>
      <c r="I379" s="1" t="s">
        <v>11</v>
      </c>
      <c r="J379" s="1" t="s">
        <v>12</v>
      </c>
      <c r="K379" s="1">
        <v>1975</v>
      </c>
      <c r="L379">
        <f t="shared" si="27"/>
        <v>47</v>
      </c>
      <c r="M379">
        <v>47</v>
      </c>
      <c r="N379" t="str">
        <f t="shared" si="28"/>
        <v>Middle aged</v>
      </c>
      <c r="O379" s="3" t="str">
        <f t="shared" si="29"/>
        <v>44-59</v>
      </c>
    </row>
    <row r="380" spans="1:15" ht="15.75" customHeight="1" x14ac:dyDescent="0.25">
      <c r="A380" s="1">
        <v>5126608</v>
      </c>
      <c r="B380" s="9">
        <v>42887.721099537041</v>
      </c>
      <c r="C380" s="2" t="str">
        <f t="shared" si="25"/>
        <v>Thursday</v>
      </c>
      <c r="D380" s="2">
        <v>42887.726226851853</v>
      </c>
      <c r="E380" s="1">
        <v>442</v>
      </c>
      <c r="F380" s="1" t="s">
        <v>162</v>
      </c>
      <c r="G380" s="1" t="s">
        <v>61</v>
      </c>
      <c r="H380" s="1" t="str">
        <f t="shared" si="26"/>
        <v>W 44 St &amp; 5 Ave to W 38 St &amp; 8 Ave</v>
      </c>
      <c r="I380" s="1" t="s">
        <v>11</v>
      </c>
      <c r="J380" s="1" t="s">
        <v>12</v>
      </c>
      <c r="K380" s="1">
        <v>1975</v>
      </c>
      <c r="L380">
        <f t="shared" si="27"/>
        <v>47</v>
      </c>
      <c r="M380">
        <v>47</v>
      </c>
      <c r="N380" t="str">
        <f t="shared" si="28"/>
        <v>Middle aged</v>
      </c>
      <c r="O380" s="3" t="str">
        <f t="shared" si="29"/>
        <v>44-59</v>
      </c>
    </row>
    <row r="381" spans="1:15" ht="15.75" customHeight="1" x14ac:dyDescent="0.25">
      <c r="A381" s="1">
        <v>2320669</v>
      </c>
      <c r="B381" s="9">
        <v>42828.397337962961</v>
      </c>
      <c r="C381" s="2" t="str">
        <f t="shared" si="25"/>
        <v>Monday</v>
      </c>
      <c r="D381" s="2">
        <v>42828.400358796294</v>
      </c>
      <c r="E381" s="1">
        <v>260</v>
      </c>
      <c r="F381" s="1" t="s">
        <v>93</v>
      </c>
      <c r="G381" s="1" t="s">
        <v>335</v>
      </c>
      <c r="H381" s="1" t="str">
        <f t="shared" si="26"/>
        <v>W 13 St &amp; Hudson St to W 20 St &amp; 7 Ave</v>
      </c>
      <c r="I381" s="1" t="s">
        <v>11</v>
      </c>
      <c r="J381" s="1" t="s">
        <v>12</v>
      </c>
      <c r="K381" s="1">
        <v>1975</v>
      </c>
      <c r="L381">
        <f t="shared" si="27"/>
        <v>47</v>
      </c>
      <c r="M381">
        <v>47</v>
      </c>
      <c r="N381" t="str">
        <f t="shared" si="28"/>
        <v>Middle aged</v>
      </c>
      <c r="O381" s="3" t="str">
        <f t="shared" si="29"/>
        <v>44-59</v>
      </c>
    </row>
    <row r="382" spans="1:15" ht="15.75" customHeight="1" x14ac:dyDescent="0.25">
      <c r="A382" s="1">
        <v>2647378</v>
      </c>
      <c r="B382" s="9">
        <v>42836.690682870372</v>
      </c>
      <c r="C382" s="2" t="str">
        <f t="shared" si="25"/>
        <v>Tuesday</v>
      </c>
      <c r="D382" s="2">
        <v>42836.702523148146</v>
      </c>
      <c r="E382" s="1">
        <v>1022</v>
      </c>
      <c r="F382" s="1" t="s">
        <v>64</v>
      </c>
      <c r="G382" s="1" t="s">
        <v>207</v>
      </c>
      <c r="H382" s="1" t="str">
        <f t="shared" si="26"/>
        <v>9 Ave &amp; W 45 St to W 53 St &amp; 10 Ave</v>
      </c>
      <c r="I382" s="1" t="s">
        <v>11</v>
      </c>
      <c r="J382" s="1" t="s">
        <v>12</v>
      </c>
      <c r="K382" s="1">
        <v>1975</v>
      </c>
      <c r="L382">
        <f t="shared" si="27"/>
        <v>47</v>
      </c>
      <c r="M382">
        <v>47</v>
      </c>
      <c r="N382" t="str">
        <f t="shared" si="28"/>
        <v>Middle aged</v>
      </c>
      <c r="O382" s="3" t="str">
        <f t="shared" si="29"/>
        <v>44-59</v>
      </c>
    </row>
    <row r="383" spans="1:15" ht="15.75" customHeight="1" x14ac:dyDescent="0.25">
      <c r="A383" s="1">
        <v>2628269</v>
      </c>
      <c r="B383" s="9">
        <v>42836.403773148151</v>
      </c>
      <c r="C383" s="2" t="str">
        <f t="shared" si="25"/>
        <v>Tuesday</v>
      </c>
      <c r="D383" s="2">
        <v>42836.422719907408</v>
      </c>
      <c r="E383" s="1">
        <v>1637</v>
      </c>
      <c r="F383" s="1" t="s">
        <v>361</v>
      </c>
      <c r="G383" s="1" t="s">
        <v>401</v>
      </c>
      <c r="H383" s="1" t="str">
        <f t="shared" si="26"/>
        <v>Central Park West &amp; W 68 St to 9 Ave &amp; W 18 St</v>
      </c>
      <c r="I383" s="1" t="s">
        <v>11</v>
      </c>
      <c r="J383" s="1" t="s">
        <v>12</v>
      </c>
      <c r="K383" s="1">
        <v>1975</v>
      </c>
      <c r="L383">
        <f t="shared" si="27"/>
        <v>47</v>
      </c>
      <c r="M383">
        <v>47</v>
      </c>
      <c r="N383" t="str">
        <f t="shared" si="28"/>
        <v>Middle aged</v>
      </c>
      <c r="O383" s="3" t="str">
        <f t="shared" si="29"/>
        <v>44-59</v>
      </c>
    </row>
    <row r="384" spans="1:15" ht="15.75" customHeight="1" x14ac:dyDescent="0.25">
      <c r="A384" s="1">
        <v>3624425</v>
      </c>
      <c r="B384" s="9">
        <v>42857.342013888891</v>
      </c>
      <c r="C384" s="2" t="str">
        <f t="shared" si="25"/>
        <v>Tuesday</v>
      </c>
      <c r="D384" s="2">
        <v>42857.347025462965</v>
      </c>
      <c r="E384" s="1">
        <v>433</v>
      </c>
      <c r="F384" s="1" t="s">
        <v>98</v>
      </c>
      <c r="G384" s="1" t="s">
        <v>236</v>
      </c>
      <c r="H384" s="1" t="str">
        <f t="shared" si="26"/>
        <v>W 43 St &amp; 6 Ave to Grand Army Plaza &amp; Central Park S</v>
      </c>
      <c r="I384" s="1" t="s">
        <v>11</v>
      </c>
      <c r="J384" s="1" t="s">
        <v>12</v>
      </c>
      <c r="K384" s="1">
        <v>1975</v>
      </c>
      <c r="L384">
        <f t="shared" si="27"/>
        <v>47</v>
      </c>
      <c r="M384">
        <v>47</v>
      </c>
      <c r="N384" t="str">
        <f t="shared" si="28"/>
        <v>Middle aged</v>
      </c>
      <c r="O384" s="3" t="str">
        <f t="shared" si="29"/>
        <v>44-59</v>
      </c>
    </row>
    <row r="385" spans="1:15" ht="15.75" customHeight="1" x14ac:dyDescent="0.25">
      <c r="A385" s="1">
        <v>128154</v>
      </c>
      <c r="B385" s="9">
        <v>42742.437256944446</v>
      </c>
      <c r="C385" s="2" t="str">
        <f t="shared" si="25"/>
        <v>Saturday</v>
      </c>
      <c r="D385" s="2">
        <v>42742.444074074076</v>
      </c>
      <c r="E385" s="1">
        <v>588</v>
      </c>
      <c r="F385" s="1" t="s">
        <v>397</v>
      </c>
      <c r="G385" s="1" t="s">
        <v>240</v>
      </c>
      <c r="H385" s="1" t="str">
        <f t="shared" si="26"/>
        <v>E 6 St &amp; Avenue D to E 7 St &amp; Avenue A</v>
      </c>
      <c r="I385" s="1" t="s">
        <v>11</v>
      </c>
      <c r="J385" s="1" t="s">
        <v>12</v>
      </c>
      <c r="K385" s="1">
        <v>1975</v>
      </c>
      <c r="L385">
        <f t="shared" si="27"/>
        <v>47</v>
      </c>
      <c r="M385">
        <v>47</v>
      </c>
      <c r="N385" t="str">
        <f t="shared" si="28"/>
        <v>Middle aged</v>
      </c>
      <c r="O385" s="3" t="str">
        <f t="shared" si="29"/>
        <v>44-59</v>
      </c>
    </row>
    <row r="386" spans="1:15" ht="15.75" customHeight="1" x14ac:dyDescent="0.25">
      <c r="A386" s="1">
        <v>1966663</v>
      </c>
      <c r="B386" s="9">
        <v>42815.89099537037</v>
      </c>
      <c r="C386" s="2" t="str">
        <f t="shared" ref="C386:C449" si="30">TEXT(B386,"dddd")</f>
        <v>Tuesday</v>
      </c>
      <c r="D386" s="2">
        <v>42815.894490740742</v>
      </c>
      <c r="E386" s="1">
        <v>302</v>
      </c>
      <c r="F386" s="1" t="s">
        <v>228</v>
      </c>
      <c r="G386" s="1" t="s">
        <v>148</v>
      </c>
      <c r="H386" s="1" t="str">
        <f t="shared" ref="H386:H449" si="31">CONCATENATE(F386," to ", G386)</f>
        <v>Canal St &amp; Rutgers St to Cherry St</v>
      </c>
      <c r="I386" s="1" t="s">
        <v>11</v>
      </c>
      <c r="J386" s="1" t="s">
        <v>12</v>
      </c>
      <c r="K386" s="1">
        <v>1975</v>
      </c>
      <c r="L386">
        <f t="shared" ref="L386:L449" si="32">$S$5-K386</f>
        <v>47</v>
      </c>
      <c r="M386">
        <v>47</v>
      </c>
      <c r="N386" t="str">
        <f t="shared" ref="N386:N449" si="33">IF(L386&lt;20,"Child/Adolescent",IF(L386&lt;44, "Young",IF(L386&lt;60,"Middle aged",IF(L386&lt; 75, "Elderly", "Old age"))))</f>
        <v>Middle aged</v>
      </c>
      <c r="O386" s="3" t="str">
        <f t="shared" si="29"/>
        <v>44-59</v>
      </c>
    </row>
    <row r="387" spans="1:15" ht="15.75" customHeight="1" x14ac:dyDescent="0.25">
      <c r="A387" s="1">
        <v>4786384</v>
      </c>
      <c r="B387" s="9">
        <v>42880.333634259259</v>
      </c>
      <c r="C387" s="2" t="str">
        <f t="shared" si="30"/>
        <v>Thursday</v>
      </c>
      <c r="D387" s="2">
        <v>42880.340104166666</v>
      </c>
      <c r="E387" s="1">
        <v>559</v>
      </c>
      <c r="F387" s="1" t="s">
        <v>381</v>
      </c>
      <c r="G387" s="1" t="s">
        <v>144</v>
      </c>
      <c r="H387" s="1" t="str">
        <f t="shared" si="31"/>
        <v>E 20 St &amp; Park Ave to Greenwich Ave &amp; 8 Ave</v>
      </c>
      <c r="I387" s="1" t="s">
        <v>11</v>
      </c>
      <c r="J387" s="1" t="s">
        <v>12</v>
      </c>
      <c r="K387" s="1">
        <v>1975</v>
      </c>
      <c r="L387">
        <f t="shared" si="32"/>
        <v>47</v>
      </c>
      <c r="M387">
        <v>47</v>
      </c>
      <c r="N387" t="str">
        <f t="shared" si="33"/>
        <v>Middle aged</v>
      </c>
      <c r="O387" s="3" t="str">
        <f t="shared" ref="O387:O450" si="34">VLOOKUP(M387,$S$7:$T$12,2,TRUE)</f>
        <v>44-59</v>
      </c>
    </row>
    <row r="388" spans="1:15" ht="15.75" customHeight="1" x14ac:dyDescent="0.25">
      <c r="A388" s="1">
        <v>3293818</v>
      </c>
      <c r="B388" s="9">
        <v>42850.36341435185</v>
      </c>
      <c r="C388" s="2" t="str">
        <f t="shared" si="30"/>
        <v>Tuesday</v>
      </c>
      <c r="D388" s="2">
        <v>42850.365254629629</v>
      </c>
      <c r="E388" s="1">
        <v>159</v>
      </c>
      <c r="F388" s="1" t="s">
        <v>203</v>
      </c>
      <c r="G388" s="1" t="s">
        <v>428</v>
      </c>
      <c r="H388" s="1" t="str">
        <f t="shared" si="31"/>
        <v>South St &amp; Gouverneur Ln to South St &amp; Whitehall St</v>
      </c>
      <c r="I388" s="1" t="s">
        <v>11</v>
      </c>
      <c r="J388" s="1" t="s">
        <v>19</v>
      </c>
      <c r="K388" s="1">
        <v>1975</v>
      </c>
      <c r="L388">
        <f t="shared" si="32"/>
        <v>47</v>
      </c>
      <c r="M388">
        <v>47</v>
      </c>
      <c r="N388" t="str">
        <f t="shared" si="33"/>
        <v>Middle aged</v>
      </c>
      <c r="O388" s="3" t="str">
        <f t="shared" si="34"/>
        <v>44-59</v>
      </c>
    </row>
    <row r="389" spans="1:15" ht="15.75" customHeight="1" x14ac:dyDescent="0.25">
      <c r="A389" s="1">
        <v>5000284</v>
      </c>
      <c r="B389" s="9">
        <v>42885.651076388887</v>
      </c>
      <c r="C389" s="2" t="str">
        <f t="shared" si="30"/>
        <v>Tuesday</v>
      </c>
      <c r="D389" s="2">
        <v>42885.677499999998</v>
      </c>
      <c r="E389" s="1">
        <v>2282</v>
      </c>
      <c r="F389" s="1" t="s">
        <v>28</v>
      </c>
      <c r="G389" s="1" t="s">
        <v>228</v>
      </c>
      <c r="H389" s="1" t="str">
        <f t="shared" si="31"/>
        <v>Central Park S &amp; 6 Ave to Canal St &amp; Rutgers St</v>
      </c>
      <c r="I389" s="1" t="s">
        <v>11</v>
      </c>
      <c r="J389" s="1" t="s">
        <v>12</v>
      </c>
      <c r="K389" s="1">
        <v>1975</v>
      </c>
      <c r="L389">
        <f t="shared" si="32"/>
        <v>47</v>
      </c>
      <c r="M389">
        <v>47</v>
      </c>
      <c r="N389" t="str">
        <f t="shared" si="33"/>
        <v>Middle aged</v>
      </c>
      <c r="O389" s="3" t="str">
        <f t="shared" si="34"/>
        <v>44-59</v>
      </c>
    </row>
    <row r="390" spans="1:15" ht="15.75" customHeight="1" x14ac:dyDescent="0.25">
      <c r="A390" s="1">
        <v>350707</v>
      </c>
      <c r="B390" s="9">
        <v>42752.693668981483</v>
      </c>
      <c r="C390" s="2" t="str">
        <f t="shared" si="30"/>
        <v>Tuesday</v>
      </c>
      <c r="D390" s="2">
        <v>42752.696539351855</v>
      </c>
      <c r="E390" s="1">
        <v>247</v>
      </c>
      <c r="F390" s="1" t="s">
        <v>293</v>
      </c>
      <c r="G390" s="1" t="s">
        <v>96</v>
      </c>
      <c r="H390" s="1" t="str">
        <f t="shared" si="31"/>
        <v>5 Ave &amp; E 63 St to E 53 St &amp; Madison Ave</v>
      </c>
      <c r="I390" s="1" t="s">
        <v>11</v>
      </c>
      <c r="J390" s="1" t="s">
        <v>19</v>
      </c>
      <c r="K390" s="1">
        <v>1975</v>
      </c>
      <c r="L390">
        <f t="shared" si="32"/>
        <v>47</v>
      </c>
      <c r="M390">
        <v>47</v>
      </c>
      <c r="N390" t="str">
        <f t="shared" si="33"/>
        <v>Middle aged</v>
      </c>
      <c r="O390" s="3" t="str">
        <f t="shared" si="34"/>
        <v>44-59</v>
      </c>
    </row>
    <row r="391" spans="1:15" ht="15.75" customHeight="1" x14ac:dyDescent="0.25">
      <c r="A391" s="1">
        <v>642530</v>
      </c>
      <c r="B391" s="9">
        <v>42763.689236111109</v>
      </c>
      <c r="C391" s="2" t="str">
        <f t="shared" si="30"/>
        <v>Saturday</v>
      </c>
      <c r="D391" s="2">
        <v>42763.704108796293</v>
      </c>
      <c r="E391" s="1">
        <v>1284</v>
      </c>
      <c r="F391" s="1" t="s">
        <v>78</v>
      </c>
      <c r="G391" s="1" t="s">
        <v>28</v>
      </c>
      <c r="H391" s="1" t="str">
        <f t="shared" si="31"/>
        <v>Cathedral Pkwy &amp; Broadway to Central Park S &amp; 6 Ave</v>
      </c>
      <c r="I391" s="1" t="s">
        <v>11</v>
      </c>
      <c r="J391" s="1" t="s">
        <v>12</v>
      </c>
      <c r="K391" s="1">
        <v>1974</v>
      </c>
      <c r="L391">
        <f t="shared" si="32"/>
        <v>48</v>
      </c>
      <c r="M391">
        <v>48</v>
      </c>
      <c r="N391" t="str">
        <f t="shared" si="33"/>
        <v>Middle aged</v>
      </c>
      <c r="O391" s="3" t="str">
        <f t="shared" si="34"/>
        <v>44-59</v>
      </c>
    </row>
    <row r="392" spans="1:15" ht="15.75" customHeight="1" x14ac:dyDescent="0.25">
      <c r="A392" s="1">
        <v>2567503</v>
      </c>
      <c r="B392" s="9">
        <v>42835.314085648148</v>
      </c>
      <c r="C392" s="2" t="str">
        <f t="shared" si="30"/>
        <v>Monday</v>
      </c>
      <c r="D392" s="2">
        <v>42835.320185185185</v>
      </c>
      <c r="E392" s="1">
        <v>526</v>
      </c>
      <c r="F392" s="1" t="s">
        <v>84</v>
      </c>
      <c r="G392" s="1" t="s">
        <v>85</v>
      </c>
      <c r="H392" s="1" t="str">
        <f t="shared" si="31"/>
        <v>Broadway &amp; E 22 St to Pershing Square South</v>
      </c>
      <c r="I392" s="1" t="s">
        <v>11</v>
      </c>
      <c r="J392" s="1" t="s">
        <v>12</v>
      </c>
      <c r="K392" s="1">
        <v>1974</v>
      </c>
      <c r="L392">
        <f t="shared" si="32"/>
        <v>48</v>
      </c>
      <c r="M392">
        <v>48</v>
      </c>
      <c r="N392" t="str">
        <f t="shared" si="33"/>
        <v>Middle aged</v>
      </c>
      <c r="O392" s="3" t="str">
        <f t="shared" si="34"/>
        <v>44-59</v>
      </c>
    </row>
    <row r="393" spans="1:15" ht="15.75" customHeight="1" x14ac:dyDescent="0.25">
      <c r="A393" s="1">
        <v>5515649</v>
      </c>
      <c r="B393" s="9">
        <v>42894.713321759256</v>
      </c>
      <c r="C393" s="2" t="str">
        <f t="shared" si="30"/>
        <v>Thursday</v>
      </c>
      <c r="D393" s="2">
        <v>42894.723298611112</v>
      </c>
      <c r="E393" s="1">
        <v>862</v>
      </c>
      <c r="F393" s="1" t="s">
        <v>111</v>
      </c>
      <c r="G393" s="1" t="s">
        <v>112</v>
      </c>
      <c r="H393" s="1" t="str">
        <f t="shared" si="31"/>
        <v>E 39 St &amp; 2 Ave to E 20 St &amp; FDR Drive</v>
      </c>
      <c r="I393" s="1" t="s">
        <v>11</v>
      </c>
      <c r="J393" s="1" t="s">
        <v>19</v>
      </c>
      <c r="K393" s="1">
        <v>1974</v>
      </c>
      <c r="L393">
        <f t="shared" si="32"/>
        <v>48</v>
      </c>
      <c r="M393">
        <v>48</v>
      </c>
      <c r="N393" t="str">
        <f t="shared" si="33"/>
        <v>Middle aged</v>
      </c>
      <c r="O393" s="3" t="str">
        <f t="shared" si="34"/>
        <v>44-59</v>
      </c>
    </row>
    <row r="394" spans="1:15" ht="15.75" customHeight="1" x14ac:dyDescent="0.25">
      <c r="A394" s="1">
        <v>6392474</v>
      </c>
      <c r="B394" s="9">
        <v>42910.111354166664</v>
      </c>
      <c r="C394" s="2" t="str">
        <f t="shared" si="30"/>
        <v>Saturday</v>
      </c>
      <c r="D394" s="2">
        <v>42910.115752314814</v>
      </c>
      <c r="E394" s="1">
        <v>379</v>
      </c>
      <c r="F394" s="1" t="s">
        <v>154</v>
      </c>
      <c r="G394" s="1" t="s">
        <v>155</v>
      </c>
      <c r="H394" s="1" t="str">
        <f t="shared" si="31"/>
        <v>11 Ave &amp; W 41 St to 8 Ave &amp; W 33 St</v>
      </c>
      <c r="I394" s="1" t="s">
        <v>11</v>
      </c>
      <c r="J394" s="1" t="s">
        <v>12</v>
      </c>
      <c r="K394" s="1">
        <v>1974</v>
      </c>
      <c r="L394">
        <f t="shared" si="32"/>
        <v>48</v>
      </c>
      <c r="M394">
        <v>48</v>
      </c>
      <c r="N394" t="str">
        <f t="shared" si="33"/>
        <v>Middle aged</v>
      </c>
      <c r="O394" s="3" t="str">
        <f t="shared" si="34"/>
        <v>44-59</v>
      </c>
    </row>
    <row r="395" spans="1:15" ht="15.75" customHeight="1" x14ac:dyDescent="0.25">
      <c r="A395" s="1">
        <v>2697880</v>
      </c>
      <c r="B395" s="9">
        <v>42837.6718287037</v>
      </c>
      <c r="C395" s="2" t="str">
        <f t="shared" si="30"/>
        <v>Wednesday</v>
      </c>
      <c r="D395" s="2">
        <v>42837.690034722225</v>
      </c>
      <c r="E395" s="1">
        <v>1573</v>
      </c>
      <c r="F395" s="1" t="s">
        <v>57</v>
      </c>
      <c r="G395" s="1" t="s">
        <v>165</v>
      </c>
      <c r="H395" s="1" t="str">
        <f t="shared" si="31"/>
        <v>Mott St &amp; Prince St to E 51 St &amp; 1 Ave</v>
      </c>
      <c r="I395" s="1" t="s">
        <v>11</v>
      </c>
      <c r="J395" s="1" t="s">
        <v>19</v>
      </c>
      <c r="K395" s="1">
        <v>1974</v>
      </c>
      <c r="L395">
        <f t="shared" si="32"/>
        <v>48</v>
      </c>
      <c r="M395">
        <v>48</v>
      </c>
      <c r="N395" t="str">
        <f t="shared" si="33"/>
        <v>Middle aged</v>
      </c>
      <c r="O395" s="3" t="str">
        <f t="shared" si="34"/>
        <v>44-59</v>
      </c>
    </row>
    <row r="396" spans="1:15" ht="15.75" customHeight="1" x14ac:dyDescent="0.25">
      <c r="A396" s="1">
        <v>842093</v>
      </c>
      <c r="B396" s="9">
        <v>42770.779942129629</v>
      </c>
      <c r="C396" s="2" t="str">
        <f t="shared" si="30"/>
        <v>Saturday</v>
      </c>
      <c r="D396" s="2">
        <v>42770.785219907404</v>
      </c>
      <c r="E396" s="1">
        <v>455</v>
      </c>
      <c r="F396" s="1" t="s">
        <v>199</v>
      </c>
      <c r="G396" s="1" t="s">
        <v>200</v>
      </c>
      <c r="H396" s="1" t="str">
        <f t="shared" si="31"/>
        <v>W 56 St &amp; 10 Ave to Broadway &amp; W 49 St</v>
      </c>
      <c r="I396" s="1" t="s">
        <v>11</v>
      </c>
      <c r="J396" s="1" t="s">
        <v>12</v>
      </c>
      <c r="K396" s="1">
        <v>1974</v>
      </c>
      <c r="L396">
        <f t="shared" si="32"/>
        <v>48</v>
      </c>
      <c r="M396">
        <v>48</v>
      </c>
      <c r="N396" t="str">
        <f t="shared" si="33"/>
        <v>Middle aged</v>
      </c>
      <c r="O396" s="3" t="str">
        <f t="shared" si="34"/>
        <v>44-59</v>
      </c>
    </row>
    <row r="397" spans="1:15" ht="15.75" customHeight="1" x14ac:dyDescent="0.25">
      <c r="A397" s="1">
        <v>4193308</v>
      </c>
      <c r="B397" s="9">
        <v>42869.463171296295</v>
      </c>
      <c r="C397" s="2" t="str">
        <f t="shared" si="30"/>
        <v>Sunday</v>
      </c>
      <c r="D397" s="2">
        <v>42869.468368055554</v>
      </c>
      <c r="E397" s="1">
        <v>449</v>
      </c>
      <c r="F397" s="1" t="s">
        <v>251</v>
      </c>
      <c r="G397" s="1" t="s">
        <v>252</v>
      </c>
      <c r="H397" s="1" t="str">
        <f t="shared" si="31"/>
        <v>1 Ave &amp; E 62 St to E 47 St &amp; 1 Ave</v>
      </c>
      <c r="I397" s="1" t="s">
        <v>11</v>
      </c>
      <c r="J397" s="1" t="s">
        <v>12</v>
      </c>
      <c r="K397" s="1">
        <v>1974</v>
      </c>
      <c r="L397">
        <f t="shared" si="32"/>
        <v>48</v>
      </c>
      <c r="M397">
        <v>48</v>
      </c>
      <c r="N397" t="str">
        <f t="shared" si="33"/>
        <v>Middle aged</v>
      </c>
      <c r="O397" s="3" t="str">
        <f t="shared" si="34"/>
        <v>44-59</v>
      </c>
    </row>
    <row r="398" spans="1:15" ht="15.75" customHeight="1" x14ac:dyDescent="0.25">
      <c r="A398" s="1">
        <v>228565</v>
      </c>
      <c r="B398" s="9">
        <v>42747.649097222224</v>
      </c>
      <c r="C398" s="2" t="str">
        <f t="shared" si="30"/>
        <v>Thursday</v>
      </c>
      <c r="D398" s="2">
        <v>42747.651412037034</v>
      </c>
      <c r="E398" s="1">
        <v>200</v>
      </c>
      <c r="F398" s="1" t="s">
        <v>266</v>
      </c>
      <c r="G398" s="1" t="s">
        <v>267</v>
      </c>
      <c r="H398" s="1" t="str">
        <f t="shared" si="31"/>
        <v>W 52 St &amp; 9 Ave to Broadway &amp; W 55 St</v>
      </c>
      <c r="I398" s="1" t="s">
        <v>11</v>
      </c>
      <c r="J398" s="1" t="s">
        <v>12</v>
      </c>
      <c r="K398" s="1">
        <v>1974</v>
      </c>
      <c r="L398">
        <f t="shared" si="32"/>
        <v>48</v>
      </c>
      <c r="M398">
        <v>48</v>
      </c>
      <c r="N398" t="str">
        <f t="shared" si="33"/>
        <v>Middle aged</v>
      </c>
      <c r="O398" s="3" t="str">
        <f t="shared" si="34"/>
        <v>44-59</v>
      </c>
    </row>
    <row r="399" spans="1:15" ht="15.75" customHeight="1" x14ac:dyDescent="0.25">
      <c r="A399" s="1">
        <v>2722449</v>
      </c>
      <c r="B399" s="9">
        <v>42837.957291666666</v>
      </c>
      <c r="C399" s="2" t="str">
        <f t="shared" si="30"/>
        <v>Wednesday</v>
      </c>
      <c r="D399" s="2">
        <v>42837.959328703706</v>
      </c>
      <c r="E399" s="1">
        <v>175</v>
      </c>
      <c r="F399" s="1" t="s">
        <v>320</v>
      </c>
      <c r="G399" s="1" t="s">
        <v>163</v>
      </c>
      <c r="H399" s="1" t="str">
        <f t="shared" si="31"/>
        <v>Bond St &amp; Schermerhorn St to Bond St &amp; Bergen St</v>
      </c>
      <c r="I399" s="1" t="s">
        <v>11</v>
      </c>
      <c r="J399" s="1" t="s">
        <v>12</v>
      </c>
      <c r="K399" s="1">
        <v>1974</v>
      </c>
      <c r="L399">
        <f t="shared" si="32"/>
        <v>48</v>
      </c>
      <c r="M399">
        <v>48</v>
      </c>
      <c r="N399" t="str">
        <f t="shared" si="33"/>
        <v>Middle aged</v>
      </c>
      <c r="O399" s="3" t="str">
        <f t="shared" si="34"/>
        <v>44-59</v>
      </c>
    </row>
    <row r="400" spans="1:15" ht="15.75" customHeight="1" x14ac:dyDescent="0.25">
      <c r="A400" s="1">
        <v>2783819</v>
      </c>
      <c r="B400" s="9">
        <v>42839.382951388892</v>
      </c>
      <c r="C400" s="2" t="str">
        <f t="shared" si="30"/>
        <v>Friday</v>
      </c>
      <c r="D400" s="2">
        <v>42839.38553240741</v>
      </c>
      <c r="E400" s="1">
        <v>223</v>
      </c>
      <c r="F400" s="1" t="s">
        <v>37</v>
      </c>
      <c r="G400" s="1" t="s">
        <v>121</v>
      </c>
      <c r="H400" s="1" t="str">
        <f t="shared" si="31"/>
        <v>Columbus Ave &amp; W 72 St to W 63 St &amp; Broadway</v>
      </c>
      <c r="I400" s="1" t="s">
        <v>11</v>
      </c>
      <c r="J400" s="1" t="s">
        <v>12</v>
      </c>
      <c r="K400" s="1">
        <v>1974</v>
      </c>
      <c r="L400">
        <f t="shared" si="32"/>
        <v>48</v>
      </c>
      <c r="M400">
        <v>48</v>
      </c>
      <c r="N400" t="str">
        <f t="shared" si="33"/>
        <v>Middle aged</v>
      </c>
      <c r="O400" s="3" t="str">
        <f t="shared" si="34"/>
        <v>44-59</v>
      </c>
    </row>
    <row r="401" spans="1:15" ht="15.75" customHeight="1" x14ac:dyDescent="0.25">
      <c r="A401" s="1">
        <v>2161137</v>
      </c>
      <c r="B401" s="9">
        <v>42823.335555555554</v>
      </c>
      <c r="C401" s="2" t="str">
        <f t="shared" si="30"/>
        <v>Wednesday</v>
      </c>
      <c r="D401" s="2">
        <v>42823.339062500003</v>
      </c>
      <c r="E401" s="1">
        <v>303</v>
      </c>
      <c r="F401" s="1" t="s">
        <v>215</v>
      </c>
      <c r="G401" s="1" t="s">
        <v>430</v>
      </c>
      <c r="H401" s="1" t="str">
        <f t="shared" si="31"/>
        <v>Carroll St &amp; Smith St to Carroll St &amp; Columbia St</v>
      </c>
      <c r="I401" s="1" t="s">
        <v>11</v>
      </c>
      <c r="J401" s="1" t="s">
        <v>19</v>
      </c>
      <c r="K401" s="1">
        <v>1974</v>
      </c>
      <c r="L401">
        <f t="shared" si="32"/>
        <v>48</v>
      </c>
      <c r="M401">
        <v>48</v>
      </c>
      <c r="N401" t="str">
        <f t="shared" si="33"/>
        <v>Middle aged</v>
      </c>
      <c r="O401" s="3" t="str">
        <f t="shared" si="34"/>
        <v>44-59</v>
      </c>
    </row>
    <row r="402" spans="1:15" ht="15.75" customHeight="1" x14ac:dyDescent="0.25">
      <c r="A402" s="1">
        <v>1858796</v>
      </c>
      <c r="B402" s="9">
        <v>42807.349756944444</v>
      </c>
      <c r="C402" s="2" t="str">
        <f t="shared" si="30"/>
        <v>Monday</v>
      </c>
      <c r="D402" s="2">
        <v>42807.354189814818</v>
      </c>
      <c r="E402" s="1">
        <v>383</v>
      </c>
      <c r="F402" s="1" t="s">
        <v>248</v>
      </c>
      <c r="G402" s="1" t="s">
        <v>398</v>
      </c>
      <c r="H402" s="1" t="str">
        <f t="shared" si="31"/>
        <v>West Thames St to Water - Whitehall Plaza</v>
      </c>
      <c r="I402" s="1" t="s">
        <v>11</v>
      </c>
      <c r="J402" s="1" t="s">
        <v>19</v>
      </c>
      <c r="K402" s="1">
        <v>1974</v>
      </c>
      <c r="L402">
        <f t="shared" si="32"/>
        <v>48</v>
      </c>
      <c r="M402">
        <v>48</v>
      </c>
      <c r="N402" t="str">
        <f t="shared" si="33"/>
        <v>Middle aged</v>
      </c>
      <c r="O402" s="3" t="str">
        <f t="shared" si="34"/>
        <v>44-59</v>
      </c>
    </row>
    <row r="403" spans="1:15" ht="15.75" customHeight="1" x14ac:dyDescent="0.25">
      <c r="A403" s="1">
        <v>1260121</v>
      </c>
      <c r="B403" s="9">
        <v>42788.346967592595</v>
      </c>
      <c r="C403" s="2" t="str">
        <f t="shared" si="30"/>
        <v>Wednesday</v>
      </c>
      <c r="D403" s="2">
        <v>42788.354895833334</v>
      </c>
      <c r="E403" s="1">
        <v>684</v>
      </c>
      <c r="F403" s="1" t="s">
        <v>39</v>
      </c>
      <c r="G403" s="1" t="s">
        <v>157</v>
      </c>
      <c r="H403" s="1" t="str">
        <f t="shared" si="31"/>
        <v>E 47 St &amp; Park Ave to Broadway &amp; W 58 St</v>
      </c>
      <c r="I403" s="1" t="s">
        <v>11</v>
      </c>
      <c r="J403" s="1" t="s">
        <v>12</v>
      </c>
      <c r="K403" s="1">
        <v>1974</v>
      </c>
      <c r="L403">
        <f t="shared" si="32"/>
        <v>48</v>
      </c>
      <c r="M403">
        <v>48</v>
      </c>
      <c r="N403" t="str">
        <f t="shared" si="33"/>
        <v>Middle aged</v>
      </c>
      <c r="O403" s="3" t="str">
        <f t="shared" si="34"/>
        <v>44-59</v>
      </c>
    </row>
    <row r="404" spans="1:15" ht="15.75" customHeight="1" x14ac:dyDescent="0.25">
      <c r="A404" s="1">
        <v>1614911</v>
      </c>
      <c r="B404" s="9">
        <v>42797.691145833334</v>
      </c>
      <c r="C404" s="2" t="str">
        <f t="shared" si="30"/>
        <v>Friday</v>
      </c>
      <c r="D404" s="2">
        <v>42797.702824074076</v>
      </c>
      <c r="E404" s="1">
        <v>1008</v>
      </c>
      <c r="F404" s="1" t="s">
        <v>140</v>
      </c>
      <c r="G404" s="1" t="s">
        <v>270</v>
      </c>
      <c r="H404" s="1" t="str">
        <f t="shared" si="31"/>
        <v>1 Ave &amp; E 16 St to E 55 St &amp; 2 Ave</v>
      </c>
      <c r="I404" s="1" t="s">
        <v>11</v>
      </c>
      <c r="J404" s="1" t="s">
        <v>12</v>
      </c>
      <c r="K404" s="1">
        <v>1974</v>
      </c>
      <c r="L404">
        <f t="shared" si="32"/>
        <v>48</v>
      </c>
      <c r="M404">
        <v>48</v>
      </c>
      <c r="N404" t="str">
        <f t="shared" si="33"/>
        <v>Middle aged</v>
      </c>
      <c r="O404" s="3" t="str">
        <f t="shared" si="34"/>
        <v>44-59</v>
      </c>
    </row>
    <row r="405" spans="1:15" ht="15.75" customHeight="1" x14ac:dyDescent="0.25">
      <c r="A405" s="1">
        <v>146803</v>
      </c>
      <c r="B405" s="9">
        <v>42744.719155092593</v>
      </c>
      <c r="C405" s="2" t="str">
        <f t="shared" si="30"/>
        <v>Monday</v>
      </c>
      <c r="D405" s="2">
        <v>42744.72550925926</v>
      </c>
      <c r="E405" s="1">
        <v>548</v>
      </c>
      <c r="F405" s="1" t="s">
        <v>147</v>
      </c>
      <c r="G405" s="1" t="s">
        <v>289</v>
      </c>
      <c r="H405" s="1" t="str">
        <f t="shared" si="31"/>
        <v>E 33 St &amp; 2 Ave to W 33 St &amp; 7 Ave</v>
      </c>
      <c r="I405" s="1" t="s">
        <v>11</v>
      </c>
      <c r="J405" s="1" t="s">
        <v>12</v>
      </c>
      <c r="K405" s="1">
        <v>1974</v>
      </c>
      <c r="L405">
        <f t="shared" si="32"/>
        <v>48</v>
      </c>
      <c r="M405">
        <v>48</v>
      </c>
      <c r="N405" t="str">
        <f t="shared" si="33"/>
        <v>Middle aged</v>
      </c>
      <c r="O405" s="3" t="str">
        <f t="shared" si="34"/>
        <v>44-59</v>
      </c>
    </row>
    <row r="406" spans="1:15" ht="15.75" customHeight="1" x14ac:dyDescent="0.25">
      <c r="A406" s="1">
        <v>4025507</v>
      </c>
      <c r="B406" s="9">
        <v>42865.430821759262</v>
      </c>
      <c r="C406" s="2" t="str">
        <f t="shared" si="30"/>
        <v>Wednesday</v>
      </c>
      <c r="D406" s="2">
        <v>42865.454027777778</v>
      </c>
      <c r="E406" s="1">
        <v>2005</v>
      </c>
      <c r="F406" s="1" t="s">
        <v>115</v>
      </c>
      <c r="G406" s="1" t="s">
        <v>116</v>
      </c>
      <c r="H406" s="1" t="str">
        <f t="shared" si="31"/>
        <v>E 85 St &amp; 3 Ave to Spruce St &amp; Nassau St</v>
      </c>
      <c r="I406" s="1" t="s">
        <v>11</v>
      </c>
      <c r="J406" s="1" t="s">
        <v>12</v>
      </c>
      <c r="K406" s="1">
        <v>1973</v>
      </c>
      <c r="L406">
        <f t="shared" si="32"/>
        <v>49</v>
      </c>
      <c r="M406">
        <v>49</v>
      </c>
      <c r="N406" t="str">
        <f t="shared" si="33"/>
        <v>Middle aged</v>
      </c>
      <c r="O406" s="3" t="str">
        <f t="shared" si="34"/>
        <v>44-59</v>
      </c>
    </row>
    <row r="407" spans="1:15" ht="15.75" customHeight="1" x14ac:dyDescent="0.25">
      <c r="A407" s="1">
        <v>4327895</v>
      </c>
      <c r="B407" s="9">
        <v>42871.765462962961</v>
      </c>
      <c r="C407" s="2" t="str">
        <f t="shared" si="30"/>
        <v>Tuesday</v>
      </c>
      <c r="D407" s="2">
        <v>42871.771180555559</v>
      </c>
      <c r="E407" s="1">
        <v>494</v>
      </c>
      <c r="F407" s="1" t="s">
        <v>137</v>
      </c>
      <c r="G407" s="1" t="s">
        <v>138</v>
      </c>
      <c r="H407" s="1" t="str">
        <f t="shared" si="31"/>
        <v>Leonard St &amp; Maujer St to Myrtle Ave &amp; Lewis Ave</v>
      </c>
      <c r="I407" s="1" t="s">
        <v>11</v>
      </c>
      <c r="J407" s="1" t="s">
        <v>12</v>
      </c>
      <c r="K407" s="1">
        <v>1973</v>
      </c>
      <c r="L407">
        <f t="shared" si="32"/>
        <v>49</v>
      </c>
      <c r="M407">
        <v>49</v>
      </c>
      <c r="N407" t="str">
        <f t="shared" si="33"/>
        <v>Middle aged</v>
      </c>
      <c r="O407" s="3" t="str">
        <f t="shared" si="34"/>
        <v>44-59</v>
      </c>
    </row>
    <row r="408" spans="1:15" ht="15.75" customHeight="1" x14ac:dyDescent="0.25">
      <c r="A408" s="1">
        <v>1811390</v>
      </c>
      <c r="B408" s="9">
        <v>42804.352638888886</v>
      </c>
      <c r="C408" s="2" t="str">
        <f t="shared" si="30"/>
        <v>Friday</v>
      </c>
      <c r="D408" s="2">
        <v>42804.355578703704</v>
      </c>
      <c r="E408" s="1">
        <v>253</v>
      </c>
      <c r="F408" s="1" t="s">
        <v>169</v>
      </c>
      <c r="G408" s="1" t="s">
        <v>70</v>
      </c>
      <c r="H408" s="1" t="str">
        <f t="shared" si="31"/>
        <v>E 24 St &amp; Park Ave S to Broadway &amp; E 14 St</v>
      </c>
      <c r="I408" s="1" t="s">
        <v>11</v>
      </c>
      <c r="J408" s="1" t="s">
        <v>12</v>
      </c>
      <c r="K408" s="1">
        <v>1973</v>
      </c>
      <c r="L408">
        <f t="shared" si="32"/>
        <v>49</v>
      </c>
      <c r="M408">
        <v>49</v>
      </c>
      <c r="N408" t="str">
        <f t="shared" si="33"/>
        <v>Middle aged</v>
      </c>
      <c r="O408" s="3" t="str">
        <f t="shared" si="34"/>
        <v>44-59</v>
      </c>
    </row>
    <row r="409" spans="1:15" ht="15.75" customHeight="1" x14ac:dyDescent="0.25">
      <c r="A409" s="1">
        <v>3744138</v>
      </c>
      <c r="B409" s="9">
        <v>42859.332592592589</v>
      </c>
      <c r="C409" s="2" t="str">
        <f t="shared" si="30"/>
        <v>Thursday</v>
      </c>
      <c r="D409" s="2">
        <v>42859.340138888889</v>
      </c>
      <c r="E409" s="1">
        <v>651</v>
      </c>
      <c r="F409" s="1" t="s">
        <v>232</v>
      </c>
      <c r="G409" s="1" t="s">
        <v>233</v>
      </c>
      <c r="H409" s="1" t="str">
        <f t="shared" si="31"/>
        <v>President St &amp; Henry St to Schermerhorn St &amp; Court St</v>
      </c>
      <c r="I409" s="1" t="s">
        <v>11</v>
      </c>
      <c r="J409" s="1" t="s">
        <v>12</v>
      </c>
      <c r="K409" s="1">
        <v>1973</v>
      </c>
      <c r="L409">
        <f t="shared" si="32"/>
        <v>49</v>
      </c>
      <c r="M409">
        <v>49</v>
      </c>
      <c r="N409" t="str">
        <f t="shared" si="33"/>
        <v>Middle aged</v>
      </c>
      <c r="O409" s="3" t="str">
        <f t="shared" si="34"/>
        <v>44-59</v>
      </c>
    </row>
    <row r="410" spans="1:15" ht="15.75" customHeight="1" x14ac:dyDescent="0.25">
      <c r="A410" s="1">
        <v>968783</v>
      </c>
      <c r="B410" s="9">
        <v>42777.650335648148</v>
      </c>
      <c r="C410" s="2" t="str">
        <f t="shared" si="30"/>
        <v>Saturday</v>
      </c>
      <c r="D410" s="2">
        <v>42777.660567129627</v>
      </c>
      <c r="E410" s="1">
        <v>883</v>
      </c>
      <c r="F410" s="1" t="s">
        <v>238</v>
      </c>
      <c r="G410" s="1" t="s">
        <v>72</v>
      </c>
      <c r="H410" s="1" t="str">
        <f t="shared" si="31"/>
        <v>Washington Pl &amp; 6 Ave to Rivington St &amp; Chrystie St</v>
      </c>
      <c r="I410" s="1" t="s">
        <v>11</v>
      </c>
      <c r="J410" s="1" t="s">
        <v>12</v>
      </c>
      <c r="K410" s="1">
        <v>1973</v>
      </c>
      <c r="L410">
        <f t="shared" si="32"/>
        <v>49</v>
      </c>
      <c r="M410">
        <v>49</v>
      </c>
      <c r="N410" t="str">
        <f t="shared" si="33"/>
        <v>Middle aged</v>
      </c>
      <c r="O410" s="3" t="str">
        <f t="shared" si="34"/>
        <v>44-59</v>
      </c>
    </row>
    <row r="411" spans="1:15" ht="15.75" customHeight="1" x14ac:dyDescent="0.25">
      <c r="A411" s="1">
        <v>6398130</v>
      </c>
      <c r="B411" s="9">
        <v>42910.463090277779</v>
      </c>
      <c r="C411" s="2" t="str">
        <f t="shared" si="30"/>
        <v>Saturday</v>
      </c>
      <c r="D411" s="2">
        <v>42910.465266203704</v>
      </c>
      <c r="E411" s="1">
        <v>187</v>
      </c>
      <c r="F411" s="1" t="s">
        <v>145</v>
      </c>
      <c r="G411" s="1" t="s">
        <v>216</v>
      </c>
      <c r="H411" s="1" t="str">
        <f t="shared" si="31"/>
        <v>Barclay St &amp; Church St to Fulton St &amp; Broadway</v>
      </c>
      <c r="I411" s="1" t="s">
        <v>11</v>
      </c>
      <c r="J411" s="1" t="s">
        <v>12</v>
      </c>
      <c r="K411" s="1">
        <v>1973</v>
      </c>
      <c r="L411">
        <f t="shared" si="32"/>
        <v>49</v>
      </c>
      <c r="M411">
        <v>49</v>
      </c>
      <c r="N411" t="str">
        <f t="shared" si="33"/>
        <v>Middle aged</v>
      </c>
      <c r="O411" s="3" t="str">
        <f t="shared" si="34"/>
        <v>44-59</v>
      </c>
    </row>
    <row r="412" spans="1:15" ht="15.75" customHeight="1" x14ac:dyDescent="0.25">
      <c r="A412" s="1">
        <v>6158510</v>
      </c>
      <c r="B412" s="9">
        <v>42906.503842592596</v>
      </c>
      <c r="C412" s="2" t="str">
        <f t="shared" si="30"/>
        <v>Tuesday</v>
      </c>
      <c r="D412" s="2">
        <v>42906.510706018518</v>
      </c>
      <c r="E412" s="1">
        <v>592</v>
      </c>
      <c r="F412" s="1" t="s">
        <v>160</v>
      </c>
      <c r="G412" s="1" t="s">
        <v>212</v>
      </c>
      <c r="H412" s="1" t="str">
        <f t="shared" si="31"/>
        <v>Lafayette St &amp; E 8 St to Division St &amp; Bowery</v>
      </c>
      <c r="I412" s="1" t="s">
        <v>11</v>
      </c>
      <c r="J412" s="1" t="s">
        <v>12</v>
      </c>
      <c r="K412" s="1">
        <v>1973</v>
      </c>
      <c r="L412">
        <f t="shared" si="32"/>
        <v>49</v>
      </c>
      <c r="M412">
        <v>49</v>
      </c>
      <c r="N412" t="str">
        <f t="shared" si="33"/>
        <v>Middle aged</v>
      </c>
      <c r="O412" s="3" t="str">
        <f t="shared" si="34"/>
        <v>44-59</v>
      </c>
    </row>
    <row r="413" spans="1:15" ht="15.75" customHeight="1" x14ac:dyDescent="0.25">
      <c r="A413" s="1">
        <v>2444049</v>
      </c>
      <c r="B413" s="9">
        <v>42831.810347222221</v>
      </c>
      <c r="C413" s="2" t="str">
        <f t="shared" si="30"/>
        <v>Thursday</v>
      </c>
      <c r="D413" s="2">
        <v>42831.816145833334</v>
      </c>
      <c r="E413" s="1">
        <v>500</v>
      </c>
      <c r="F413" s="1" t="s">
        <v>118</v>
      </c>
      <c r="G413" s="1" t="s">
        <v>31</v>
      </c>
      <c r="H413" s="1" t="str">
        <f t="shared" si="31"/>
        <v>E 15 St &amp; 3 Ave to E 25 St &amp; 2 Ave</v>
      </c>
      <c r="I413" s="1" t="s">
        <v>11</v>
      </c>
      <c r="J413" s="1" t="s">
        <v>19</v>
      </c>
      <c r="K413" s="1">
        <v>1973</v>
      </c>
      <c r="L413">
        <f t="shared" si="32"/>
        <v>49</v>
      </c>
      <c r="M413">
        <v>49</v>
      </c>
      <c r="N413" t="str">
        <f t="shared" si="33"/>
        <v>Middle aged</v>
      </c>
      <c r="O413" s="3" t="str">
        <f t="shared" si="34"/>
        <v>44-59</v>
      </c>
    </row>
    <row r="414" spans="1:15" ht="15.75" customHeight="1" x14ac:dyDescent="0.25">
      <c r="A414" s="1">
        <v>1544609</v>
      </c>
      <c r="B414" s="9">
        <v>42795.734166666669</v>
      </c>
      <c r="C414" s="2" t="str">
        <f t="shared" si="30"/>
        <v>Wednesday</v>
      </c>
      <c r="D414" s="2">
        <v>42795.742662037039</v>
      </c>
      <c r="E414" s="1">
        <v>733</v>
      </c>
      <c r="F414" s="1" t="s">
        <v>141</v>
      </c>
      <c r="G414" s="1" t="s">
        <v>68</v>
      </c>
      <c r="H414" s="1" t="str">
        <f t="shared" si="31"/>
        <v>E 16 St &amp; 5 Ave to St Marks Pl &amp; 2 Ave</v>
      </c>
      <c r="I414" s="1" t="s">
        <v>11</v>
      </c>
      <c r="J414" s="1" t="s">
        <v>12</v>
      </c>
      <c r="K414" s="1">
        <v>1973</v>
      </c>
      <c r="L414">
        <f t="shared" si="32"/>
        <v>49</v>
      </c>
      <c r="M414">
        <v>49</v>
      </c>
      <c r="N414" t="str">
        <f t="shared" si="33"/>
        <v>Middle aged</v>
      </c>
      <c r="O414" s="3" t="str">
        <f t="shared" si="34"/>
        <v>44-59</v>
      </c>
    </row>
    <row r="415" spans="1:15" ht="15.75" customHeight="1" x14ac:dyDescent="0.25">
      <c r="A415" s="1">
        <v>6157470</v>
      </c>
      <c r="B415" s="9">
        <v>42906.487199074072</v>
      </c>
      <c r="C415" s="2" t="str">
        <f t="shared" si="30"/>
        <v>Tuesday</v>
      </c>
      <c r="D415" s="2">
        <v>42906.509293981479</v>
      </c>
      <c r="E415" s="1">
        <v>1909</v>
      </c>
      <c r="F415" s="1" t="s">
        <v>270</v>
      </c>
      <c r="G415" s="1" t="s">
        <v>332</v>
      </c>
      <c r="H415" s="1" t="str">
        <f t="shared" si="31"/>
        <v>E 55 St &amp; 2 Ave to E 81 St &amp; 3 Ave</v>
      </c>
      <c r="I415" s="1" t="s">
        <v>11</v>
      </c>
      <c r="J415" s="1" t="s">
        <v>19</v>
      </c>
      <c r="K415" s="1">
        <v>1973</v>
      </c>
      <c r="L415">
        <f t="shared" si="32"/>
        <v>49</v>
      </c>
      <c r="M415">
        <v>49</v>
      </c>
      <c r="N415" t="str">
        <f t="shared" si="33"/>
        <v>Middle aged</v>
      </c>
      <c r="O415" s="3" t="str">
        <f t="shared" si="34"/>
        <v>44-59</v>
      </c>
    </row>
    <row r="416" spans="1:15" ht="15.75" customHeight="1" x14ac:dyDescent="0.25">
      <c r="A416" s="1">
        <v>1656022</v>
      </c>
      <c r="B416" s="9">
        <v>42799.853738425925</v>
      </c>
      <c r="C416" s="2" t="str">
        <f t="shared" si="30"/>
        <v>Sunday</v>
      </c>
      <c r="D416" s="2">
        <v>42799.857627314814</v>
      </c>
      <c r="E416" s="1">
        <v>335</v>
      </c>
      <c r="F416" s="1" t="s">
        <v>17</v>
      </c>
      <c r="G416" s="1" t="s">
        <v>285</v>
      </c>
      <c r="H416" s="1" t="str">
        <f t="shared" si="31"/>
        <v>Barrow St &amp; Hudson St to Greenwich St &amp; Hubert St</v>
      </c>
      <c r="I416" s="1" t="s">
        <v>11</v>
      </c>
      <c r="J416" s="1" t="s">
        <v>19</v>
      </c>
      <c r="K416" s="1">
        <v>1973</v>
      </c>
      <c r="L416">
        <f t="shared" si="32"/>
        <v>49</v>
      </c>
      <c r="M416">
        <v>49</v>
      </c>
      <c r="N416" t="str">
        <f t="shared" si="33"/>
        <v>Middle aged</v>
      </c>
      <c r="O416" s="3" t="str">
        <f t="shared" si="34"/>
        <v>44-59</v>
      </c>
    </row>
    <row r="417" spans="1:15" ht="15.75" customHeight="1" x14ac:dyDescent="0.25">
      <c r="A417" s="1">
        <v>4793031</v>
      </c>
      <c r="B417" s="9">
        <v>42880.717511574076</v>
      </c>
      <c r="C417" s="2" t="str">
        <f t="shared" si="30"/>
        <v>Thursday</v>
      </c>
      <c r="D417" s="2">
        <v>42880.728043981479</v>
      </c>
      <c r="E417" s="1">
        <v>909</v>
      </c>
      <c r="F417" s="1" t="s">
        <v>90</v>
      </c>
      <c r="G417" s="1" t="s">
        <v>61</v>
      </c>
      <c r="H417" s="1" t="str">
        <f t="shared" si="31"/>
        <v>Greenwich St &amp; W Houston St to W 38 St &amp; 8 Ave</v>
      </c>
      <c r="I417" s="1" t="s">
        <v>11</v>
      </c>
      <c r="J417" s="1" t="s">
        <v>12</v>
      </c>
      <c r="K417" s="1">
        <v>1973</v>
      </c>
      <c r="L417">
        <f t="shared" si="32"/>
        <v>49</v>
      </c>
      <c r="M417">
        <v>49</v>
      </c>
      <c r="N417" t="str">
        <f t="shared" si="33"/>
        <v>Middle aged</v>
      </c>
      <c r="O417" s="3" t="str">
        <f t="shared" si="34"/>
        <v>44-59</v>
      </c>
    </row>
    <row r="418" spans="1:15" ht="15.75" customHeight="1" x14ac:dyDescent="0.25">
      <c r="A418" s="1">
        <v>4370534</v>
      </c>
      <c r="B418" s="9">
        <v>42872.551516203705</v>
      </c>
      <c r="C418" s="2" t="str">
        <f t="shared" si="30"/>
        <v>Wednesday</v>
      </c>
      <c r="D418" s="2">
        <v>42872.55667824074</v>
      </c>
      <c r="E418" s="1">
        <v>445</v>
      </c>
      <c r="F418" s="1" t="s">
        <v>304</v>
      </c>
      <c r="G418" s="1" t="s">
        <v>324</v>
      </c>
      <c r="H418" s="1" t="str">
        <f t="shared" si="31"/>
        <v>Cadman Plaza E &amp; Tillary St to Hicks St &amp; Montague St</v>
      </c>
      <c r="I418" s="1" t="s">
        <v>11</v>
      </c>
      <c r="J418" s="1" t="s">
        <v>12</v>
      </c>
      <c r="K418" s="1">
        <v>1973</v>
      </c>
      <c r="L418">
        <f t="shared" si="32"/>
        <v>49</v>
      </c>
      <c r="M418">
        <v>49</v>
      </c>
      <c r="N418" t="str">
        <f t="shared" si="33"/>
        <v>Middle aged</v>
      </c>
      <c r="O418" s="3" t="str">
        <f t="shared" si="34"/>
        <v>44-59</v>
      </c>
    </row>
    <row r="419" spans="1:15" ht="15.75" customHeight="1" x14ac:dyDescent="0.25">
      <c r="A419" s="1">
        <v>6754379</v>
      </c>
      <c r="B419" s="9">
        <v>42915.909745370373</v>
      </c>
      <c r="C419" s="2" t="str">
        <f t="shared" si="30"/>
        <v>Thursday</v>
      </c>
      <c r="D419" s="2">
        <v>42915.914317129631</v>
      </c>
      <c r="E419" s="1">
        <v>395</v>
      </c>
      <c r="F419" s="1" t="s">
        <v>321</v>
      </c>
      <c r="G419" s="1" t="s">
        <v>416</v>
      </c>
      <c r="H419" s="1" t="str">
        <f t="shared" si="31"/>
        <v>5 Ave &amp; E 78 St to E 78 St &amp; 2 Ave</v>
      </c>
      <c r="I419" s="1" t="s">
        <v>11</v>
      </c>
      <c r="J419" s="1" t="s">
        <v>12</v>
      </c>
      <c r="K419" s="1">
        <v>1973</v>
      </c>
      <c r="L419">
        <f t="shared" si="32"/>
        <v>49</v>
      </c>
      <c r="M419">
        <v>49</v>
      </c>
      <c r="N419" t="str">
        <f t="shared" si="33"/>
        <v>Middle aged</v>
      </c>
      <c r="O419" s="3" t="str">
        <f t="shared" si="34"/>
        <v>44-59</v>
      </c>
    </row>
    <row r="420" spans="1:15" ht="15.75" customHeight="1" x14ac:dyDescent="0.25">
      <c r="A420" s="1">
        <v>5329838</v>
      </c>
      <c r="B420" s="9">
        <v>42891.418738425928</v>
      </c>
      <c r="C420" s="2" t="str">
        <f t="shared" si="30"/>
        <v>Monday</v>
      </c>
      <c r="D420" s="2">
        <v>42891.420057870368</v>
      </c>
      <c r="E420" s="1">
        <v>114</v>
      </c>
      <c r="F420" s="1" t="s">
        <v>418</v>
      </c>
      <c r="G420" s="1" t="s">
        <v>418</v>
      </c>
      <c r="H420" s="1" t="str">
        <f t="shared" si="31"/>
        <v>Pike St &amp; Monroe St to Pike St &amp; Monroe St</v>
      </c>
      <c r="I420" s="1" t="s">
        <v>11</v>
      </c>
      <c r="J420" s="1" t="s">
        <v>12</v>
      </c>
      <c r="K420" s="1">
        <v>1973</v>
      </c>
      <c r="L420">
        <f t="shared" si="32"/>
        <v>49</v>
      </c>
      <c r="M420">
        <v>49</v>
      </c>
      <c r="N420" t="str">
        <f t="shared" si="33"/>
        <v>Middle aged</v>
      </c>
      <c r="O420" s="3" t="str">
        <f t="shared" si="34"/>
        <v>44-59</v>
      </c>
    </row>
    <row r="421" spans="1:15" ht="15.75" customHeight="1" x14ac:dyDescent="0.25">
      <c r="A421" s="1">
        <v>5856833</v>
      </c>
      <c r="B421" s="9">
        <v>42900.58425925926</v>
      </c>
      <c r="C421" s="2" t="str">
        <f t="shared" si="30"/>
        <v>Wednesday</v>
      </c>
      <c r="D421" s="2">
        <v>42900.595636574071</v>
      </c>
      <c r="E421" s="1">
        <v>982</v>
      </c>
      <c r="F421" s="1" t="s">
        <v>420</v>
      </c>
      <c r="G421" s="1" t="s">
        <v>101</v>
      </c>
      <c r="H421" s="1" t="str">
        <f t="shared" si="31"/>
        <v>Wythe Ave &amp; Metropolitan Ave to Cleveland Pl &amp; Spring St</v>
      </c>
      <c r="I421" s="1" t="s">
        <v>11</v>
      </c>
      <c r="J421" s="1" t="s">
        <v>12</v>
      </c>
      <c r="K421" s="1">
        <v>1973</v>
      </c>
      <c r="L421">
        <f t="shared" si="32"/>
        <v>49</v>
      </c>
      <c r="M421">
        <v>49</v>
      </c>
      <c r="N421" t="str">
        <f t="shared" si="33"/>
        <v>Middle aged</v>
      </c>
      <c r="O421" s="3" t="str">
        <f t="shared" si="34"/>
        <v>44-59</v>
      </c>
    </row>
    <row r="422" spans="1:15" ht="15.75" customHeight="1" x14ac:dyDescent="0.25">
      <c r="A422" s="1">
        <v>187466</v>
      </c>
      <c r="B422" s="9">
        <v>42746.479513888888</v>
      </c>
      <c r="C422" s="2" t="str">
        <f t="shared" si="30"/>
        <v>Wednesday</v>
      </c>
      <c r="D422" s="2">
        <v>42746.482812499999</v>
      </c>
      <c r="E422" s="1">
        <v>285</v>
      </c>
      <c r="F422" s="1" t="s">
        <v>42</v>
      </c>
      <c r="G422" s="1" t="s">
        <v>43</v>
      </c>
      <c r="H422" s="1" t="str">
        <f t="shared" si="31"/>
        <v>E 17 St &amp; Broadway to W 17 St &amp; 8 Ave</v>
      </c>
      <c r="I422" s="1" t="s">
        <v>11</v>
      </c>
      <c r="J422" s="1" t="s">
        <v>12</v>
      </c>
      <c r="K422" s="1">
        <v>1972</v>
      </c>
      <c r="L422">
        <f t="shared" si="32"/>
        <v>50</v>
      </c>
      <c r="M422">
        <v>50</v>
      </c>
      <c r="N422" t="str">
        <f t="shared" si="33"/>
        <v>Middle aged</v>
      </c>
      <c r="O422" s="3" t="str">
        <f t="shared" si="34"/>
        <v>44-59</v>
      </c>
    </row>
    <row r="423" spans="1:15" ht="15.75" customHeight="1" x14ac:dyDescent="0.25">
      <c r="A423" s="1">
        <v>3582305</v>
      </c>
      <c r="B423" s="9">
        <v>42856.563668981478</v>
      </c>
      <c r="C423" s="2" t="str">
        <f t="shared" si="30"/>
        <v>Monday</v>
      </c>
      <c r="D423" s="2">
        <v>42856.573877314811</v>
      </c>
      <c r="E423" s="1">
        <v>881</v>
      </c>
      <c r="F423" s="1" t="s">
        <v>103</v>
      </c>
      <c r="G423" s="1" t="s">
        <v>104</v>
      </c>
      <c r="H423" s="1" t="str">
        <f t="shared" si="31"/>
        <v>E 45 St &amp; 3 Ave to W 34 St &amp; 11 Ave</v>
      </c>
      <c r="I423" s="1" t="s">
        <v>11</v>
      </c>
      <c r="J423" s="1" t="s">
        <v>12</v>
      </c>
      <c r="K423" s="1">
        <v>1972</v>
      </c>
      <c r="L423">
        <f t="shared" si="32"/>
        <v>50</v>
      </c>
      <c r="M423">
        <v>50</v>
      </c>
      <c r="N423" t="str">
        <f t="shared" si="33"/>
        <v>Middle aged</v>
      </c>
      <c r="O423" s="3" t="str">
        <f t="shared" si="34"/>
        <v>44-59</v>
      </c>
    </row>
    <row r="424" spans="1:15" ht="15.75" customHeight="1" x14ac:dyDescent="0.25">
      <c r="A424" s="1">
        <v>2710778</v>
      </c>
      <c r="B424" s="9">
        <v>42837.776608796295</v>
      </c>
      <c r="C424" s="2" t="str">
        <f t="shared" si="30"/>
        <v>Wednesday</v>
      </c>
      <c r="D424" s="2">
        <v>42837.779768518521</v>
      </c>
      <c r="E424" s="1">
        <v>273</v>
      </c>
      <c r="F424" s="1" t="s">
        <v>174</v>
      </c>
      <c r="G424" s="1" t="s">
        <v>277</v>
      </c>
      <c r="H424" s="1" t="str">
        <f t="shared" si="31"/>
        <v>Clinton St &amp; Joralemon St to Kane St &amp; Clinton St</v>
      </c>
      <c r="I424" s="1" t="s">
        <v>11</v>
      </c>
      <c r="J424" s="1" t="s">
        <v>12</v>
      </c>
      <c r="K424" s="1">
        <v>1972</v>
      </c>
      <c r="L424">
        <f t="shared" si="32"/>
        <v>50</v>
      </c>
      <c r="M424">
        <v>50</v>
      </c>
      <c r="N424" t="str">
        <f t="shared" si="33"/>
        <v>Middle aged</v>
      </c>
      <c r="O424" s="3" t="str">
        <f t="shared" si="34"/>
        <v>44-59</v>
      </c>
    </row>
    <row r="425" spans="1:15" ht="15.75" customHeight="1" x14ac:dyDescent="0.25">
      <c r="A425" s="1">
        <v>3273104</v>
      </c>
      <c r="B425" s="9">
        <v>42849.740486111114</v>
      </c>
      <c r="C425" s="2" t="str">
        <f t="shared" si="30"/>
        <v>Monday</v>
      </c>
      <c r="D425" s="2">
        <v>42849.744166666664</v>
      </c>
      <c r="E425" s="1">
        <v>317</v>
      </c>
      <c r="F425" s="1" t="s">
        <v>39</v>
      </c>
      <c r="G425" s="1" t="s">
        <v>111</v>
      </c>
      <c r="H425" s="1" t="str">
        <f t="shared" si="31"/>
        <v>E 47 St &amp; Park Ave to E 39 St &amp; 2 Ave</v>
      </c>
      <c r="I425" s="1" t="s">
        <v>11</v>
      </c>
      <c r="J425" s="1" t="s">
        <v>12</v>
      </c>
      <c r="K425" s="1">
        <v>1972</v>
      </c>
      <c r="L425">
        <f t="shared" si="32"/>
        <v>50</v>
      </c>
      <c r="M425">
        <v>50</v>
      </c>
      <c r="N425" t="str">
        <f t="shared" si="33"/>
        <v>Middle aged</v>
      </c>
      <c r="O425" s="3" t="str">
        <f t="shared" si="34"/>
        <v>44-59</v>
      </c>
    </row>
    <row r="426" spans="1:15" ht="15.75" customHeight="1" x14ac:dyDescent="0.25">
      <c r="A426" s="1">
        <v>1339852</v>
      </c>
      <c r="B426" s="9">
        <v>42790.331562500003</v>
      </c>
      <c r="C426" s="2" t="str">
        <f t="shared" si="30"/>
        <v>Friday</v>
      </c>
      <c r="D426" s="2">
        <v>42790.347511574073</v>
      </c>
      <c r="E426" s="1">
        <v>1377</v>
      </c>
      <c r="F426" s="1" t="s">
        <v>37</v>
      </c>
      <c r="G426" s="1" t="s">
        <v>42</v>
      </c>
      <c r="H426" s="1" t="str">
        <f t="shared" si="31"/>
        <v>Columbus Ave &amp; W 72 St to E 17 St &amp; Broadway</v>
      </c>
      <c r="I426" s="1" t="s">
        <v>11</v>
      </c>
      <c r="J426" s="1" t="s">
        <v>12</v>
      </c>
      <c r="K426" s="1">
        <v>1972</v>
      </c>
      <c r="L426">
        <f t="shared" si="32"/>
        <v>50</v>
      </c>
      <c r="M426">
        <v>50</v>
      </c>
      <c r="N426" t="str">
        <f t="shared" si="33"/>
        <v>Middle aged</v>
      </c>
      <c r="O426" s="3" t="str">
        <f t="shared" si="34"/>
        <v>44-59</v>
      </c>
    </row>
    <row r="427" spans="1:15" ht="15.75" customHeight="1" x14ac:dyDescent="0.25">
      <c r="A427" s="1">
        <v>5212058</v>
      </c>
      <c r="B427" s="9">
        <v>42888.836863425924</v>
      </c>
      <c r="C427" s="2" t="str">
        <f t="shared" si="30"/>
        <v>Friday</v>
      </c>
      <c r="D427" s="2">
        <v>42888.840891203705</v>
      </c>
      <c r="E427" s="1">
        <v>347</v>
      </c>
      <c r="F427" s="1" t="s">
        <v>283</v>
      </c>
      <c r="G427" s="1" t="s">
        <v>76</v>
      </c>
      <c r="H427" s="1" t="str">
        <f t="shared" si="31"/>
        <v>W 67 St &amp; Broadway to W 54 St &amp; 9 Ave</v>
      </c>
      <c r="I427" s="1" t="s">
        <v>11</v>
      </c>
      <c r="J427" s="1" t="s">
        <v>19</v>
      </c>
      <c r="K427" s="1">
        <v>1972</v>
      </c>
      <c r="L427">
        <f t="shared" si="32"/>
        <v>50</v>
      </c>
      <c r="M427">
        <v>50</v>
      </c>
      <c r="N427" t="str">
        <f t="shared" si="33"/>
        <v>Middle aged</v>
      </c>
      <c r="O427" s="3" t="str">
        <f t="shared" si="34"/>
        <v>44-59</v>
      </c>
    </row>
    <row r="428" spans="1:15" ht="15.75" customHeight="1" x14ac:dyDescent="0.25">
      <c r="A428" s="1">
        <v>273552</v>
      </c>
      <c r="B428" s="9">
        <v>42748.732083333336</v>
      </c>
      <c r="C428" s="2" t="str">
        <f t="shared" si="30"/>
        <v>Friday</v>
      </c>
      <c r="D428" s="2">
        <v>42748.735451388886</v>
      </c>
      <c r="E428" s="1">
        <v>290</v>
      </c>
      <c r="F428" s="1" t="s">
        <v>288</v>
      </c>
      <c r="G428" s="1" t="s">
        <v>37</v>
      </c>
      <c r="H428" s="1" t="str">
        <f t="shared" si="31"/>
        <v>Broadway &amp; W 60 St to Columbus Ave &amp; W 72 St</v>
      </c>
      <c r="I428" s="1" t="s">
        <v>11</v>
      </c>
      <c r="J428" s="1" t="s">
        <v>12</v>
      </c>
      <c r="K428" s="1">
        <v>1972</v>
      </c>
      <c r="L428">
        <f t="shared" si="32"/>
        <v>50</v>
      </c>
      <c r="M428">
        <v>50</v>
      </c>
      <c r="N428" t="str">
        <f t="shared" si="33"/>
        <v>Middle aged</v>
      </c>
      <c r="O428" s="3" t="str">
        <f t="shared" si="34"/>
        <v>44-59</v>
      </c>
    </row>
    <row r="429" spans="1:15" ht="15.75" customHeight="1" x14ac:dyDescent="0.25">
      <c r="A429" s="1">
        <v>797851</v>
      </c>
      <c r="B429" s="9">
        <v>42769.288252314815</v>
      </c>
      <c r="C429" s="2" t="str">
        <f t="shared" si="30"/>
        <v>Friday</v>
      </c>
      <c r="D429" s="2">
        <v>42769.292905092596</v>
      </c>
      <c r="E429" s="1">
        <v>402</v>
      </c>
      <c r="F429" s="1" t="s">
        <v>399</v>
      </c>
      <c r="G429" s="1" t="s">
        <v>164</v>
      </c>
      <c r="H429" s="1" t="str">
        <f t="shared" si="31"/>
        <v>5 Ave &amp; 3 St to Dean St &amp; 4 Ave</v>
      </c>
      <c r="I429" s="1" t="s">
        <v>11</v>
      </c>
      <c r="J429" s="1" t="s">
        <v>12</v>
      </c>
      <c r="K429" s="1">
        <v>1972</v>
      </c>
      <c r="L429">
        <f t="shared" si="32"/>
        <v>50</v>
      </c>
      <c r="M429">
        <v>50</v>
      </c>
      <c r="N429" t="str">
        <f t="shared" si="33"/>
        <v>Middle aged</v>
      </c>
      <c r="O429" s="3" t="str">
        <f t="shared" si="34"/>
        <v>44-59</v>
      </c>
    </row>
    <row r="430" spans="1:15" ht="15.75" customHeight="1" x14ac:dyDescent="0.25">
      <c r="A430" s="1">
        <v>1730516</v>
      </c>
      <c r="B430" s="9">
        <v>42802.411145833335</v>
      </c>
      <c r="C430" s="2" t="str">
        <f t="shared" si="30"/>
        <v>Wednesday</v>
      </c>
      <c r="D430" s="2">
        <v>42802.415590277778</v>
      </c>
      <c r="E430" s="1">
        <v>383</v>
      </c>
      <c r="F430" s="1" t="s">
        <v>412</v>
      </c>
      <c r="G430" s="1" t="s">
        <v>249</v>
      </c>
      <c r="H430" s="1" t="str">
        <f t="shared" si="31"/>
        <v>W 37 St &amp; 5 Ave to W 41 St &amp; 8 Ave</v>
      </c>
      <c r="I430" s="1" t="s">
        <v>11</v>
      </c>
      <c r="J430" s="1" t="s">
        <v>12</v>
      </c>
      <c r="K430" s="1">
        <v>1972</v>
      </c>
      <c r="L430">
        <f t="shared" si="32"/>
        <v>50</v>
      </c>
      <c r="M430">
        <v>50</v>
      </c>
      <c r="N430" t="str">
        <f t="shared" si="33"/>
        <v>Middle aged</v>
      </c>
      <c r="O430" s="3" t="str">
        <f t="shared" si="34"/>
        <v>44-59</v>
      </c>
    </row>
    <row r="431" spans="1:15" ht="15.75" customHeight="1" x14ac:dyDescent="0.25">
      <c r="A431" s="1">
        <v>4520344</v>
      </c>
      <c r="B431" s="9">
        <v>42874.756932870368</v>
      </c>
      <c r="C431" s="2" t="str">
        <f t="shared" si="30"/>
        <v>Friday</v>
      </c>
      <c r="D431" s="2">
        <v>42874.759502314817</v>
      </c>
      <c r="E431" s="1">
        <v>222</v>
      </c>
      <c r="F431" s="1" t="s">
        <v>215</v>
      </c>
      <c r="G431" s="1" t="s">
        <v>152</v>
      </c>
      <c r="H431" s="1" t="str">
        <f t="shared" si="31"/>
        <v>Carroll St &amp; Smith St to Bergen St &amp; Smith St</v>
      </c>
      <c r="I431" s="1" t="s">
        <v>11</v>
      </c>
      <c r="J431" s="1" t="s">
        <v>12</v>
      </c>
      <c r="K431" s="1">
        <v>1972</v>
      </c>
      <c r="L431">
        <f t="shared" si="32"/>
        <v>50</v>
      </c>
      <c r="M431">
        <v>50</v>
      </c>
      <c r="N431" t="str">
        <f t="shared" si="33"/>
        <v>Middle aged</v>
      </c>
      <c r="O431" s="3" t="str">
        <f t="shared" si="34"/>
        <v>44-59</v>
      </c>
    </row>
    <row r="432" spans="1:15" ht="15.75" customHeight="1" x14ac:dyDescent="0.25">
      <c r="A432" s="1">
        <v>6322215</v>
      </c>
      <c r="B432" s="9">
        <v>42908.792233796295</v>
      </c>
      <c r="C432" s="2" t="str">
        <f t="shared" si="30"/>
        <v>Thursday</v>
      </c>
      <c r="D432" s="2">
        <v>42908.796527777777</v>
      </c>
      <c r="E432" s="1">
        <v>370</v>
      </c>
      <c r="F432" s="1" t="s">
        <v>186</v>
      </c>
      <c r="G432" s="1" t="s">
        <v>83</v>
      </c>
      <c r="H432" s="1" t="str">
        <f t="shared" si="31"/>
        <v>11 Ave &amp; W 27 St to 8 Ave &amp; W 31 St</v>
      </c>
      <c r="I432" s="1" t="s">
        <v>11</v>
      </c>
      <c r="J432" s="1" t="s">
        <v>19</v>
      </c>
      <c r="K432" s="1">
        <v>1972</v>
      </c>
      <c r="L432">
        <f t="shared" si="32"/>
        <v>50</v>
      </c>
      <c r="M432">
        <v>50</v>
      </c>
      <c r="N432" t="str">
        <f t="shared" si="33"/>
        <v>Middle aged</v>
      </c>
      <c r="O432" s="3" t="str">
        <f t="shared" si="34"/>
        <v>44-59</v>
      </c>
    </row>
    <row r="433" spans="1:15" ht="15.75" customHeight="1" x14ac:dyDescent="0.25">
      <c r="A433" s="1">
        <v>5007909</v>
      </c>
      <c r="B433" s="9">
        <v>42885.734039351853</v>
      </c>
      <c r="C433" s="2" t="str">
        <f t="shared" si="30"/>
        <v>Tuesday</v>
      </c>
      <c r="D433" s="2">
        <v>42885.744745370372</v>
      </c>
      <c r="E433" s="1">
        <v>924</v>
      </c>
      <c r="F433" s="1" t="s">
        <v>155</v>
      </c>
      <c r="G433" s="1" t="s">
        <v>140</v>
      </c>
      <c r="H433" s="1" t="str">
        <f t="shared" si="31"/>
        <v>8 Ave &amp; W 33 St to 1 Ave &amp; E 16 St</v>
      </c>
      <c r="I433" s="1" t="s">
        <v>11</v>
      </c>
      <c r="J433" s="1" t="s">
        <v>12</v>
      </c>
      <c r="K433" s="1">
        <v>1972</v>
      </c>
      <c r="L433">
        <f t="shared" si="32"/>
        <v>50</v>
      </c>
      <c r="M433">
        <v>50</v>
      </c>
      <c r="N433" t="str">
        <f t="shared" si="33"/>
        <v>Middle aged</v>
      </c>
      <c r="O433" s="3" t="str">
        <f t="shared" si="34"/>
        <v>44-59</v>
      </c>
    </row>
    <row r="434" spans="1:15" ht="15.75" customHeight="1" x14ac:dyDescent="0.25">
      <c r="A434" s="1">
        <v>511331</v>
      </c>
      <c r="B434" s="9">
        <v>42758.728194444448</v>
      </c>
      <c r="C434" s="2" t="str">
        <f t="shared" si="30"/>
        <v>Monday</v>
      </c>
      <c r="D434" s="2">
        <v>42758.744305555556</v>
      </c>
      <c r="E434" s="1">
        <v>1391</v>
      </c>
      <c r="F434" s="1" t="s">
        <v>61</v>
      </c>
      <c r="G434" s="1" t="s">
        <v>364</v>
      </c>
      <c r="H434" s="1" t="str">
        <f t="shared" si="31"/>
        <v>W 38 St &amp; 8 Ave to W 27 St &amp; 7 Ave</v>
      </c>
      <c r="I434" s="1" t="s">
        <v>11</v>
      </c>
      <c r="J434" s="1" t="s">
        <v>12</v>
      </c>
      <c r="K434" s="1">
        <v>1972</v>
      </c>
      <c r="L434">
        <f t="shared" si="32"/>
        <v>50</v>
      </c>
      <c r="M434">
        <v>50</v>
      </c>
      <c r="N434" t="str">
        <f t="shared" si="33"/>
        <v>Middle aged</v>
      </c>
      <c r="O434" s="3" t="str">
        <f t="shared" si="34"/>
        <v>44-59</v>
      </c>
    </row>
    <row r="435" spans="1:15" ht="15.75" customHeight="1" x14ac:dyDescent="0.25">
      <c r="A435" s="1">
        <v>3398180</v>
      </c>
      <c r="B435" s="9">
        <v>42852.977442129632</v>
      </c>
      <c r="C435" s="2" t="str">
        <f t="shared" si="30"/>
        <v>Thursday</v>
      </c>
      <c r="D435" s="2">
        <v>42853.00408564815</v>
      </c>
      <c r="E435" s="1">
        <v>2301</v>
      </c>
      <c r="F435" s="1" t="s">
        <v>36</v>
      </c>
      <c r="G435" s="1" t="s">
        <v>37</v>
      </c>
      <c r="H435" s="1" t="str">
        <f t="shared" si="31"/>
        <v>E 10 St &amp; 5 Ave to Columbus Ave &amp; W 72 St</v>
      </c>
      <c r="I435" s="1" t="s">
        <v>11</v>
      </c>
      <c r="J435" s="1" t="s">
        <v>12</v>
      </c>
      <c r="K435" s="1">
        <v>1971</v>
      </c>
      <c r="L435">
        <f t="shared" si="32"/>
        <v>51</v>
      </c>
      <c r="M435">
        <v>51</v>
      </c>
      <c r="N435" t="str">
        <f t="shared" si="33"/>
        <v>Middle aged</v>
      </c>
      <c r="O435" s="3" t="str">
        <f t="shared" si="34"/>
        <v>44-59</v>
      </c>
    </row>
    <row r="436" spans="1:15" ht="15.75" customHeight="1" x14ac:dyDescent="0.25">
      <c r="A436" s="1">
        <v>6722387</v>
      </c>
      <c r="B436" s="9">
        <v>42915.603738425925</v>
      </c>
      <c r="C436" s="2" t="str">
        <f t="shared" si="30"/>
        <v>Thursday</v>
      </c>
      <c r="D436" s="2">
        <v>42915.62605324074</v>
      </c>
      <c r="E436" s="1">
        <v>1927</v>
      </c>
      <c r="F436" s="1" t="s">
        <v>120</v>
      </c>
      <c r="G436" s="1" t="s">
        <v>121</v>
      </c>
      <c r="H436" s="1" t="str">
        <f t="shared" si="31"/>
        <v>W 78 St &amp; Broadway to W 63 St &amp; Broadway</v>
      </c>
      <c r="I436" s="1" t="s">
        <v>11</v>
      </c>
      <c r="J436" s="1" t="s">
        <v>19</v>
      </c>
      <c r="K436" s="1">
        <v>1971</v>
      </c>
      <c r="L436">
        <f t="shared" si="32"/>
        <v>51</v>
      </c>
      <c r="M436">
        <v>51</v>
      </c>
      <c r="N436" t="str">
        <f t="shared" si="33"/>
        <v>Middle aged</v>
      </c>
      <c r="O436" s="3" t="str">
        <f t="shared" si="34"/>
        <v>44-59</v>
      </c>
    </row>
    <row r="437" spans="1:15" ht="15.75" customHeight="1" x14ac:dyDescent="0.25">
      <c r="A437" s="1">
        <v>4287006</v>
      </c>
      <c r="B437" s="9">
        <v>42871.335659722223</v>
      </c>
      <c r="C437" s="2" t="str">
        <f t="shared" si="30"/>
        <v>Tuesday</v>
      </c>
      <c r="D437" s="2">
        <v>42871.359363425923</v>
      </c>
      <c r="E437" s="1">
        <v>2048</v>
      </c>
      <c r="F437" s="1" t="s">
        <v>174</v>
      </c>
      <c r="G437" s="1" t="s">
        <v>175</v>
      </c>
      <c r="H437" s="1" t="str">
        <f t="shared" si="31"/>
        <v>Clinton St &amp; Joralemon St to E 47 St &amp; 2 Ave</v>
      </c>
      <c r="I437" s="1" t="s">
        <v>11</v>
      </c>
      <c r="J437" s="1" t="s">
        <v>12</v>
      </c>
      <c r="K437" s="1">
        <v>1971</v>
      </c>
      <c r="L437">
        <f t="shared" si="32"/>
        <v>51</v>
      </c>
      <c r="M437">
        <v>51</v>
      </c>
      <c r="N437" t="str">
        <f t="shared" si="33"/>
        <v>Middle aged</v>
      </c>
      <c r="O437" s="3" t="str">
        <f t="shared" si="34"/>
        <v>44-59</v>
      </c>
    </row>
    <row r="438" spans="1:15" ht="15.75" customHeight="1" x14ac:dyDescent="0.25">
      <c r="A438" s="1">
        <v>3134620</v>
      </c>
      <c r="B438" s="9">
        <v>42846.626736111109</v>
      </c>
      <c r="C438" s="2" t="str">
        <f t="shared" si="30"/>
        <v>Friday</v>
      </c>
      <c r="D438" s="2">
        <v>42846.630706018521</v>
      </c>
      <c r="E438" s="1">
        <v>342</v>
      </c>
      <c r="F438" s="1" t="s">
        <v>160</v>
      </c>
      <c r="G438" s="1" t="s">
        <v>240</v>
      </c>
      <c r="H438" s="1" t="str">
        <f t="shared" si="31"/>
        <v>Lafayette St &amp; E 8 St to E 7 St &amp; Avenue A</v>
      </c>
      <c r="I438" s="1" t="s">
        <v>11</v>
      </c>
      <c r="J438" s="1" t="s">
        <v>12</v>
      </c>
      <c r="K438" s="1">
        <v>1971</v>
      </c>
      <c r="L438">
        <f t="shared" si="32"/>
        <v>51</v>
      </c>
      <c r="M438">
        <v>51</v>
      </c>
      <c r="N438" t="str">
        <f t="shared" si="33"/>
        <v>Middle aged</v>
      </c>
      <c r="O438" s="3" t="str">
        <f t="shared" si="34"/>
        <v>44-59</v>
      </c>
    </row>
    <row r="439" spans="1:15" ht="15.75" customHeight="1" x14ac:dyDescent="0.25">
      <c r="A439" s="1">
        <v>5514258</v>
      </c>
      <c r="B439" s="9">
        <v>42894.702245370368</v>
      </c>
      <c r="C439" s="2" t="str">
        <f t="shared" si="30"/>
        <v>Thursday</v>
      </c>
      <c r="D439" s="2">
        <v>42894.712442129632</v>
      </c>
      <c r="E439" s="1">
        <v>881</v>
      </c>
      <c r="F439" s="1" t="s">
        <v>90</v>
      </c>
      <c r="G439" s="1" t="s">
        <v>186</v>
      </c>
      <c r="H439" s="1" t="str">
        <f t="shared" si="31"/>
        <v>Greenwich St &amp; W Houston St to 11 Ave &amp; W 27 St</v>
      </c>
      <c r="I439" s="1" t="s">
        <v>11</v>
      </c>
      <c r="J439" s="1" t="s">
        <v>12</v>
      </c>
      <c r="K439" s="1">
        <v>1971</v>
      </c>
      <c r="L439">
        <f t="shared" si="32"/>
        <v>51</v>
      </c>
      <c r="M439">
        <v>51</v>
      </c>
      <c r="N439" t="str">
        <f t="shared" si="33"/>
        <v>Middle aged</v>
      </c>
      <c r="O439" s="3" t="str">
        <f t="shared" si="34"/>
        <v>44-59</v>
      </c>
    </row>
    <row r="440" spans="1:15" ht="15.75" customHeight="1" x14ac:dyDescent="0.25">
      <c r="A440" s="1">
        <v>2160966</v>
      </c>
      <c r="B440" s="9">
        <v>42823.333287037036</v>
      </c>
      <c r="C440" s="2" t="str">
        <f t="shared" si="30"/>
        <v>Wednesday</v>
      </c>
      <c r="D440" s="2">
        <v>42823.339432870373</v>
      </c>
      <c r="E440" s="1">
        <v>531</v>
      </c>
      <c r="F440" s="1" t="s">
        <v>247</v>
      </c>
      <c r="G440" s="1" t="s">
        <v>28</v>
      </c>
      <c r="H440" s="1" t="str">
        <f t="shared" si="31"/>
        <v>Central Park West &amp; W 85 St to Central Park S &amp; 6 Ave</v>
      </c>
      <c r="I440" s="1" t="s">
        <v>11</v>
      </c>
      <c r="J440" s="1" t="s">
        <v>12</v>
      </c>
      <c r="K440" s="1">
        <v>1971</v>
      </c>
      <c r="L440">
        <f t="shared" si="32"/>
        <v>51</v>
      </c>
      <c r="M440">
        <v>51</v>
      </c>
      <c r="N440" t="str">
        <f t="shared" si="33"/>
        <v>Middle aged</v>
      </c>
      <c r="O440" s="3" t="str">
        <f t="shared" si="34"/>
        <v>44-59</v>
      </c>
    </row>
    <row r="441" spans="1:15" ht="15.75" customHeight="1" x14ac:dyDescent="0.25">
      <c r="A441" s="1">
        <v>1650900</v>
      </c>
      <c r="B441" s="9">
        <v>42799.667696759258</v>
      </c>
      <c r="C441" s="2" t="str">
        <f t="shared" si="30"/>
        <v>Sunday</v>
      </c>
      <c r="D441" s="2">
        <v>42799.675428240742</v>
      </c>
      <c r="E441" s="1">
        <v>668</v>
      </c>
      <c r="F441" s="1" t="s">
        <v>154</v>
      </c>
      <c r="G441" s="1" t="s">
        <v>200</v>
      </c>
      <c r="H441" s="1" t="str">
        <f t="shared" si="31"/>
        <v>11 Ave &amp; W 41 St to Broadway &amp; W 49 St</v>
      </c>
      <c r="I441" s="1" t="s">
        <v>11</v>
      </c>
      <c r="J441" s="1" t="s">
        <v>12</v>
      </c>
      <c r="K441" s="1">
        <v>1971</v>
      </c>
      <c r="L441">
        <f t="shared" si="32"/>
        <v>51</v>
      </c>
      <c r="M441">
        <v>51</v>
      </c>
      <c r="N441" t="str">
        <f t="shared" si="33"/>
        <v>Middle aged</v>
      </c>
      <c r="O441" s="3" t="str">
        <f t="shared" si="34"/>
        <v>44-59</v>
      </c>
    </row>
    <row r="442" spans="1:15" ht="15.75" customHeight="1" x14ac:dyDescent="0.25">
      <c r="A442" s="1">
        <v>565683</v>
      </c>
      <c r="B442" s="9">
        <v>42761.315891203703</v>
      </c>
      <c r="C442" s="2" t="str">
        <f t="shared" si="30"/>
        <v>Thursday</v>
      </c>
      <c r="D442" s="2">
        <v>42761.321064814816</v>
      </c>
      <c r="E442" s="1">
        <v>447</v>
      </c>
      <c r="F442" s="1" t="s">
        <v>45</v>
      </c>
      <c r="G442" s="1" t="s">
        <v>62</v>
      </c>
      <c r="H442" s="1" t="str">
        <f t="shared" si="31"/>
        <v>E 2 St &amp; Avenue C to Great Jones St</v>
      </c>
      <c r="I442" s="1" t="s">
        <v>11</v>
      </c>
      <c r="J442" s="1" t="s">
        <v>12</v>
      </c>
      <c r="K442" s="1">
        <v>1971</v>
      </c>
      <c r="L442">
        <f t="shared" si="32"/>
        <v>51</v>
      </c>
      <c r="M442">
        <v>51</v>
      </c>
      <c r="N442" t="str">
        <f t="shared" si="33"/>
        <v>Middle aged</v>
      </c>
      <c r="O442" s="3" t="str">
        <f t="shared" si="34"/>
        <v>44-59</v>
      </c>
    </row>
    <row r="443" spans="1:15" ht="15.75" customHeight="1" x14ac:dyDescent="0.25">
      <c r="A443" s="1">
        <v>4729862</v>
      </c>
      <c r="B443" s="9">
        <v>42879.344143518516</v>
      </c>
      <c r="C443" s="2" t="str">
        <f t="shared" si="30"/>
        <v>Wednesday</v>
      </c>
      <c r="D443" s="2">
        <v>42879.348055555558</v>
      </c>
      <c r="E443" s="1">
        <v>338</v>
      </c>
      <c r="F443" s="1" t="s">
        <v>302</v>
      </c>
      <c r="G443" s="1" t="s">
        <v>169</v>
      </c>
      <c r="H443" s="1" t="str">
        <f t="shared" si="31"/>
        <v>E 25 St &amp; 1 Ave to E 24 St &amp; Park Ave S</v>
      </c>
      <c r="I443" s="1" t="s">
        <v>11</v>
      </c>
      <c r="J443" s="1" t="s">
        <v>12</v>
      </c>
      <c r="K443" s="1">
        <v>1971</v>
      </c>
      <c r="L443">
        <f t="shared" si="32"/>
        <v>51</v>
      </c>
      <c r="M443">
        <v>51</v>
      </c>
      <c r="N443" t="str">
        <f t="shared" si="33"/>
        <v>Middle aged</v>
      </c>
      <c r="O443" s="3" t="str">
        <f t="shared" si="34"/>
        <v>44-59</v>
      </c>
    </row>
    <row r="444" spans="1:15" ht="15.75" customHeight="1" x14ac:dyDescent="0.25">
      <c r="A444" s="1">
        <v>3836835</v>
      </c>
      <c r="B444" s="9">
        <v>42861.560659722221</v>
      </c>
      <c r="C444" s="2" t="str">
        <f t="shared" si="30"/>
        <v>Saturday</v>
      </c>
      <c r="D444" s="2">
        <v>42861.578703703701</v>
      </c>
      <c r="E444" s="1">
        <v>1559</v>
      </c>
      <c r="F444" s="1" t="s">
        <v>143</v>
      </c>
      <c r="G444" s="1" t="s">
        <v>161</v>
      </c>
      <c r="H444" s="1" t="str">
        <f t="shared" si="31"/>
        <v>E 10 St &amp; Avenue A to W 45 St &amp; 8 Ave</v>
      </c>
      <c r="I444" s="1" t="s">
        <v>11</v>
      </c>
      <c r="J444" s="1" t="s">
        <v>12</v>
      </c>
      <c r="K444" s="1">
        <v>1971</v>
      </c>
      <c r="L444">
        <f t="shared" si="32"/>
        <v>51</v>
      </c>
      <c r="M444">
        <v>51</v>
      </c>
      <c r="N444" t="str">
        <f t="shared" si="33"/>
        <v>Middle aged</v>
      </c>
      <c r="O444" s="3" t="str">
        <f t="shared" si="34"/>
        <v>44-59</v>
      </c>
    </row>
    <row r="445" spans="1:15" ht="15.75" customHeight="1" x14ac:dyDescent="0.25">
      <c r="A445" s="1">
        <v>525383</v>
      </c>
      <c r="B445" s="9">
        <v>42759.941817129627</v>
      </c>
      <c r="C445" s="2" t="str">
        <f t="shared" si="30"/>
        <v>Tuesday</v>
      </c>
      <c r="D445" s="2">
        <v>42759.952650462961</v>
      </c>
      <c r="E445" s="1">
        <v>935</v>
      </c>
      <c r="F445" s="1" t="s">
        <v>356</v>
      </c>
      <c r="G445" s="1" t="s">
        <v>356</v>
      </c>
      <c r="H445" s="1" t="str">
        <f t="shared" si="31"/>
        <v>W 100 St &amp; Manhattan Ave to W 100 St &amp; Manhattan Ave</v>
      </c>
      <c r="I445" s="1" t="s">
        <v>11</v>
      </c>
      <c r="J445" s="1" t="s">
        <v>19</v>
      </c>
      <c r="K445" s="1">
        <v>1971</v>
      </c>
      <c r="L445">
        <f t="shared" si="32"/>
        <v>51</v>
      </c>
      <c r="M445">
        <v>51</v>
      </c>
      <c r="N445" t="str">
        <f t="shared" si="33"/>
        <v>Middle aged</v>
      </c>
      <c r="O445" s="3" t="str">
        <f t="shared" si="34"/>
        <v>44-59</v>
      </c>
    </row>
    <row r="446" spans="1:15" ht="15.75" customHeight="1" x14ac:dyDescent="0.25">
      <c r="A446" s="1">
        <v>5990561</v>
      </c>
      <c r="B446" s="9">
        <v>42902.667175925926</v>
      </c>
      <c r="C446" s="2" t="str">
        <f t="shared" si="30"/>
        <v>Friday</v>
      </c>
      <c r="D446" s="2">
        <v>42902.686180555553</v>
      </c>
      <c r="E446" s="1">
        <v>1641</v>
      </c>
      <c r="F446" s="1" t="s">
        <v>200</v>
      </c>
      <c r="G446" s="1" t="s">
        <v>231</v>
      </c>
      <c r="H446" s="1" t="str">
        <f t="shared" si="31"/>
        <v>Broadway &amp; W 49 St to Murray St &amp; West St</v>
      </c>
      <c r="I446" s="1" t="s">
        <v>11</v>
      </c>
      <c r="J446" s="1" t="s">
        <v>12</v>
      </c>
      <c r="K446" s="1">
        <v>1971</v>
      </c>
      <c r="L446">
        <f t="shared" si="32"/>
        <v>51</v>
      </c>
      <c r="M446">
        <v>51</v>
      </c>
      <c r="N446" t="str">
        <f t="shared" si="33"/>
        <v>Middle aged</v>
      </c>
      <c r="O446" s="3" t="str">
        <f t="shared" si="34"/>
        <v>44-59</v>
      </c>
    </row>
    <row r="447" spans="1:15" ht="15.75" customHeight="1" x14ac:dyDescent="0.25">
      <c r="A447" s="1">
        <v>4605460</v>
      </c>
      <c r="B447" s="9">
        <v>42876.576296296298</v>
      </c>
      <c r="C447" s="2" t="str">
        <f t="shared" si="30"/>
        <v>Sunday</v>
      </c>
      <c r="D447" s="2">
        <v>42876.583402777775</v>
      </c>
      <c r="E447" s="1">
        <v>613</v>
      </c>
      <c r="F447" s="1" t="s">
        <v>126</v>
      </c>
      <c r="G447" s="1" t="s">
        <v>187</v>
      </c>
      <c r="H447" s="1" t="str">
        <f t="shared" si="31"/>
        <v>Allen St &amp; Rivington St to E 23 St &amp; 1 Ave</v>
      </c>
      <c r="I447" s="1" t="s">
        <v>11</v>
      </c>
      <c r="J447" s="1" t="s">
        <v>12</v>
      </c>
      <c r="K447" s="1">
        <v>1971</v>
      </c>
      <c r="L447">
        <f t="shared" si="32"/>
        <v>51</v>
      </c>
      <c r="M447">
        <v>51</v>
      </c>
      <c r="N447" t="str">
        <f t="shared" si="33"/>
        <v>Middle aged</v>
      </c>
      <c r="O447" s="3" t="str">
        <f t="shared" si="34"/>
        <v>44-59</v>
      </c>
    </row>
    <row r="448" spans="1:15" ht="15.75" customHeight="1" x14ac:dyDescent="0.25">
      <c r="A448" s="1">
        <v>6471975</v>
      </c>
      <c r="B448" s="9">
        <v>42911.645243055558</v>
      </c>
      <c r="C448" s="2" t="str">
        <f t="shared" si="30"/>
        <v>Sunday</v>
      </c>
      <c r="D448" s="2">
        <v>42911.656689814816</v>
      </c>
      <c r="E448" s="1">
        <v>989</v>
      </c>
      <c r="F448" s="1" t="s">
        <v>372</v>
      </c>
      <c r="G448" s="1" t="s">
        <v>9</v>
      </c>
      <c r="H448" s="1" t="str">
        <f t="shared" si="31"/>
        <v>LaGuardia Pl &amp; W 3 St to Suffolk St &amp; Stanton St</v>
      </c>
      <c r="I448" s="1" t="s">
        <v>11</v>
      </c>
      <c r="J448" s="1" t="s">
        <v>19</v>
      </c>
      <c r="K448" s="1">
        <v>1971</v>
      </c>
      <c r="L448">
        <f t="shared" si="32"/>
        <v>51</v>
      </c>
      <c r="M448">
        <v>51</v>
      </c>
      <c r="N448" t="str">
        <f t="shared" si="33"/>
        <v>Middle aged</v>
      </c>
      <c r="O448" s="3" t="str">
        <f t="shared" si="34"/>
        <v>44-59</v>
      </c>
    </row>
    <row r="449" spans="1:15" ht="15.75" customHeight="1" x14ac:dyDescent="0.25">
      <c r="A449" s="1">
        <v>246721</v>
      </c>
      <c r="B449" s="9">
        <v>42747.930590277778</v>
      </c>
      <c r="C449" s="2" t="str">
        <f t="shared" si="30"/>
        <v>Thursday</v>
      </c>
      <c r="D449" s="2">
        <v>42747.935185185182</v>
      </c>
      <c r="E449" s="1">
        <v>396</v>
      </c>
      <c r="F449" s="1" t="s">
        <v>284</v>
      </c>
      <c r="G449" s="1" t="s">
        <v>301</v>
      </c>
      <c r="H449" s="1" t="str">
        <f t="shared" si="31"/>
        <v>Pike St &amp; E Broadway to Peck Slip &amp; Front St</v>
      </c>
      <c r="I449" s="1" t="s">
        <v>11</v>
      </c>
      <c r="J449" s="1" t="s">
        <v>12</v>
      </c>
      <c r="K449" s="1">
        <v>1971</v>
      </c>
      <c r="L449">
        <f t="shared" si="32"/>
        <v>51</v>
      </c>
      <c r="M449">
        <v>51</v>
      </c>
      <c r="N449" t="str">
        <f t="shared" si="33"/>
        <v>Middle aged</v>
      </c>
      <c r="O449" s="3" t="str">
        <f t="shared" si="34"/>
        <v>44-59</v>
      </c>
    </row>
    <row r="450" spans="1:15" ht="15.75" customHeight="1" x14ac:dyDescent="0.25">
      <c r="A450" s="1">
        <v>6297900</v>
      </c>
      <c r="B450" s="9">
        <v>42908.579421296294</v>
      </c>
      <c r="C450" s="2" t="str">
        <f t="shared" ref="C450:C513" si="35">TEXT(B450,"dddd")</f>
        <v>Thursday</v>
      </c>
      <c r="D450" s="2">
        <v>42908.593032407407</v>
      </c>
      <c r="E450" s="1">
        <v>1176</v>
      </c>
      <c r="F450" s="1" t="s">
        <v>192</v>
      </c>
      <c r="G450" s="1" t="s">
        <v>145</v>
      </c>
      <c r="H450" s="1" t="str">
        <f t="shared" ref="H450:H513" si="36">CONCATENATE(F450," to ", G450)</f>
        <v>York St &amp; Jay St to Barclay St &amp; Church St</v>
      </c>
      <c r="I450" s="1" t="s">
        <v>11</v>
      </c>
      <c r="J450" s="1" t="s">
        <v>12</v>
      </c>
      <c r="K450" s="1">
        <v>1971</v>
      </c>
      <c r="L450">
        <f t="shared" ref="L450:L513" si="37">$S$5-K450</f>
        <v>51</v>
      </c>
      <c r="M450">
        <v>51</v>
      </c>
      <c r="N450" t="str">
        <f t="shared" ref="N450:N513" si="38">IF(L450&lt;20,"Child/Adolescent",IF(L450&lt;44, "Young",IF(L450&lt;60,"Middle aged",IF(L450&lt; 75, "Elderly", "Old age"))))</f>
        <v>Middle aged</v>
      </c>
      <c r="O450" s="3" t="str">
        <f t="shared" si="34"/>
        <v>44-59</v>
      </c>
    </row>
    <row r="451" spans="1:15" ht="15.75" customHeight="1" x14ac:dyDescent="0.25">
      <c r="A451" s="1">
        <v>780521</v>
      </c>
      <c r="B451" s="9">
        <v>42768.642766203702</v>
      </c>
      <c r="C451" s="2" t="str">
        <f t="shared" si="35"/>
        <v>Thursday</v>
      </c>
      <c r="D451" s="2">
        <v>42768.650879629633</v>
      </c>
      <c r="E451" s="1">
        <v>700</v>
      </c>
      <c r="F451" s="1" t="s">
        <v>424</v>
      </c>
      <c r="G451" s="1" t="s">
        <v>151</v>
      </c>
      <c r="H451" s="1" t="str">
        <f t="shared" si="36"/>
        <v>Montague St &amp; Clinton St to DeKalb Ave &amp; S Portland Ave</v>
      </c>
      <c r="I451" s="1" t="s">
        <v>11</v>
      </c>
      <c r="J451" s="1" t="s">
        <v>19</v>
      </c>
      <c r="K451" s="1">
        <v>1971</v>
      </c>
      <c r="L451">
        <f t="shared" si="37"/>
        <v>51</v>
      </c>
      <c r="M451">
        <v>51</v>
      </c>
      <c r="N451" t="str">
        <f t="shared" si="38"/>
        <v>Middle aged</v>
      </c>
      <c r="O451" s="3" t="str">
        <f t="shared" ref="O451:O514" si="39">VLOOKUP(M451,$S$7:$T$12,2,TRUE)</f>
        <v>44-59</v>
      </c>
    </row>
    <row r="452" spans="1:15" ht="15.75" customHeight="1" x14ac:dyDescent="0.25">
      <c r="A452" s="1">
        <v>6358884</v>
      </c>
      <c r="B452" s="9">
        <v>42909.5309375</v>
      </c>
      <c r="C452" s="2" t="str">
        <f t="shared" si="35"/>
        <v>Friday</v>
      </c>
      <c r="D452" s="2">
        <v>42909.536238425928</v>
      </c>
      <c r="E452" s="1">
        <v>457</v>
      </c>
      <c r="F452" s="1" t="s">
        <v>144</v>
      </c>
      <c r="G452" s="1" t="s">
        <v>359</v>
      </c>
      <c r="H452" s="1" t="str">
        <f t="shared" si="36"/>
        <v>Greenwich Ave &amp; 8 Ave to W 26 St &amp; 10 Ave</v>
      </c>
      <c r="I452" s="1" t="s">
        <v>11</v>
      </c>
      <c r="J452" s="1" t="s">
        <v>12</v>
      </c>
      <c r="K452" s="1">
        <v>1971</v>
      </c>
      <c r="L452">
        <f t="shared" si="37"/>
        <v>51</v>
      </c>
      <c r="M452">
        <v>51</v>
      </c>
      <c r="N452" t="str">
        <f t="shared" si="38"/>
        <v>Middle aged</v>
      </c>
      <c r="O452" s="3" t="str">
        <f t="shared" si="39"/>
        <v>44-59</v>
      </c>
    </row>
    <row r="453" spans="1:15" ht="15.75" customHeight="1" x14ac:dyDescent="0.25">
      <c r="A453" s="1">
        <v>1703383</v>
      </c>
      <c r="B453" s="9">
        <v>42801.666018518517</v>
      </c>
      <c r="C453" s="2" t="str">
        <f t="shared" si="35"/>
        <v>Tuesday</v>
      </c>
      <c r="D453" s="2">
        <v>42801.671041666668</v>
      </c>
      <c r="E453" s="1">
        <v>434</v>
      </c>
      <c r="F453" s="1" t="s">
        <v>255</v>
      </c>
      <c r="G453" s="1" t="s">
        <v>289</v>
      </c>
      <c r="H453" s="1" t="str">
        <f t="shared" si="36"/>
        <v>Pershing Square North to W 33 St &amp; 7 Ave</v>
      </c>
      <c r="I453" s="1" t="s">
        <v>11</v>
      </c>
      <c r="J453" s="1" t="s">
        <v>12</v>
      </c>
      <c r="K453" s="1">
        <v>1970</v>
      </c>
      <c r="L453">
        <f t="shared" si="37"/>
        <v>52</v>
      </c>
      <c r="M453">
        <v>52</v>
      </c>
      <c r="N453" t="str">
        <f t="shared" si="38"/>
        <v>Middle aged</v>
      </c>
      <c r="O453" s="3" t="str">
        <f t="shared" si="39"/>
        <v>44-59</v>
      </c>
    </row>
    <row r="454" spans="1:15" ht="15.75" customHeight="1" x14ac:dyDescent="0.25">
      <c r="A454" s="1">
        <v>1852067</v>
      </c>
      <c r="B454" s="9">
        <v>42806.753692129627</v>
      </c>
      <c r="C454" s="2" t="str">
        <f t="shared" si="35"/>
        <v>Sunday</v>
      </c>
      <c r="D454" s="2">
        <v>42806.760300925926</v>
      </c>
      <c r="E454" s="1">
        <v>571</v>
      </c>
      <c r="F454" s="1" t="s">
        <v>92</v>
      </c>
      <c r="G454" s="1" t="s">
        <v>67</v>
      </c>
      <c r="H454" s="1" t="str">
        <f t="shared" si="36"/>
        <v>8 Ave &amp; W 16 St to W 20 St &amp; 11 Ave</v>
      </c>
      <c r="I454" s="1" t="s">
        <v>11</v>
      </c>
      <c r="J454" s="1" t="s">
        <v>12</v>
      </c>
      <c r="K454" s="1">
        <v>1970</v>
      </c>
      <c r="L454">
        <f t="shared" si="37"/>
        <v>52</v>
      </c>
      <c r="M454">
        <v>52</v>
      </c>
      <c r="N454" t="str">
        <f t="shared" si="38"/>
        <v>Middle aged</v>
      </c>
      <c r="O454" s="3" t="str">
        <f t="shared" si="39"/>
        <v>44-59</v>
      </c>
    </row>
    <row r="455" spans="1:15" ht="15.75" customHeight="1" x14ac:dyDescent="0.25">
      <c r="A455" s="1">
        <v>5400568</v>
      </c>
      <c r="B455" s="9">
        <v>42892.760115740741</v>
      </c>
      <c r="C455" s="2" t="str">
        <f t="shared" si="35"/>
        <v>Tuesday</v>
      </c>
      <c r="D455" s="2">
        <v>42892.770462962966</v>
      </c>
      <c r="E455" s="1">
        <v>893</v>
      </c>
      <c r="F455" s="1" t="s">
        <v>67</v>
      </c>
      <c r="G455" s="1" t="s">
        <v>190</v>
      </c>
      <c r="H455" s="1" t="str">
        <f t="shared" si="36"/>
        <v>W 20 St &amp; 11 Ave to W 4 St &amp; 7 Ave S</v>
      </c>
      <c r="I455" s="1" t="s">
        <v>11</v>
      </c>
      <c r="J455" s="1" t="s">
        <v>19</v>
      </c>
      <c r="K455" s="1">
        <v>1970</v>
      </c>
      <c r="L455">
        <f t="shared" si="37"/>
        <v>52</v>
      </c>
      <c r="M455">
        <v>52</v>
      </c>
      <c r="N455" t="str">
        <f t="shared" si="38"/>
        <v>Middle aged</v>
      </c>
      <c r="O455" s="3" t="str">
        <f t="shared" si="39"/>
        <v>44-59</v>
      </c>
    </row>
    <row r="456" spans="1:15" ht="15.75" customHeight="1" x14ac:dyDescent="0.25">
      <c r="A456" s="1">
        <v>4064209</v>
      </c>
      <c r="B456" s="9">
        <v>42865.898587962962</v>
      </c>
      <c r="C456" s="2" t="str">
        <f t="shared" si="35"/>
        <v>Wednesday</v>
      </c>
      <c r="D456" s="2">
        <v>42865.902499999997</v>
      </c>
      <c r="E456" s="1">
        <v>337</v>
      </c>
      <c r="F456" s="1" t="s">
        <v>249</v>
      </c>
      <c r="G456" s="1" t="s">
        <v>412</v>
      </c>
      <c r="H456" s="1" t="str">
        <f t="shared" si="36"/>
        <v>W 41 St &amp; 8 Ave to W 37 St &amp; 5 Ave</v>
      </c>
      <c r="I456" s="1" t="s">
        <v>11</v>
      </c>
      <c r="J456" s="1" t="s">
        <v>19</v>
      </c>
      <c r="K456" s="1">
        <v>1970</v>
      </c>
      <c r="L456">
        <f t="shared" si="37"/>
        <v>52</v>
      </c>
      <c r="M456">
        <v>52</v>
      </c>
      <c r="N456" t="str">
        <f t="shared" si="38"/>
        <v>Middle aged</v>
      </c>
      <c r="O456" s="3" t="str">
        <f t="shared" si="39"/>
        <v>44-59</v>
      </c>
    </row>
    <row r="457" spans="1:15" ht="15.75" customHeight="1" x14ac:dyDescent="0.25">
      <c r="A457" s="1">
        <v>6020712</v>
      </c>
      <c r="B457" s="9">
        <v>42903.406261574077</v>
      </c>
      <c r="C457" s="2" t="str">
        <f t="shared" si="35"/>
        <v>Saturday</v>
      </c>
      <c r="D457" s="2">
        <v>42903.409780092596</v>
      </c>
      <c r="E457" s="1">
        <v>304</v>
      </c>
      <c r="F457" s="1" t="s">
        <v>259</v>
      </c>
      <c r="G457" s="1" t="s">
        <v>48</v>
      </c>
      <c r="H457" s="1" t="str">
        <f t="shared" si="36"/>
        <v>3 Ave &amp; E 62 St to E 72 St &amp; York Ave</v>
      </c>
      <c r="I457" s="1" t="s">
        <v>11</v>
      </c>
      <c r="J457" s="1" t="s">
        <v>12</v>
      </c>
      <c r="K457" s="1">
        <v>1970</v>
      </c>
      <c r="L457">
        <f t="shared" si="37"/>
        <v>52</v>
      </c>
      <c r="M457">
        <v>52</v>
      </c>
      <c r="N457" t="str">
        <f t="shared" si="38"/>
        <v>Middle aged</v>
      </c>
      <c r="O457" s="3" t="str">
        <f t="shared" si="39"/>
        <v>44-59</v>
      </c>
    </row>
    <row r="458" spans="1:15" ht="15.75" customHeight="1" x14ac:dyDescent="0.25">
      <c r="A458" s="1">
        <v>2479281</v>
      </c>
      <c r="B458" s="9">
        <v>42832.787326388891</v>
      </c>
      <c r="C458" s="2" t="str">
        <f t="shared" si="35"/>
        <v>Friday</v>
      </c>
      <c r="D458" s="2">
        <v>42832.794363425928</v>
      </c>
      <c r="E458" s="1">
        <v>608</v>
      </c>
      <c r="F458" s="1" t="s">
        <v>187</v>
      </c>
      <c r="G458" s="1" t="s">
        <v>250</v>
      </c>
      <c r="H458" s="1" t="str">
        <f t="shared" si="36"/>
        <v>E 23 St &amp; 1 Ave to 6 Ave &amp; W 33 St</v>
      </c>
      <c r="I458" s="1" t="s">
        <v>11</v>
      </c>
      <c r="J458" s="1" t="s">
        <v>12</v>
      </c>
      <c r="K458" s="1">
        <v>1970</v>
      </c>
      <c r="L458">
        <f t="shared" si="37"/>
        <v>52</v>
      </c>
      <c r="M458">
        <v>52</v>
      </c>
      <c r="N458" t="str">
        <f t="shared" si="38"/>
        <v>Middle aged</v>
      </c>
      <c r="O458" s="3" t="str">
        <f t="shared" si="39"/>
        <v>44-59</v>
      </c>
    </row>
    <row r="459" spans="1:15" ht="15.75" customHeight="1" x14ac:dyDescent="0.25">
      <c r="A459" s="1">
        <v>389640</v>
      </c>
      <c r="B459" s="9">
        <v>42754.320925925924</v>
      </c>
      <c r="C459" s="2" t="str">
        <f t="shared" si="35"/>
        <v>Thursday</v>
      </c>
      <c r="D459" s="2">
        <v>42754.328958333332</v>
      </c>
      <c r="E459" s="1">
        <v>693</v>
      </c>
      <c r="F459" s="1" t="s">
        <v>143</v>
      </c>
      <c r="G459" s="1" t="s">
        <v>208</v>
      </c>
      <c r="H459" s="1" t="str">
        <f t="shared" si="36"/>
        <v>E 10 St &amp; Avenue A to E 32 St &amp; Park Ave</v>
      </c>
      <c r="I459" s="1" t="s">
        <v>11</v>
      </c>
      <c r="J459" s="1" t="s">
        <v>12</v>
      </c>
      <c r="K459" s="1">
        <v>1970</v>
      </c>
      <c r="L459">
        <f t="shared" si="37"/>
        <v>52</v>
      </c>
      <c r="M459">
        <v>52</v>
      </c>
      <c r="N459" t="str">
        <f t="shared" si="38"/>
        <v>Middle aged</v>
      </c>
      <c r="O459" s="3" t="str">
        <f t="shared" si="39"/>
        <v>44-59</v>
      </c>
    </row>
    <row r="460" spans="1:15" ht="15.75" customHeight="1" x14ac:dyDescent="0.25">
      <c r="A460" s="1">
        <v>5321258</v>
      </c>
      <c r="B460" s="9">
        <v>42891.339479166665</v>
      </c>
      <c r="C460" s="2" t="str">
        <f t="shared" si="35"/>
        <v>Monday</v>
      </c>
      <c r="D460" s="2">
        <v>42891.360451388886</v>
      </c>
      <c r="E460" s="1">
        <v>1812</v>
      </c>
      <c r="F460" s="1" t="s">
        <v>231</v>
      </c>
      <c r="G460" s="1" t="s">
        <v>227</v>
      </c>
      <c r="H460" s="1" t="str">
        <f t="shared" si="36"/>
        <v>Murray St &amp; West St to W 42 St &amp; 8 Ave</v>
      </c>
      <c r="I460" s="1" t="s">
        <v>11</v>
      </c>
      <c r="J460" s="1" t="s">
        <v>12</v>
      </c>
      <c r="K460" s="1">
        <v>1969</v>
      </c>
      <c r="L460">
        <f t="shared" si="37"/>
        <v>53</v>
      </c>
      <c r="M460">
        <v>53</v>
      </c>
      <c r="N460" t="str">
        <f t="shared" si="38"/>
        <v>Middle aged</v>
      </c>
      <c r="O460" s="3" t="str">
        <f t="shared" si="39"/>
        <v>44-59</v>
      </c>
    </row>
    <row r="461" spans="1:15" ht="15.75" customHeight="1" x14ac:dyDescent="0.25">
      <c r="A461" s="1">
        <v>1793345</v>
      </c>
      <c r="B461" s="9">
        <v>42803.720706018517</v>
      </c>
      <c r="C461" s="2" t="str">
        <f t="shared" si="35"/>
        <v>Thursday</v>
      </c>
      <c r="D461" s="2">
        <v>42803.72552083333</v>
      </c>
      <c r="E461" s="1">
        <v>415</v>
      </c>
      <c r="F461" s="1" t="s">
        <v>255</v>
      </c>
      <c r="G461" s="1" t="s">
        <v>289</v>
      </c>
      <c r="H461" s="1" t="str">
        <f t="shared" si="36"/>
        <v>Pershing Square North to W 33 St &amp; 7 Ave</v>
      </c>
      <c r="I461" s="1" t="s">
        <v>11</v>
      </c>
      <c r="J461" s="1" t="s">
        <v>12</v>
      </c>
      <c r="K461" s="1">
        <v>1969</v>
      </c>
      <c r="L461">
        <f t="shared" si="37"/>
        <v>53</v>
      </c>
      <c r="M461">
        <v>53</v>
      </c>
      <c r="N461" t="str">
        <f t="shared" si="38"/>
        <v>Middle aged</v>
      </c>
      <c r="O461" s="3" t="str">
        <f t="shared" si="39"/>
        <v>44-59</v>
      </c>
    </row>
    <row r="462" spans="1:15" ht="15.75" customHeight="1" x14ac:dyDescent="0.25">
      <c r="A462" s="1">
        <v>1226634</v>
      </c>
      <c r="B462" s="9">
        <v>42787.345266203702</v>
      </c>
      <c r="C462" s="2" t="str">
        <f t="shared" si="35"/>
        <v>Tuesday</v>
      </c>
      <c r="D462" s="2">
        <v>42787.351631944446</v>
      </c>
      <c r="E462" s="1">
        <v>550</v>
      </c>
      <c r="F462" s="1" t="s">
        <v>255</v>
      </c>
      <c r="G462" s="1" t="s">
        <v>42</v>
      </c>
      <c r="H462" s="1" t="str">
        <f t="shared" si="36"/>
        <v>Pershing Square North to E 17 St &amp; Broadway</v>
      </c>
      <c r="I462" s="1" t="s">
        <v>11</v>
      </c>
      <c r="J462" s="1" t="s">
        <v>12</v>
      </c>
      <c r="K462" s="1">
        <v>1969</v>
      </c>
      <c r="L462">
        <f t="shared" si="37"/>
        <v>53</v>
      </c>
      <c r="M462">
        <v>53</v>
      </c>
      <c r="N462" t="str">
        <f t="shared" si="38"/>
        <v>Middle aged</v>
      </c>
      <c r="O462" s="3" t="str">
        <f t="shared" si="39"/>
        <v>44-59</v>
      </c>
    </row>
    <row r="463" spans="1:15" ht="15.75" customHeight="1" x14ac:dyDescent="0.25">
      <c r="A463" s="1">
        <v>4838030</v>
      </c>
      <c r="B463" s="9">
        <v>42881.711793981478</v>
      </c>
      <c r="C463" s="2" t="str">
        <f t="shared" si="35"/>
        <v>Friday</v>
      </c>
      <c r="D463" s="2">
        <v>42881.733148148145</v>
      </c>
      <c r="E463" s="1">
        <v>1844</v>
      </c>
      <c r="F463" s="1" t="s">
        <v>144</v>
      </c>
      <c r="G463" s="1" t="s">
        <v>344</v>
      </c>
      <c r="H463" s="1" t="str">
        <f t="shared" si="36"/>
        <v>Greenwich Ave &amp; 8 Ave to Amsterdam Ave &amp; W 82 St</v>
      </c>
      <c r="I463" s="1" t="s">
        <v>11</v>
      </c>
      <c r="J463" s="1" t="s">
        <v>12</v>
      </c>
      <c r="K463" s="1">
        <v>1969</v>
      </c>
      <c r="L463">
        <f t="shared" si="37"/>
        <v>53</v>
      </c>
      <c r="M463">
        <v>53</v>
      </c>
      <c r="N463" t="str">
        <f t="shared" si="38"/>
        <v>Middle aged</v>
      </c>
      <c r="O463" s="3" t="str">
        <f t="shared" si="39"/>
        <v>44-59</v>
      </c>
    </row>
    <row r="464" spans="1:15" ht="15.75" customHeight="1" x14ac:dyDescent="0.25">
      <c r="A464" s="1">
        <v>3994748</v>
      </c>
      <c r="B464" s="9">
        <v>42864.76489583333</v>
      </c>
      <c r="C464" s="2" t="str">
        <f t="shared" si="35"/>
        <v>Tuesday</v>
      </c>
      <c r="D464" s="2">
        <v>42864.771574074075</v>
      </c>
      <c r="E464" s="1">
        <v>577</v>
      </c>
      <c r="F464" s="1" t="s">
        <v>389</v>
      </c>
      <c r="G464" s="1" t="s">
        <v>384</v>
      </c>
      <c r="H464" s="1" t="str">
        <f t="shared" si="36"/>
        <v>Vernon Blvd &amp; 50 Ave to Norman Ave &amp; Leonard St - 2</v>
      </c>
      <c r="I464" s="1" t="s">
        <v>11</v>
      </c>
      <c r="J464" s="1" t="s">
        <v>12</v>
      </c>
      <c r="K464" s="1">
        <v>1969</v>
      </c>
      <c r="L464">
        <f t="shared" si="37"/>
        <v>53</v>
      </c>
      <c r="M464">
        <v>53</v>
      </c>
      <c r="N464" t="str">
        <f t="shared" si="38"/>
        <v>Middle aged</v>
      </c>
      <c r="O464" s="3" t="str">
        <f t="shared" si="39"/>
        <v>44-59</v>
      </c>
    </row>
    <row r="465" spans="1:15" ht="15.75" customHeight="1" x14ac:dyDescent="0.25">
      <c r="A465" s="1">
        <v>2417677</v>
      </c>
      <c r="B465" s="9">
        <v>42830.749745370369</v>
      </c>
      <c r="C465" s="2" t="str">
        <f t="shared" si="35"/>
        <v>Wednesday</v>
      </c>
      <c r="D465" s="2">
        <v>42830.760798611111</v>
      </c>
      <c r="E465" s="1">
        <v>954</v>
      </c>
      <c r="F465" s="1" t="s">
        <v>359</v>
      </c>
      <c r="G465" s="1" t="s">
        <v>64</v>
      </c>
      <c r="H465" s="1" t="str">
        <f t="shared" si="36"/>
        <v>W 26 St &amp; 10 Ave to 9 Ave &amp; W 45 St</v>
      </c>
      <c r="I465" s="1" t="s">
        <v>11</v>
      </c>
      <c r="J465" s="1" t="s">
        <v>12</v>
      </c>
      <c r="K465" s="1">
        <v>1969</v>
      </c>
      <c r="L465">
        <f t="shared" si="37"/>
        <v>53</v>
      </c>
      <c r="M465">
        <v>53</v>
      </c>
      <c r="N465" t="str">
        <f t="shared" si="38"/>
        <v>Middle aged</v>
      </c>
      <c r="O465" s="3" t="str">
        <f t="shared" si="39"/>
        <v>44-59</v>
      </c>
    </row>
    <row r="466" spans="1:15" ht="15.75" customHeight="1" x14ac:dyDescent="0.25">
      <c r="A466" s="1">
        <v>3212131</v>
      </c>
      <c r="B466" s="9">
        <v>42848.591689814813</v>
      </c>
      <c r="C466" s="2" t="str">
        <f t="shared" si="35"/>
        <v>Sunday</v>
      </c>
      <c r="D466" s="2">
        <v>42848.593680555554</v>
      </c>
      <c r="E466" s="1">
        <v>171</v>
      </c>
      <c r="F466" s="1" t="s">
        <v>327</v>
      </c>
      <c r="G466" s="1" t="s">
        <v>439</v>
      </c>
      <c r="H466" s="1" t="str">
        <f t="shared" si="36"/>
        <v>E 2 St &amp; Avenue B to E 9 St &amp; Avenue C</v>
      </c>
      <c r="I466" s="1" t="s">
        <v>11</v>
      </c>
      <c r="J466" s="1" t="s">
        <v>19</v>
      </c>
      <c r="K466" s="1">
        <v>1969</v>
      </c>
      <c r="L466">
        <f t="shared" si="37"/>
        <v>53</v>
      </c>
      <c r="M466">
        <v>53</v>
      </c>
      <c r="N466" t="str">
        <f t="shared" si="38"/>
        <v>Middle aged</v>
      </c>
      <c r="O466" s="3" t="str">
        <f t="shared" si="39"/>
        <v>44-59</v>
      </c>
    </row>
    <row r="467" spans="1:15" ht="15.75" customHeight="1" x14ac:dyDescent="0.25">
      <c r="A467" s="1">
        <v>4341667</v>
      </c>
      <c r="B467" s="9">
        <v>42871.908252314817</v>
      </c>
      <c r="C467" s="2" t="str">
        <f t="shared" si="35"/>
        <v>Tuesday</v>
      </c>
      <c r="D467" s="2">
        <v>42871.909756944442</v>
      </c>
      <c r="E467" s="1">
        <v>129</v>
      </c>
      <c r="F467" s="1" t="s">
        <v>256</v>
      </c>
      <c r="G467" s="1" t="s">
        <v>83</v>
      </c>
      <c r="H467" s="1" t="str">
        <f t="shared" si="36"/>
        <v>W 31 St &amp; 7 Ave to 8 Ave &amp; W 31 St</v>
      </c>
      <c r="I467" s="1" t="s">
        <v>11</v>
      </c>
      <c r="J467" s="1" t="s">
        <v>12</v>
      </c>
      <c r="K467" s="1">
        <v>1969</v>
      </c>
      <c r="L467">
        <f t="shared" si="37"/>
        <v>53</v>
      </c>
      <c r="M467">
        <v>53</v>
      </c>
      <c r="N467" t="str">
        <f t="shared" si="38"/>
        <v>Middle aged</v>
      </c>
      <c r="O467" s="3" t="str">
        <f t="shared" si="39"/>
        <v>44-59</v>
      </c>
    </row>
    <row r="468" spans="1:15" ht="15.75" customHeight="1" x14ac:dyDescent="0.25">
      <c r="A468" s="1">
        <v>1909858</v>
      </c>
      <c r="B468" s="9">
        <v>42814.380902777775</v>
      </c>
      <c r="C468" s="2" t="str">
        <f t="shared" si="35"/>
        <v>Monday</v>
      </c>
      <c r="D468" s="2">
        <v>42814.38453703704</v>
      </c>
      <c r="E468" s="1">
        <v>314</v>
      </c>
      <c r="F468" s="1" t="s">
        <v>88</v>
      </c>
      <c r="G468" s="1" t="s">
        <v>89</v>
      </c>
      <c r="H468" s="1" t="str">
        <f t="shared" si="36"/>
        <v>Fulton St &amp; Clermont Ave to Hanson Pl &amp; Ashland Pl</v>
      </c>
      <c r="I468" s="1" t="s">
        <v>11</v>
      </c>
      <c r="J468" s="1" t="s">
        <v>12</v>
      </c>
      <c r="K468" s="1">
        <v>1968</v>
      </c>
      <c r="L468">
        <f t="shared" si="37"/>
        <v>54</v>
      </c>
      <c r="M468">
        <v>54</v>
      </c>
      <c r="N468" t="str">
        <f t="shared" si="38"/>
        <v>Middle aged</v>
      </c>
      <c r="O468" s="3" t="str">
        <f t="shared" si="39"/>
        <v>44-59</v>
      </c>
    </row>
    <row r="469" spans="1:15" ht="15.75" customHeight="1" x14ac:dyDescent="0.25">
      <c r="A469" s="1">
        <v>5448406</v>
      </c>
      <c r="B469" s="9">
        <v>42893.691620370373</v>
      </c>
      <c r="C469" s="2" t="str">
        <f t="shared" si="35"/>
        <v>Wednesday</v>
      </c>
      <c r="D469" s="2">
        <v>42893.707326388889</v>
      </c>
      <c r="E469" s="1">
        <v>1356</v>
      </c>
      <c r="F469" s="1" t="s">
        <v>107</v>
      </c>
      <c r="G469" s="1" t="s">
        <v>108</v>
      </c>
      <c r="H469" s="1" t="str">
        <f t="shared" si="36"/>
        <v>E 39 St &amp; 3 Ave to Central Park North &amp; Adam Clayton Powell Blvd</v>
      </c>
      <c r="I469" s="1" t="s">
        <v>11</v>
      </c>
      <c r="J469" s="1" t="s">
        <v>12</v>
      </c>
      <c r="K469" s="1">
        <v>1968</v>
      </c>
      <c r="L469">
        <f t="shared" si="37"/>
        <v>54</v>
      </c>
      <c r="M469">
        <v>54</v>
      </c>
      <c r="N469" t="str">
        <f t="shared" si="38"/>
        <v>Middle aged</v>
      </c>
      <c r="O469" s="3" t="str">
        <f t="shared" si="39"/>
        <v>44-59</v>
      </c>
    </row>
    <row r="470" spans="1:15" ht="15.75" customHeight="1" x14ac:dyDescent="0.25">
      <c r="A470" s="1">
        <v>6170127</v>
      </c>
      <c r="B470" s="9">
        <v>42906.670775462961</v>
      </c>
      <c r="C470" s="2" t="str">
        <f t="shared" si="35"/>
        <v>Tuesday</v>
      </c>
      <c r="D470" s="2">
        <v>42906.687731481485</v>
      </c>
      <c r="E470" s="1">
        <v>1464</v>
      </c>
      <c r="F470" s="1" t="s">
        <v>215</v>
      </c>
      <c r="G470" s="1" t="s">
        <v>139</v>
      </c>
      <c r="H470" s="1" t="str">
        <f t="shared" si="36"/>
        <v>Carroll St &amp; Smith St to Centre St &amp; Chambers St</v>
      </c>
      <c r="I470" s="1" t="s">
        <v>11</v>
      </c>
      <c r="J470" s="1" t="s">
        <v>12</v>
      </c>
      <c r="K470" s="1">
        <v>1968</v>
      </c>
      <c r="L470">
        <f t="shared" si="37"/>
        <v>54</v>
      </c>
      <c r="M470">
        <v>54</v>
      </c>
      <c r="N470" t="str">
        <f t="shared" si="38"/>
        <v>Middle aged</v>
      </c>
      <c r="O470" s="3" t="str">
        <f t="shared" si="39"/>
        <v>44-59</v>
      </c>
    </row>
    <row r="471" spans="1:15" ht="15.75" customHeight="1" x14ac:dyDescent="0.25">
      <c r="A471" s="1">
        <v>6353718</v>
      </c>
      <c r="B471" s="9">
        <v>42909.444421296299</v>
      </c>
      <c r="C471" s="2" t="str">
        <f t="shared" si="35"/>
        <v>Friday</v>
      </c>
      <c r="D471" s="2">
        <v>42909.448310185187</v>
      </c>
      <c r="E471" s="1">
        <v>335</v>
      </c>
      <c r="F471" s="1" t="s">
        <v>174</v>
      </c>
      <c r="G471" s="1" t="s">
        <v>220</v>
      </c>
      <c r="H471" s="1" t="str">
        <f t="shared" si="36"/>
        <v>Clinton St &amp; Joralemon St to Cadman Plaza E &amp; Red Cross Pl</v>
      </c>
      <c r="I471" s="1" t="s">
        <v>11</v>
      </c>
      <c r="J471" s="1" t="s">
        <v>19</v>
      </c>
      <c r="K471" s="1">
        <v>1968</v>
      </c>
      <c r="L471">
        <f t="shared" si="37"/>
        <v>54</v>
      </c>
      <c r="M471">
        <v>54</v>
      </c>
      <c r="N471" t="str">
        <f t="shared" si="38"/>
        <v>Middle aged</v>
      </c>
      <c r="O471" s="3" t="str">
        <f t="shared" si="39"/>
        <v>44-59</v>
      </c>
    </row>
    <row r="472" spans="1:15" ht="15.75" customHeight="1" x14ac:dyDescent="0.25">
      <c r="A472" s="1">
        <v>4106970</v>
      </c>
      <c r="B472" s="9">
        <v>42866.743506944447</v>
      </c>
      <c r="C472" s="2" t="str">
        <f t="shared" si="35"/>
        <v>Thursday</v>
      </c>
      <c r="D472" s="2">
        <v>42866.755868055552</v>
      </c>
      <c r="E472" s="1">
        <v>1068</v>
      </c>
      <c r="F472" s="1" t="s">
        <v>256</v>
      </c>
      <c r="G472" s="1" t="s">
        <v>46</v>
      </c>
      <c r="H472" s="1" t="str">
        <f t="shared" si="36"/>
        <v>W 31 St &amp; 7 Ave to E 11 St &amp; 2 Ave</v>
      </c>
      <c r="I472" s="1" t="s">
        <v>11</v>
      </c>
      <c r="J472" s="1" t="s">
        <v>19</v>
      </c>
      <c r="K472" s="1">
        <v>1968</v>
      </c>
      <c r="L472">
        <f t="shared" si="37"/>
        <v>54</v>
      </c>
      <c r="M472">
        <v>54</v>
      </c>
      <c r="N472" t="str">
        <f t="shared" si="38"/>
        <v>Middle aged</v>
      </c>
      <c r="O472" s="3" t="str">
        <f t="shared" si="39"/>
        <v>44-59</v>
      </c>
    </row>
    <row r="473" spans="1:15" ht="15.75" customHeight="1" x14ac:dyDescent="0.25">
      <c r="A473" s="1">
        <v>261652</v>
      </c>
      <c r="B473" s="9">
        <v>42748.4922337963</v>
      </c>
      <c r="C473" s="2" t="str">
        <f t="shared" si="35"/>
        <v>Friday</v>
      </c>
      <c r="D473" s="2">
        <v>42748.500451388885</v>
      </c>
      <c r="E473" s="1">
        <v>709</v>
      </c>
      <c r="F473" s="1" t="s">
        <v>192</v>
      </c>
      <c r="G473" s="1" t="s">
        <v>72</v>
      </c>
      <c r="H473" s="1" t="str">
        <f t="shared" si="36"/>
        <v>York St &amp; Jay St to Rivington St &amp; Chrystie St</v>
      </c>
      <c r="I473" s="1" t="s">
        <v>11</v>
      </c>
      <c r="J473" s="1" t="s">
        <v>12</v>
      </c>
      <c r="K473" s="1">
        <v>1968</v>
      </c>
      <c r="L473">
        <f t="shared" si="37"/>
        <v>54</v>
      </c>
      <c r="M473">
        <v>54</v>
      </c>
      <c r="N473" t="str">
        <f t="shared" si="38"/>
        <v>Middle aged</v>
      </c>
      <c r="O473" s="3" t="str">
        <f t="shared" si="39"/>
        <v>44-59</v>
      </c>
    </row>
    <row r="474" spans="1:15" ht="15.75" customHeight="1" x14ac:dyDescent="0.25">
      <c r="A474" s="1">
        <v>638046</v>
      </c>
      <c r="B474" s="9">
        <v>42763.578055555554</v>
      </c>
      <c r="C474" s="2" t="str">
        <f t="shared" si="35"/>
        <v>Saturday</v>
      </c>
      <c r="D474" s="2">
        <v>42763.580590277779</v>
      </c>
      <c r="E474" s="1">
        <v>218</v>
      </c>
      <c r="F474" s="1" t="s">
        <v>179</v>
      </c>
      <c r="G474" s="1" t="s">
        <v>335</v>
      </c>
      <c r="H474" s="1" t="str">
        <f t="shared" si="36"/>
        <v>9 Ave &amp; W 22 St to W 20 St &amp; 7 Ave</v>
      </c>
      <c r="I474" s="1" t="s">
        <v>11</v>
      </c>
      <c r="J474" s="1" t="s">
        <v>19</v>
      </c>
      <c r="K474" s="1">
        <v>1968</v>
      </c>
      <c r="L474">
        <f t="shared" si="37"/>
        <v>54</v>
      </c>
      <c r="M474">
        <v>54</v>
      </c>
      <c r="N474" t="str">
        <f t="shared" si="38"/>
        <v>Middle aged</v>
      </c>
      <c r="O474" s="3" t="str">
        <f t="shared" si="39"/>
        <v>44-59</v>
      </c>
    </row>
    <row r="475" spans="1:15" ht="15.75" customHeight="1" x14ac:dyDescent="0.25">
      <c r="A475" s="1">
        <v>4744323</v>
      </c>
      <c r="B475" s="9">
        <v>42879.513032407405</v>
      </c>
      <c r="C475" s="2" t="str">
        <f t="shared" si="35"/>
        <v>Wednesday</v>
      </c>
      <c r="D475" s="2">
        <v>42879.5159375</v>
      </c>
      <c r="E475" s="1">
        <v>250</v>
      </c>
      <c r="F475" s="1" t="s">
        <v>155</v>
      </c>
      <c r="G475" s="1" t="s">
        <v>104</v>
      </c>
      <c r="H475" s="1" t="str">
        <f t="shared" si="36"/>
        <v>8 Ave &amp; W 33 St to W 34 St &amp; 11 Ave</v>
      </c>
      <c r="I475" s="1" t="s">
        <v>11</v>
      </c>
      <c r="J475" s="1" t="s">
        <v>12</v>
      </c>
      <c r="K475" s="1">
        <v>1968</v>
      </c>
      <c r="L475">
        <f t="shared" si="37"/>
        <v>54</v>
      </c>
      <c r="M475">
        <v>54</v>
      </c>
      <c r="N475" t="str">
        <f t="shared" si="38"/>
        <v>Middle aged</v>
      </c>
      <c r="O475" s="3" t="str">
        <f t="shared" si="39"/>
        <v>44-59</v>
      </c>
    </row>
    <row r="476" spans="1:15" ht="15.75" customHeight="1" x14ac:dyDescent="0.25">
      <c r="A476" s="1">
        <v>5836197</v>
      </c>
      <c r="B476" s="9">
        <v>42900.295451388891</v>
      </c>
      <c r="C476" s="2" t="str">
        <f t="shared" si="35"/>
        <v>Wednesday</v>
      </c>
      <c r="D476" s="2">
        <v>42900.299386574072</v>
      </c>
      <c r="E476" s="1">
        <v>340</v>
      </c>
      <c r="F476" s="1" t="s">
        <v>134</v>
      </c>
      <c r="G476" s="1" t="s">
        <v>392</v>
      </c>
      <c r="H476" s="1" t="str">
        <f t="shared" si="36"/>
        <v>Broadway &amp; W 51 St to E 51 St &amp; Lexington Ave</v>
      </c>
      <c r="I476" s="1" t="s">
        <v>11</v>
      </c>
      <c r="J476" s="1" t="s">
        <v>12</v>
      </c>
      <c r="K476" s="1">
        <v>1968</v>
      </c>
      <c r="L476">
        <f t="shared" si="37"/>
        <v>54</v>
      </c>
      <c r="M476">
        <v>54</v>
      </c>
      <c r="N476" t="str">
        <f t="shared" si="38"/>
        <v>Middle aged</v>
      </c>
      <c r="O476" s="3" t="str">
        <f t="shared" si="39"/>
        <v>44-59</v>
      </c>
    </row>
    <row r="477" spans="1:15" ht="15.75" customHeight="1" x14ac:dyDescent="0.25">
      <c r="A477" s="1">
        <v>2083467</v>
      </c>
      <c r="B477" s="9">
        <v>42819.753576388888</v>
      </c>
      <c r="C477" s="2" t="str">
        <f t="shared" si="35"/>
        <v>Saturday</v>
      </c>
      <c r="D477" s="2">
        <v>42819.763101851851</v>
      </c>
      <c r="E477" s="1">
        <v>823</v>
      </c>
      <c r="F477" s="1" t="s">
        <v>122</v>
      </c>
      <c r="G477" s="1" t="s">
        <v>291</v>
      </c>
      <c r="H477" s="1" t="str">
        <f t="shared" si="36"/>
        <v>Pier 40 - Hudson River Park to Hudson St &amp; Reade St</v>
      </c>
      <c r="I477" s="1" t="s">
        <v>11</v>
      </c>
      <c r="J477" s="1" t="s">
        <v>12</v>
      </c>
      <c r="K477" s="1">
        <v>1968</v>
      </c>
      <c r="L477">
        <f t="shared" si="37"/>
        <v>54</v>
      </c>
      <c r="M477">
        <v>54</v>
      </c>
      <c r="N477" t="str">
        <f t="shared" si="38"/>
        <v>Middle aged</v>
      </c>
      <c r="O477" s="3" t="str">
        <f t="shared" si="39"/>
        <v>44-59</v>
      </c>
    </row>
    <row r="478" spans="1:15" ht="15.75" customHeight="1" x14ac:dyDescent="0.25">
      <c r="A478" s="1">
        <v>6281515</v>
      </c>
      <c r="B478" s="9">
        <v>42908.365914351853</v>
      </c>
      <c r="C478" s="2" t="str">
        <f t="shared" si="35"/>
        <v>Thursday</v>
      </c>
      <c r="D478" s="2">
        <v>42908.372523148151</v>
      </c>
      <c r="E478" s="1">
        <v>571</v>
      </c>
      <c r="F478" s="1" t="s">
        <v>441</v>
      </c>
      <c r="G478" s="1" t="s">
        <v>444</v>
      </c>
      <c r="H478" s="1" t="str">
        <f t="shared" si="36"/>
        <v>Smith St &amp; 9 St to Reed St &amp; Van Brunt St</v>
      </c>
      <c r="I478" s="1" t="s">
        <v>11</v>
      </c>
      <c r="J478" s="1" t="s">
        <v>12</v>
      </c>
      <c r="K478" s="1">
        <v>1968</v>
      </c>
      <c r="L478">
        <f t="shared" si="37"/>
        <v>54</v>
      </c>
      <c r="M478">
        <v>54</v>
      </c>
      <c r="N478" t="str">
        <f t="shared" si="38"/>
        <v>Middle aged</v>
      </c>
      <c r="O478" s="3" t="str">
        <f t="shared" si="39"/>
        <v>44-59</v>
      </c>
    </row>
    <row r="479" spans="1:15" ht="15.75" customHeight="1" x14ac:dyDescent="0.25">
      <c r="A479" s="1">
        <v>3184895</v>
      </c>
      <c r="B479" s="9">
        <v>42847.812060185184</v>
      </c>
      <c r="C479" s="2" t="str">
        <f t="shared" si="35"/>
        <v>Saturday</v>
      </c>
      <c r="D479" s="2">
        <v>42847.819374999999</v>
      </c>
      <c r="E479" s="1">
        <v>631</v>
      </c>
      <c r="F479" s="1" t="s">
        <v>318</v>
      </c>
      <c r="G479" s="1" t="s">
        <v>231</v>
      </c>
      <c r="H479" s="1" t="str">
        <f t="shared" si="36"/>
        <v>Watts St &amp; Greenwich St to Murray St &amp; West St</v>
      </c>
      <c r="I479" s="1" t="s">
        <v>11</v>
      </c>
      <c r="J479" s="1" t="s">
        <v>12</v>
      </c>
      <c r="K479" s="1">
        <v>1968</v>
      </c>
      <c r="L479">
        <f t="shared" si="37"/>
        <v>54</v>
      </c>
      <c r="M479">
        <v>54</v>
      </c>
      <c r="N479" t="str">
        <f t="shared" si="38"/>
        <v>Middle aged</v>
      </c>
      <c r="O479" s="3" t="str">
        <f t="shared" si="39"/>
        <v>44-59</v>
      </c>
    </row>
    <row r="480" spans="1:15" ht="15.75" customHeight="1" x14ac:dyDescent="0.25">
      <c r="A480" s="1">
        <v>5619352</v>
      </c>
      <c r="B480" s="9">
        <v>42896.484965277778</v>
      </c>
      <c r="C480" s="2" t="str">
        <f t="shared" si="35"/>
        <v>Saturday</v>
      </c>
      <c r="D480" s="2">
        <v>42896.493009259262</v>
      </c>
      <c r="E480" s="1">
        <v>694</v>
      </c>
      <c r="F480" s="1" t="s">
        <v>114</v>
      </c>
      <c r="G480" s="1" t="s">
        <v>113</v>
      </c>
      <c r="H480" s="1" t="str">
        <f t="shared" si="36"/>
        <v>West St &amp; Chambers St to Washington St &amp; Gansevoort St</v>
      </c>
      <c r="I480" s="1" t="s">
        <v>11</v>
      </c>
      <c r="J480" s="1" t="s">
        <v>19</v>
      </c>
      <c r="K480" s="1">
        <v>1968</v>
      </c>
      <c r="L480">
        <f t="shared" si="37"/>
        <v>54</v>
      </c>
      <c r="M480">
        <v>54</v>
      </c>
      <c r="N480" t="str">
        <f t="shared" si="38"/>
        <v>Middle aged</v>
      </c>
      <c r="O480" s="3" t="str">
        <f t="shared" si="39"/>
        <v>44-59</v>
      </c>
    </row>
    <row r="481" spans="1:15" ht="15.75" customHeight="1" x14ac:dyDescent="0.25">
      <c r="A481" s="1">
        <v>4742346</v>
      </c>
      <c r="B481" s="9">
        <v>42879.481134259258</v>
      </c>
      <c r="C481" s="2" t="str">
        <f t="shared" si="35"/>
        <v>Wednesday</v>
      </c>
      <c r="D481" s="2">
        <v>42879.488171296296</v>
      </c>
      <c r="E481" s="1">
        <v>607</v>
      </c>
      <c r="F481" s="1" t="s">
        <v>38</v>
      </c>
      <c r="G481" s="1" t="s">
        <v>182</v>
      </c>
      <c r="H481" s="1" t="str">
        <f t="shared" si="36"/>
        <v>1 Ave &amp; E 68 St to 2 Ave &amp; E 96 St</v>
      </c>
      <c r="I481" s="1" t="s">
        <v>11</v>
      </c>
      <c r="J481" s="1" t="s">
        <v>12</v>
      </c>
      <c r="K481" s="1">
        <v>1967</v>
      </c>
      <c r="L481">
        <f t="shared" si="37"/>
        <v>55</v>
      </c>
      <c r="M481">
        <v>55</v>
      </c>
      <c r="N481" t="str">
        <f t="shared" si="38"/>
        <v>Middle aged</v>
      </c>
      <c r="O481" s="3" t="str">
        <f t="shared" si="39"/>
        <v>44-59</v>
      </c>
    </row>
    <row r="482" spans="1:15" ht="15.75" customHeight="1" x14ac:dyDescent="0.25">
      <c r="A482" s="1">
        <v>4837234</v>
      </c>
      <c r="B482" s="9">
        <v>42881.704236111109</v>
      </c>
      <c r="C482" s="2" t="str">
        <f t="shared" si="35"/>
        <v>Friday</v>
      </c>
      <c r="D482" s="2">
        <v>42881.719027777777</v>
      </c>
      <c r="E482" s="1">
        <v>1278</v>
      </c>
      <c r="F482" s="1" t="s">
        <v>113</v>
      </c>
      <c r="G482" s="1" t="s">
        <v>33</v>
      </c>
      <c r="H482" s="1" t="str">
        <f t="shared" si="36"/>
        <v>Washington St &amp; Gansevoort St to Little West St &amp; 1 Pl</v>
      </c>
      <c r="I482" s="1" t="s">
        <v>11</v>
      </c>
      <c r="J482" s="1" t="s">
        <v>12</v>
      </c>
      <c r="K482" s="1">
        <v>1967</v>
      </c>
      <c r="L482">
        <f t="shared" si="37"/>
        <v>55</v>
      </c>
      <c r="M482">
        <v>55</v>
      </c>
      <c r="N482" t="str">
        <f t="shared" si="38"/>
        <v>Middle aged</v>
      </c>
      <c r="O482" s="3" t="str">
        <f t="shared" si="39"/>
        <v>44-59</v>
      </c>
    </row>
    <row r="483" spans="1:15" ht="15.75" customHeight="1" x14ac:dyDescent="0.25">
      <c r="A483" s="1">
        <v>5298343</v>
      </c>
      <c r="B483" s="9">
        <v>42890.611851851849</v>
      </c>
      <c r="C483" s="2" t="str">
        <f t="shared" si="35"/>
        <v>Sunday</v>
      </c>
      <c r="D483" s="2">
        <v>42890.617754629631</v>
      </c>
      <c r="E483" s="1">
        <v>509</v>
      </c>
      <c r="F483" s="1" t="s">
        <v>26</v>
      </c>
      <c r="G483" s="1" t="s">
        <v>239</v>
      </c>
      <c r="H483" s="1" t="str">
        <f t="shared" si="36"/>
        <v>E 89 St &amp; York Ave to E 102 St &amp; 1 Ave</v>
      </c>
      <c r="I483" s="1" t="s">
        <v>11</v>
      </c>
      <c r="J483" s="1" t="s">
        <v>19</v>
      </c>
      <c r="K483" s="1">
        <v>1967</v>
      </c>
      <c r="L483">
        <f t="shared" si="37"/>
        <v>55</v>
      </c>
      <c r="M483">
        <v>55</v>
      </c>
      <c r="N483" t="str">
        <f t="shared" si="38"/>
        <v>Middle aged</v>
      </c>
      <c r="O483" s="3" t="str">
        <f t="shared" si="39"/>
        <v>44-59</v>
      </c>
    </row>
    <row r="484" spans="1:15" ht="15.75" customHeight="1" x14ac:dyDescent="0.25">
      <c r="A484" s="1">
        <v>2765315</v>
      </c>
      <c r="B484" s="9">
        <v>42838.778298611112</v>
      </c>
      <c r="C484" s="2" t="str">
        <f t="shared" si="35"/>
        <v>Thursday</v>
      </c>
      <c r="D484" s="2">
        <v>42838.802337962959</v>
      </c>
      <c r="E484" s="1">
        <v>2077</v>
      </c>
      <c r="F484" s="1" t="s">
        <v>135</v>
      </c>
      <c r="G484" s="1" t="s">
        <v>78</v>
      </c>
      <c r="H484" s="1" t="str">
        <f t="shared" si="36"/>
        <v>Duane St &amp; Greenwich St to Cathedral Pkwy &amp; Broadway</v>
      </c>
      <c r="I484" s="1" t="s">
        <v>11</v>
      </c>
      <c r="J484" s="1" t="s">
        <v>12</v>
      </c>
      <c r="K484" s="1">
        <v>1967</v>
      </c>
      <c r="L484">
        <f t="shared" si="37"/>
        <v>55</v>
      </c>
      <c r="M484">
        <v>55</v>
      </c>
      <c r="N484" t="str">
        <f t="shared" si="38"/>
        <v>Middle aged</v>
      </c>
      <c r="O484" s="3" t="str">
        <f t="shared" si="39"/>
        <v>44-59</v>
      </c>
    </row>
    <row r="485" spans="1:15" ht="15.75" customHeight="1" x14ac:dyDescent="0.25">
      <c r="A485" s="1">
        <v>3244281</v>
      </c>
      <c r="B485" s="9">
        <v>42849.327569444446</v>
      </c>
      <c r="C485" s="2" t="str">
        <f t="shared" si="35"/>
        <v>Monday</v>
      </c>
      <c r="D485" s="2">
        <v>42849.335231481484</v>
      </c>
      <c r="E485" s="1">
        <v>662</v>
      </c>
      <c r="F485" s="1" t="s">
        <v>101</v>
      </c>
      <c r="G485" s="1" t="s">
        <v>42</v>
      </c>
      <c r="H485" s="1" t="str">
        <f t="shared" si="36"/>
        <v>Cleveland Pl &amp; Spring St to E 17 St &amp; Broadway</v>
      </c>
      <c r="I485" s="1" t="s">
        <v>11</v>
      </c>
      <c r="J485" s="1" t="s">
        <v>12</v>
      </c>
      <c r="K485" s="1">
        <v>1967</v>
      </c>
      <c r="L485">
        <f t="shared" si="37"/>
        <v>55</v>
      </c>
      <c r="M485">
        <v>55</v>
      </c>
      <c r="N485" t="str">
        <f t="shared" si="38"/>
        <v>Middle aged</v>
      </c>
      <c r="O485" s="3" t="str">
        <f t="shared" si="39"/>
        <v>44-59</v>
      </c>
    </row>
    <row r="486" spans="1:15" ht="15.75" customHeight="1" x14ac:dyDescent="0.25">
      <c r="A486" s="1">
        <v>13019</v>
      </c>
      <c r="B486" s="9">
        <v>42736.76840277778</v>
      </c>
      <c r="C486" s="2" t="str">
        <f t="shared" si="35"/>
        <v>Sunday</v>
      </c>
      <c r="D486" s="2">
        <v>42736.776886574073</v>
      </c>
      <c r="E486" s="1">
        <v>732</v>
      </c>
      <c r="F486" s="1" t="s">
        <v>63</v>
      </c>
      <c r="G486" s="1" t="s">
        <v>245</v>
      </c>
      <c r="H486" s="1" t="str">
        <f t="shared" si="36"/>
        <v>W 43 St &amp; 10 Ave to W 24 St &amp; 7 Ave</v>
      </c>
      <c r="I486" s="1" t="s">
        <v>11</v>
      </c>
      <c r="J486" s="1" t="s">
        <v>12</v>
      </c>
      <c r="K486" s="1">
        <v>1967</v>
      </c>
      <c r="L486">
        <f t="shared" si="37"/>
        <v>55</v>
      </c>
      <c r="M486">
        <v>55</v>
      </c>
      <c r="N486" t="str">
        <f t="shared" si="38"/>
        <v>Middle aged</v>
      </c>
      <c r="O486" s="3" t="str">
        <f t="shared" si="39"/>
        <v>44-59</v>
      </c>
    </row>
    <row r="487" spans="1:15" ht="15.75" customHeight="1" x14ac:dyDescent="0.25">
      <c r="A487" s="1">
        <v>2708797</v>
      </c>
      <c r="B487" s="9">
        <v>42837.762800925928</v>
      </c>
      <c r="C487" s="2" t="str">
        <f t="shared" si="35"/>
        <v>Wednesday</v>
      </c>
      <c r="D487" s="2">
        <v>42837.766111111108</v>
      </c>
      <c r="E487" s="1">
        <v>286</v>
      </c>
      <c r="F487" s="1" t="s">
        <v>341</v>
      </c>
      <c r="G487" s="1" t="s">
        <v>342</v>
      </c>
      <c r="H487" s="1" t="str">
        <f t="shared" si="36"/>
        <v>Willoughby St &amp; Fleet St to Clinton Ave &amp; Myrtle Ave</v>
      </c>
      <c r="I487" s="1" t="s">
        <v>11</v>
      </c>
      <c r="J487" s="1" t="s">
        <v>12</v>
      </c>
      <c r="K487" s="1">
        <v>1967</v>
      </c>
      <c r="L487">
        <f t="shared" si="37"/>
        <v>55</v>
      </c>
      <c r="M487">
        <v>55</v>
      </c>
      <c r="N487" t="str">
        <f t="shared" si="38"/>
        <v>Middle aged</v>
      </c>
      <c r="O487" s="3" t="str">
        <f t="shared" si="39"/>
        <v>44-59</v>
      </c>
    </row>
    <row r="488" spans="1:15" ht="15.75" customHeight="1" x14ac:dyDescent="0.25">
      <c r="A488" s="1">
        <v>90239</v>
      </c>
      <c r="B488" s="9">
        <v>42740.68681712963</v>
      </c>
      <c r="C488" s="2" t="str">
        <f t="shared" si="35"/>
        <v>Thursday</v>
      </c>
      <c r="D488" s="2">
        <v>42740.691377314812</v>
      </c>
      <c r="E488" s="1">
        <v>393</v>
      </c>
      <c r="F488" s="1" t="s">
        <v>127</v>
      </c>
      <c r="G488" s="1" t="s">
        <v>347</v>
      </c>
      <c r="H488" s="1" t="str">
        <f t="shared" si="36"/>
        <v>Stanton St &amp; Chrystie St to Bialystoker Pl &amp; Delancey St</v>
      </c>
      <c r="I488" s="1" t="s">
        <v>11</v>
      </c>
      <c r="J488" s="1" t="s">
        <v>12</v>
      </c>
      <c r="K488" s="1">
        <v>1967</v>
      </c>
      <c r="L488">
        <f t="shared" si="37"/>
        <v>55</v>
      </c>
      <c r="M488">
        <v>55</v>
      </c>
      <c r="N488" t="str">
        <f t="shared" si="38"/>
        <v>Middle aged</v>
      </c>
      <c r="O488" s="3" t="str">
        <f t="shared" si="39"/>
        <v>44-59</v>
      </c>
    </row>
    <row r="489" spans="1:15" ht="15.75" customHeight="1" x14ac:dyDescent="0.25">
      <c r="A489" s="1">
        <v>4089351</v>
      </c>
      <c r="B489" s="9">
        <v>42866.531944444447</v>
      </c>
      <c r="C489" s="2" t="str">
        <f t="shared" si="35"/>
        <v>Thursday</v>
      </c>
      <c r="D489" s="2">
        <v>42866.542291666665</v>
      </c>
      <c r="E489" s="1">
        <v>894</v>
      </c>
      <c r="F489" s="1" t="s">
        <v>397</v>
      </c>
      <c r="G489" s="1" t="s">
        <v>159</v>
      </c>
      <c r="H489" s="1" t="str">
        <f t="shared" si="36"/>
        <v>E 6 St &amp; Avenue D to Forsyth St &amp; Broome St</v>
      </c>
      <c r="I489" s="1" t="s">
        <v>11</v>
      </c>
      <c r="J489" s="1" t="s">
        <v>12</v>
      </c>
      <c r="K489" s="1">
        <v>1967</v>
      </c>
      <c r="L489">
        <f t="shared" si="37"/>
        <v>55</v>
      </c>
      <c r="M489">
        <v>55</v>
      </c>
      <c r="N489" t="str">
        <f t="shared" si="38"/>
        <v>Middle aged</v>
      </c>
      <c r="O489" s="3" t="str">
        <f t="shared" si="39"/>
        <v>44-59</v>
      </c>
    </row>
    <row r="490" spans="1:15" ht="15.75" customHeight="1" x14ac:dyDescent="0.25">
      <c r="A490" s="1">
        <v>192292</v>
      </c>
      <c r="B490" s="9">
        <v>42746.623796296299</v>
      </c>
      <c r="C490" s="2" t="str">
        <f t="shared" si="35"/>
        <v>Wednesday</v>
      </c>
      <c r="D490" s="2">
        <v>42746.628101851849</v>
      </c>
      <c r="E490" s="1">
        <v>371</v>
      </c>
      <c r="F490" s="1" t="s">
        <v>104</v>
      </c>
      <c r="G490" s="1" t="s">
        <v>289</v>
      </c>
      <c r="H490" s="1" t="str">
        <f t="shared" si="36"/>
        <v>W 34 St &amp; 11 Ave to W 33 St &amp; 7 Ave</v>
      </c>
      <c r="I490" s="1" t="s">
        <v>11</v>
      </c>
      <c r="J490" s="1" t="s">
        <v>12</v>
      </c>
      <c r="K490" s="1">
        <v>1967</v>
      </c>
      <c r="L490">
        <f t="shared" si="37"/>
        <v>55</v>
      </c>
      <c r="M490">
        <v>55</v>
      </c>
      <c r="N490" t="str">
        <f t="shared" si="38"/>
        <v>Middle aged</v>
      </c>
      <c r="O490" s="3" t="str">
        <f t="shared" si="39"/>
        <v>44-59</v>
      </c>
    </row>
    <row r="491" spans="1:15" ht="15.75" customHeight="1" x14ac:dyDescent="0.25">
      <c r="A491" s="1">
        <v>5904884</v>
      </c>
      <c r="B491" s="9">
        <v>42901.362280092595</v>
      </c>
      <c r="C491" s="2" t="str">
        <f t="shared" si="35"/>
        <v>Thursday</v>
      </c>
      <c r="D491" s="2">
        <v>42901.375717592593</v>
      </c>
      <c r="E491" s="1">
        <v>1161</v>
      </c>
      <c r="F491" s="1" t="s">
        <v>231</v>
      </c>
      <c r="G491" s="1" t="s">
        <v>146</v>
      </c>
      <c r="H491" s="1" t="str">
        <f t="shared" si="36"/>
        <v>Murray St &amp; West St to South End Ave &amp; Liberty St</v>
      </c>
      <c r="I491" s="1" t="s">
        <v>11</v>
      </c>
      <c r="J491" s="1" t="s">
        <v>12</v>
      </c>
      <c r="K491" s="1">
        <v>1967</v>
      </c>
      <c r="L491">
        <f t="shared" si="37"/>
        <v>55</v>
      </c>
      <c r="M491">
        <v>55</v>
      </c>
      <c r="N491" t="str">
        <f t="shared" si="38"/>
        <v>Middle aged</v>
      </c>
      <c r="O491" s="3" t="str">
        <f t="shared" si="39"/>
        <v>44-59</v>
      </c>
    </row>
    <row r="492" spans="1:15" ht="15.75" customHeight="1" x14ac:dyDescent="0.25">
      <c r="A492" s="1">
        <v>4731489</v>
      </c>
      <c r="B492" s="9">
        <v>42879.355682870373</v>
      </c>
      <c r="C492" s="2" t="str">
        <f t="shared" si="35"/>
        <v>Wednesday</v>
      </c>
      <c r="D492" s="2">
        <v>42879.38</v>
      </c>
      <c r="E492" s="1">
        <v>2101</v>
      </c>
      <c r="F492" s="1" t="s">
        <v>28</v>
      </c>
      <c r="G492" s="1" t="s">
        <v>28</v>
      </c>
      <c r="H492" s="1" t="str">
        <f t="shared" si="36"/>
        <v>Central Park S &amp; 6 Ave to Central Park S &amp; 6 Ave</v>
      </c>
      <c r="I492" s="1" t="s">
        <v>11</v>
      </c>
      <c r="J492" s="1" t="s">
        <v>12</v>
      </c>
      <c r="K492" s="1">
        <v>1966</v>
      </c>
      <c r="L492">
        <f t="shared" si="37"/>
        <v>56</v>
      </c>
      <c r="M492">
        <v>56</v>
      </c>
      <c r="N492" t="str">
        <f t="shared" si="38"/>
        <v>Middle aged</v>
      </c>
      <c r="O492" s="3" t="str">
        <f t="shared" si="39"/>
        <v>44-59</v>
      </c>
    </row>
    <row r="493" spans="1:15" ht="15.75" customHeight="1" x14ac:dyDescent="0.25">
      <c r="A493" s="1">
        <v>6417471</v>
      </c>
      <c r="B493" s="9">
        <v>42910.651504629626</v>
      </c>
      <c r="C493" s="2" t="str">
        <f t="shared" si="35"/>
        <v>Saturday</v>
      </c>
      <c r="D493" s="2">
        <v>42910.655706018515</v>
      </c>
      <c r="E493" s="1">
        <v>362</v>
      </c>
      <c r="F493" s="1" t="s">
        <v>148</v>
      </c>
      <c r="G493" s="1" t="s">
        <v>71</v>
      </c>
      <c r="H493" s="1" t="str">
        <f t="shared" si="36"/>
        <v>Cherry St to Allen St &amp; Hester St</v>
      </c>
      <c r="I493" s="1" t="s">
        <v>11</v>
      </c>
      <c r="J493" s="1" t="s">
        <v>19</v>
      </c>
      <c r="K493" s="1">
        <v>1966</v>
      </c>
      <c r="L493">
        <f t="shared" si="37"/>
        <v>56</v>
      </c>
      <c r="M493">
        <v>56</v>
      </c>
      <c r="N493" t="str">
        <f t="shared" si="38"/>
        <v>Middle aged</v>
      </c>
      <c r="O493" s="3" t="str">
        <f t="shared" si="39"/>
        <v>44-59</v>
      </c>
    </row>
    <row r="494" spans="1:15" ht="15.75" customHeight="1" x14ac:dyDescent="0.25">
      <c r="A494" s="1">
        <v>5681294</v>
      </c>
      <c r="B494" s="9">
        <v>42897.55332175926</v>
      </c>
      <c r="C494" s="2" t="str">
        <f t="shared" si="35"/>
        <v>Sunday</v>
      </c>
      <c r="D494" s="2">
        <v>42897.556481481479</v>
      </c>
      <c r="E494" s="1">
        <v>272</v>
      </c>
      <c r="F494" s="1" t="s">
        <v>309</v>
      </c>
      <c r="G494" s="1" t="s">
        <v>281</v>
      </c>
      <c r="H494" s="1" t="str">
        <f t="shared" si="36"/>
        <v>Mercer St &amp; Bleecker St to E 12 St &amp; 3 Ave</v>
      </c>
      <c r="I494" s="1" t="s">
        <v>11</v>
      </c>
      <c r="J494" s="1" t="s">
        <v>12</v>
      </c>
      <c r="K494" s="1">
        <v>1966</v>
      </c>
      <c r="L494">
        <f t="shared" si="37"/>
        <v>56</v>
      </c>
      <c r="M494">
        <v>56</v>
      </c>
      <c r="N494" t="str">
        <f t="shared" si="38"/>
        <v>Middle aged</v>
      </c>
      <c r="O494" s="3" t="str">
        <f t="shared" si="39"/>
        <v>44-59</v>
      </c>
    </row>
    <row r="495" spans="1:15" ht="15.75" customHeight="1" x14ac:dyDescent="0.25">
      <c r="A495" s="1">
        <v>5121541</v>
      </c>
      <c r="B495" s="9">
        <v>42887.680347222224</v>
      </c>
      <c r="C495" s="2" t="str">
        <f t="shared" si="35"/>
        <v>Thursday</v>
      </c>
      <c r="D495" s="2">
        <v>42887.68645833333</v>
      </c>
      <c r="E495" s="1">
        <v>528</v>
      </c>
      <c r="F495" s="1" t="s">
        <v>314</v>
      </c>
      <c r="G495" s="1" t="s">
        <v>79</v>
      </c>
      <c r="H495" s="1" t="str">
        <f t="shared" si="36"/>
        <v>John St &amp; William St to Bayard St &amp; Baxter St</v>
      </c>
      <c r="I495" s="1" t="s">
        <v>11</v>
      </c>
      <c r="J495" s="1" t="s">
        <v>12</v>
      </c>
      <c r="K495" s="1">
        <v>1966</v>
      </c>
      <c r="L495">
        <f t="shared" si="37"/>
        <v>56</v>
      </c>
      <c r="M495">
        <v>56</v>
      </c>
      <c r="N495" t="str">
        <f t="shared" si="38"/>
        <v>Middle aged</v>
      </c>
      <c r="O495" s="3" t="str">
        <f t="shared" si="39"/>
        <v>44-59</v>
      </c>
    </row>
    <row r="496" spans="1:15" ht="15.75" customHeight="1" x14ac:dyDescent="0.25">
      <c r="A496" s="1">
        <v>5612834</v>
      </c>
      <c r="B496" s="9">
        <v>42896.405405092592</v>
      </c>
      <c r="C496" s="2" t="str">
        <f t="shared" si="35"/>
        <v>Saturday</v>
      </c>
      <c r="D496" s="2">
        <v>42896.408946759257</v>
      </c>
      <c r="E496" s="1">
        <v>306</v>
      </c>
      <c r="F496" s="1" t="s">
        <v>35</v>
      </c>
      <c r="G496" s="1" t="s">
        <v>114</v>
      </c>
      <c r="H496" s="1" t="str">
        <f t="shared" si="36"/>
        <v>Liberty St &amp; Broadway to West St &amp; Chambers St</v>
      </c>
      <c r="I496" s="1" t="s">
        <v>11</v>
      </c>
      <c r="J496" s="1" t="s">
        <v>19</v>
      </c>
      <c r="K496" s="1">
        <v>1966</v>
      </c>
      <c r="L496">
        <f t="shared" si="37"/>
        <v>56</v>
      </c>
      <c r="M496">
        <v>56</v>
      </c>
      <c r="N496" t="str">
        <f t="shared" si="38"/>
        <v>Middle aged</v>
      </c>
      <c r="O496" s="3" t="str">
        <f t="shared" si="39"/>
        <v>44-59</v>
      </c>
    </row>
    <row r="497" spans="1:15" ht="15.75" customHeight="1" x14ac:dyDescent="0.25">
      <c r="A497" s="1">
        <v>945491</v>
      </c>
      <c r="B497" s="9">
        <v>42774.677789351852</v>
      </c>
      <c r="C497" s="2" t="str">
        <f t="shared" si="35"/>
        <v>Wednesday</v>
      </c>
      <c r="D497" s="2">
        <v>42774.681805555556</v>
      </c>
      <c r="E497" s="1">
        <v>346</v>
      </c>
      <c r="F497" s="1" t="s">
        <v>146</v>
      </c>
      <c r="G497" s="1" t="s">
        <v>183</v>
      </c>
      <c r="H497" s="1" t="str">
        <f t="shared" si="36"/>
        <v>South End Ave &amp; Liberty St to Bus Slip &amp; State St</v>
      </c>
      <c r="I497" s="1" t="s">
        <v>11</v>
      </c>
      <c r="J497" s="1" t="s">
        <v>19</v>
      </c>
      <c r="K497" s="1">
        <v>1966</v>
      </c>
      <c r="L497">
        <f t="shared" si="37"/>
        <v>56</v>
      </c>
      <c r="M497">
        <v>56</v>
      </c>
      <c r="N497" t="str">
        <f t="shared" si="38"/>
        <v>Middle aged</v>
      </c>
      <c r="O497" s="3" t="str">
        <f t="shared" si="39"/>
        <v>44-59</v>
      </c>
    </row>
    <row r="498" spans="1:15" ht="15.75" customHeight="1" x14ac:dyDescent="0.25">
      <c r="A498" s="1">
        <v>5575264</v>
      </c>
      <c r="B498" s="9">
        <v>42895.653645833336</v>
      </c>
      <c r="C498" s="2" t="str">
        <f t="shared" si="35"/>
        <v>Friday</v>
      </c>
      <c r="D498" s="2">
        <v>42895.657951388886</v>
      </c>
      <c r="E498" s="1">
        <v>371</v>
      </c>
      <c r="F498" s="1" t="s">
        <v>141</v>
      </c>
      <c r="G498" s="1" t="s">
        <v>250</v>
      </c>
      <c r="H498" s="1" t="str">
        <f t="shared" si="36"/>
        <v>E 16 St &amp; 5 Ave to 6 Ave &amp; W 33 St</v>
      </c>
      <c r="I498" s="1" t="s">
        <v>11</v>
      </c>
      <c r="J498" s="1" t="s">
        <v>12</v>
      </c>
      <c r="K498" s="1">
        <v>1966</v>
      </c>
      <c r="L498">
        <f t="shared" si="37"/>
        <v>56</v>
      </c>
      <c r="M498">
        <v>56</v>
      </c>
      <c r="N498" t="str">
        <f t="shared" si="38"/>
        <v>Middle aged</v>
      </c>
      <c r="O498" s="3" t="str">
        <f t="shared" si="39"/>
        <v>44-59</v>
      </c>
    </row>
    <row r="499" spans="1:15" ht="15.75" customHeight="1" x14ac:dyDescent="0.25">
      <c r="A499" s="1">
        <v>937987</v>
      </c>
      <c r="B499" s="9">
        <v>42774.532858796294</v>
      </c>
      <c r="C499" s="2" t="str">
        <f t="shared" si="35"/>
        <v>Wednesday</v>
      </c>
      <c r="D499" s="2">
        <v>42774.537951388891</v>
      </c>
      <c r="E499" s="1">
        <v>439</v>
      </c>
      <c r="F499" s="1" t="s">
        <v>62</v>
      </c>
      <c r="G499" s="1" t="s">
        <v>130</v>
      </c>
      <c r="H499" s="1" t="str">
        <f t="shared" si="36"/>
        <v>Great Jones St to MacDougal St &amp; Prince St</v>
      </c>
      <c r="I499" s="1" t="s">
        <v>11</v>
      </c>
      <c r="J499" s="1" t="s">
        <v>19</v>
      </c>
      <c r="K499" s="1">
        <v>1966</v>
      </c>
      <c r="L499">
        <f t="shared" si="37"/>
        <v>56</v>
      </c>
      <c r="M499">
        <v>56</v>
      </c>
      <c r="N499" t="str">
        <f t="shared" si="38"/>
        <v>Middle aged</v>
      </c>
      <c r="O499" s="3" t="str">
        <f t="shared" si="39"/>
        <v>44-59</v>
      </c>
    </row>
    <row r="500" spans="1:15" ht="15.75" customHeight="1" x14ac:dyDescent="0.25">
      <c r="A500" s="1">
        <v>2854090</v>
      </c>
      <c r="B500" s="9">
        <v>42840.663946759261</v>
      </c>
      <c r="C500" s="2" t="str">
        <f t="shared" si="35"/>
        <v>Saturday</v>
      </c>
      <c r="D500" s="2">
        <v>42840.669421296298</v>
      </c>
      <c r="E500" s="1">
        <v>472</v>
      </c>
      <c r="F500" s="1" t="s">
        <v>218</v>
      </c>
      <c r="G500" s="1" t="s">
        <v>178</v>
      </c>
      <c r="H500" s="1" t="str">
        <f t="shared" si="36"/>
        <v>E 66 St &amp; Madison Ave to W 52 St &amp; 5 Ave</v>
      </c>
      <c r="I500" s="1" t="s">
        <v>11</v>
      </c>
      <c r="J500" s="1" t="s">
        <v>12</v>
      </c>
      <c r="K500" s="1">
        <v>1966</v>
      </c>
      <c r="L500">
        <f t="shared" si="37"/>
        <v>56</v>
      </c>
      <c r="M500">
        <v>56</v>
      </c>
      <c r="N500" t="str">
        <f t="shared" si="38"/>
        <v>Middle aged</v>
      </c>
      <c r="O500" s="3" t="str">
        <f t="shared" si="39"/>
        <v>44-59</v>
      </c>
    </row>
    <row r="501" spans="1:15" ht="15.75" customHeight="1" x14ac:dyDescent="0.25">
      <c r="A501" s="1">
        <v>3123311</v>
      </c>
      <c r="B501" s="9">
        <v>42846.403634259259</v>
      </c>
      <c r="C501" s="2" t="str">
        <f t="shared" si="35"/>
        <v>Friday</v>
      </c>
      <c r="D501" s="2">
        <v>42846.408750000002</v>
      </c>
      <c r="E501" s="1">
        <v>441</v>
      </c>
      <c r="F501" s="1" t="s">
        <v>13</v>
      </c>
      <c r="G501" s="1" t="s">
        <v>38</v>
      </c>
      <c r="H501" s="1" t="str">
        <f t="shared" si="36"/>
        <v>Lexington Ave &amp; E 63 St to 1 Ave &amp; E 68 St</v>
      </c>
      <c r="I501" s="1" t="s">
        <v>11</v>
      </c>
      <c r="J501" s="1" t="s">
        <v>19</v>
      </c>
      <c r="K501" s="1">
        <v>1965</v>
      </c>
      <c r="L501">
        <f t="shared" si="37"/>
        <v>57</v>
      </c>
      <c r="M501">
        <v>57</v>
      </c>
      <c r="N501" t="str">
        <f t="shared" si="38"/>
        <v>Middle aged</v>
      </c>
      <c r="O501" s="3" t="str">
        <f t="shared" si="39"/>
        <v>44-59</v>
      </c>
    </row>
    <row r="502" spans="1:15" ht="15.75" customHeight="1" x14ac:dyDescent="0.25">
      <c r="A502" s="1">
        <v>4276054</v>
      </c>
      <c r="B502" s="9">
        <v>42870.868067129632</v>
      </c>
      <c r="C502" s="2" t="str">
        <f t="shared" si="35"/>
        <v>Monday</v>
      </c>
      <c r="D502" s="2">
        <v>42870.872858796298</v>
      </c>
      <c r="E502" s="1">
        <v>413</v>
      </c>
      <c r="F502" s="1" t="s">
        <v>156</v>
      </c>
      <c r="G502" s="1" t="s">
        <v>46</v>
      </c>
      <c r="H502" s="1" t="str">
        <f t="shared" si="36"/>
        <v>University Pl &amp; E 8 St to E 11 St &amp; 2 Ave</v>
      </c>
      <c r="I502" s="1" t="s">
        <v>11</v>
      </c>
      <c r="J502" s="1" t="s">
        <v>19</v>
      </c>
      <c r="K502" s="1">
        <v>1965</v>
      </c>
      <c r="L502">
        <f t="shared" si="37"/>
        <v>57</v>
      </c>
      <c r="M502">
        <v>57</v>
      </c>
      <c r="N502" t="str">
        <f t="shared" si="38"/>
        <v>Middle aged</v>
      </c>
      <c r="O502" s="3" t="str">
        <f t="shared" si="39"/>
        <v>44-59</v>
      </c>
    </row>
    <row r="503" spans="1:15" ht="15.75" customHeight="1" x14ac:dyDescent="0.25">
      <c r="A503" s="1">
        <v>4306194</v>
      </c>
      <c r="B503" s="9">
        <v>42871.566562499997</v>
      </c>
      <c r="C503" s="2" t="str">
        <f t="shared" si="35"/>
        <v>Tuesday</v>
      </c>
      <c r="D503" s="2">
        <v>42871.57172453704</v>
      </c>
      <c r="E503" s="1">
        <v>445</v>
      </c>
      <c r="F503" s="1" t="s">
        <v>187</v>
      </c>
      <c r="G503" s="1" t="s">
        <v>176</v>
      </c>
      <c r="H503" s="1" t="str">
        <f t="shared" si="36"/>
        <v>E 23 St &amp; 1 Ave to Cooper Square &amp; E 7 St</v>
      </c>
      <c r="I503" s="1" t="s">
        <v>11</v>
      </c>
      <c r="J503" s="1" t="s">
        <v>12</v>
      </c>
      <c r="K503" s="1">
        <v>1965</v>
      </c>
      <c r="L503">
        <f t="shared" si="37"/>
        <v>57</v>
      </c>
      <c r="M503">
        <v>57</v>
      </c>
      <c r="N503" t="str">
        <f t="shared" si="38"/>
        <v>Middle aged</v>
      </c>
      <c r="O503" s="3" t="str">
        <f t="shared" si="39"/>
        <v>44-59</v>
      </c>
    </row>
    <row r="504" spans="1:15" ht="15.75" customHeight="1" x14ac:dyDescent="0.25">
      <c r="A504" s="1">
        <v>2976840</v>
      </c>
      <c r="B504" s="9">
        <v>42843.322280092594</v>
      </c>
      <c r="C504" s="2" t="str">
        <f t="shared" si="35"/>
        <v>Tuesday</v>
      </c>
      <c r="D504" s="2">
        <v>42843.33148148148</v>
      </c>
      <c r="E504" s="1">
        <v>794</v>
      </c>
      <c r="F504" s="1" t="s">
        <v>130</v>
      </c>
      <c r="G504" s="1" t="s">
        <v>299</v>
      </c>
      <c r="H504" s="1" t="str">
        <f t="shared" si="36"/>
        <v>MacDougal St &amp; Prince St to Broad St &amp; Bridge St</v>
      </c>
      <c r="I504" s="1" t="s">
        <v>11</v>
      </c>
      <c r="J504" s="1" t="s">
        <v>12</v>
      </c>
      <c r="K504" s="1">
        <v>1965</v>
      </c>
      <c r="L504">
        <f t="shared" si="37"/>
        <v>57</v>
      </c>
      <c r="M504">
        <v>57</v>
      </c>
      <c r="N504" t="str">
        <f t="shared" si="38"/>
        <v>Middle aged</v>
      </c>
      <c r="O504" s="3" t="str">
        <f t="shared" si="39"/>
        <v>44-59</v>
      </c>
    </row>
    <row r="505" spans="1:15" ht="15.75" customHeight="1" x14ac:dyDescent="0.25">
      <c r="A505" s="1">
        <v>6727845</v>
      </c>
      <c r="B505" s="9">
        <v>42915.674004629633</v>
      </c>
      <c r="C505" s="2" t="str">
        <f t="shared" si="35"/>
        <v>Thursday</v>
      </c>
      <c r="D505" s="2">
        <v>42915.680462962962</v>
      </c>
      <c r="E505" s="1">
        <v>558</v>
      </c>
      <c r="F505" s="1" t="s">
        <v>334</v>
      </c>
      <c r="G505" s="1" t="s">
        <v>49</v>
      </c>
      <c r="H505" s="1" t="str">
        <f t="shared" si="36"/>
        <v>E 33 St &amp; 5 Ave to W 22 St &amp; 8 Ave</v>
      </c>
      <c r="I505" s="1" t="s">
        <v>11</v>
      </c>
      <c r="J505" s="1" t="s">
        <v>12</v>
      </c>
      <c r="K505" s="1">
        <v>1965</v>
      </c>
      <c r="L505">
        <f t="shared" si="37"/>
        <v>57</v>
      </c>
      <c r="M505">
        <v>57</v>
      </c>
      <c r="N505" t="str">
        <f t="shared" si="38"/>
        <v>Middle aged</v>
      </c>
      <c r="O505" s="3" t="str">
        <f t="shared" si="39"/>
        <v>44-59</v>
      </c>
    </row>
    <row r="506" spans="1:15" ht="15.75" customHeight="1" x14ac:dyDescent="0.25">
      <c r="A506" s="1">
        <v>1432757</v>
      </c>
      <c r="B506" s="9">
        <v>42792.685729166667</v>
      </c>
      <c r="C506" s="2" t="str">
        <f t="shared" si="35"/>
        <v>Sunday</v>
      </c>
      <c r="D506" s="2">
        <v>42792.689652777779</v>
      </c>
      <c r="E506" s="1">
        <v>338</v>
      </c>
      <c r="F506" s="1" t="s">
        <v>224</v>
      </c>
      <c r="G506" s="1" t="s">
        <v>275</v>
      </c>
      <c r="H506" s="1" t="str">
        <f t="shared" si="36"/>
        <v>MacDougal St &amp; Washington Sq to W 18 St &amp; 6 Ave</v>
      </c>
      <c r="I506" s="1" t="s">
        <v>11</v>
      </c>
      <c r="J506" s="1" t="s">
        <v>12</v>
      </c>
      <c r="K506" s="1">
        <v>1965</v>
      </c>
      <c r="L506">
        <f t="shared" si="37"/>
        <v>57</v>
      </c>
      <c r="M506">
        <v>57</v>
      </c>
      <c r="N506" t="str">
        <f t="shared" si="38"/>
        <v>Middle aged</v>
      </c>
      <c r="O506" s="3" t="str">
        <f t="shared" si="39"/>
        <v>44-59</v>
      </c>
    </row>
    <row r="507" spans="1:15" ht="15.75" customHeight="1" x14ac:dyDescent="0.25">
      <c r="A507" s="1">
        <v>4774471</v>
      </c>
      <c r="B507" s="9">
        <v>42879.807118055556</v>
      </c>
      <c r="C507" s="2" t="str">
        <f t="shared" si="35"/>
        <v>Wednesday</v>
      </c>
      <c r="D507" s="2">
        <v>42879.826168981483</v>
      </c>
      <c r="E507" s="1">
        <v>1646</v>
      </c>
      <c r="F507" s="1" t="s">
        <v>364</v>
      </c>
      <c r="G507" s="1" t="s">
        <v>409</v>
      </c>
      <c r="H507" s="1" t="str">
        <f t="shared" si="36"/>
        <v>W 27 St &amp; 7 Ave to W 95 St &amp; Broadway</v>
      </c>
      <c r="I507" s="1" t="s">
        <v>11</v>
      </c>
      <c r="J507" s="1" t="s">
        <v>12</v>
      </c>
      <c r="K507" s="1">
        <v>1965</v>
      </c>
      <c r="L507">
        <f t="shared" si="37"/>
        <v>57</v>
      </c>
      <c r="M507">
        <v>57</v>
      </c>
      <c r="N507" t="str">
        <f t="shared" si="38"/>
        <v>Middle aged</v>
      </c>
      <c r="O507" s="3" t="str">
        <f t="shared" si="39"/>
        <v>44-59</v>
      </c>
    </row>
    <row r="508" spans="1:15" ht="15.75" customHeight="1" x14ac:dyDescent="0.25">
      <c r="A508" s="1">
        <v>3702899</v>
      </c>
      <c r="B508" s="9">
        <v>42858.547962962963</v>
      </c>
      <c r="C508" s="2" t="str">
        <f t="shared" si="35"/>
        <v>Wednesday</v>
      </c>
      <c r="D508" s="2">
        <v>42858.553680555553</v>
      </c>
      <c r="E508" s="1">
        <v>493</v>
      </c>
      <c r="F508" s="1" t="s">
        <v>285</v>
      </c>
      <c r="G508" s="1" t="s">
        <v>429</v>
      </c>
      <c r="H508" s="1" t="str">
        <f t="shared" si="36"/>
        <v>Greenwich St &amp; Hubert St to Lispenard St &amp; Broadway</v>
      </c>
      <c r="I508" s="1" t="s">
        <v>11</v>
      </c>
      <c r="J508" s="1" t="s">
        <v>12</v>
      </c>
      <c r="K508" s="1">
        <v>1965</v>
      </c>
      <c r="L508">
        <f t="shared" si="37"/>
        <v>57</v>
      </c>
      <c r="M508">
        <v>57</v>
      </c>
      <c r="N508" t="str">
        <f t="shared" si="38"/>
        <v>Middle aged</v>
      </c>
      <c r="O508" s="3" t="str">
        <f t="shared" si="39"/>
        <v>44-59</v>
      </c>
    </row>
    <row r="509" spans="1:15" ht="15.75" customHeight="1" x14ac:dyDescent="0.25">
      <c r="A509" s="1">
        <v>3229794</v>
      </c>
      <c r="B509" s="9">
        <v>42848.751712962963</v>
      </c>
      <c r="C509" s="2" t="str">
        <f t="shared" si="35"/>
        <v>Sunday</v>
      </c>
      <c r="D509" s="2">
        <v>42848.761388888888</v>
      </c>
      <c r="E509" s="1">
        <v>835</v>
      </c>
      <c r="F509" s="1" t="s">
        <v>171</v>
      </c>
      <c r="G509" s="1" t="s">
        <v>209</v>
      </c>
      <c r="H509" s="1" t="str">
        <f t="shared" si="36"/>
        <v>Central Park West &amp; W 102 St to Central Park West &amp; W 72 St</v>
      </c>
      <c r="I509" s="1" t="s">
        <v>11</v>
      </c>
      <c r="J509" s="1" t="s">
        <v>12</v>
      </c>
      <c r="K509" s="1">
        <v>1964</v>
      </c>
      <c r="L509">
        <f t="shared" si="37"/>
        <v>58</v>
      </c>
      <c r="M509">
        <v>58</v>
      </c>
      <c r="N509" t="str">
        <f t="shared" si="38"/>
        <v>Middle aged</v>
      </c>
      <c r="O509" s="3" t="str">
        <f t="shared" si="39"/>
        <v>44-59</v>
      </c>
    </row>
    <row r="510" spans="1:15" ht="15.75" customHeight="1" x14ac:dyDescent="0.25">
      <c r="A510" s="1">
        <v>6672567</v>
      </c>
      <c r="B510" s="9">
        <v>42914.753067129626</v>
      </c>
      <c r="C510" s="2" t="str">
        <f t="shared" si="35"/>
        <v>Wednesday</v>
      </c>
      <c r="D510" s="2">
        <v>42914.756747685184</v>
      </c>
      <c r="E510" s="1">
        <v>317</v>
      </c>
      <c r="F510" s="1" t="s">
        <v>10</v>
      </c>
      <c r="G510" s="1" t="s">
        <v>229</v>
      </c>
      <c r="H510" s="1" t="str">
        <f t="shared" si="36"/>
        <v>W Broadway &amp; Spring St to Howard St &amp; Centre St</v>
      </c>
      <c r="I510" s="1" t="s">
        <v>11</v>
      </c>
      <c r="J510" s="1" t="s">
        <v>12</v>
      </c>
      <c r="K510" s="1">
        <v>1964</v>
      </c>
      <c r="L510">
        <f t="shared" si="37"/>
        <v>58</v>
      </c>
      <c r="M510">
        <v>58</v>
      </c>
      <c r="N510" t="str">
        <f t="shared" si="38"/>
        <v>Middle aged</v>
      </c>
      <c r="O510" s="3" t="str">
        <f t="shared" si="39"/>
        <v>44-59</v>
      </c>
    </row>
    <row r="511" spans="1:15" ht="15.75" customHeight="1" x14ac:dyDescent="0.25">
      <c r="A511" s="1">
        <v>97974</v>
      </c>
      <c r="B511" s="9">
        <v>42740.811782407407</v>
      </c>
      <c r="C511" s="2" t="str">
        <f t="shared" si="35"/>
        <v>Thursday</v>
      </c>
      <c r="D511" s="2">
        <v>42740.816400462965</v>
      </c>
      <c r="E511" s="1">
        <v>398</v>
      </c>
      <c r="F511" s="1" t="s">
        <v>98</v>
      </c>
      <c r="G511" s="1" t="s">
        <v>289</v>
      </c>
      <c r="H511" s="1" t="str">
        <f t="shared" si="36"/>
        <v>W 43 St &amp; 6 Ave to W 33 St &amp; 7 Ave</v>
      </c>
      <c r="I511" s="1" t="s">
        <v>11</v>
      </c>
      <c r="J511" s="1" t="s">
        <v>12</v>
      </c>
      <c r="K511" s="1">
        <v>1964</v>
      </c>
      <c r="L511">
        <f t="shared" si="37"/>
        <v>58</v>
      </c>
      <c r="M511">
        <v>58</v>
      </c>
      <c r="N511" t="str">
        <f t="shared" si="38"/>
        <v>Middle aged</v>
      </c>
      <c r="O511" s="3" t="str">
        <f t="shared" si="39"/>
        <v>44-59</v>
      </c>
    </row>
    <row r="512" spans="1:15" ht="15.75" customHeight="1" x14ac:dyDescent="0.25">
      <c r="A512" s="1">
        <v>1713896</v>
      </c>
      <c r="B512" s="9">
        <v>42801.804525462961</v>
      </c>
      <c r="C512" s="2" t="str">
        <f t="shared" si="35"/>
        <v>Tuesday</v>
      </c>
      <c r="D512" s="2">
        <v>42801.808263888888</v>
      </c>
      <c r="E512" s="1">
        <v>322</v>
      </c>
      <c r="F512" s="1" t="s">
        <v>228</v>
      </c>
      <c r="G512" s="1" t="s">
        <v>201</v>
      </c>
      <c r="H512" s="1" t="str">
        <f t="shared" si="36"/>
        <v>Canal St &amp; Rutgers St to Henry St &amp; Grand St</v>
      </c>
      <c r="I512" s="1" t="s">
        <v>11</v>
      </c>
      <c r="J512" s="1" t="s">
        <v>19</v>
      </c>
      <c r="K512" s="1">
        <v>1964</v>
      </c>
      <c r="L512">
        <f t="shared" si="37"/>
        <v>58</v>
      </c>
      <c r="M512">
        <v>58</v>
      </c>
      <c r="N512" t="str">
        <f t="shared" si="38"/>
        <v>Middle aged</v>
      </c>
      <c r="O512" s="3" t="str">
        <f t="shared" si="39"/>
        <v>44-59</v>
      </c>
    </row>
    <row r="513" spans="1:15" ht="15.75" customHeight="1" x14ac:dyDescent="0.25">
      <c r="A513" s="1">
        <v>4893017</v>
      </c>
      <c r="B513" s="9">
        <v>42882.782037037039</v>
      </c>
      <c r="C513" s="2" t="str">
        <f t="shared" si="35"/>
        <v>Saturday</v>
      </c>
      <c r="D513" s="2">
        <v>42882.78633101852</v>
      </c>
      <c r="E513" s="1">
        <v>371</v>
      </c>
      <c r="F513" s="1" t="s">
        <v>83</v>
      </c>
      <c r="G513" s="1" t="s">
        <v>49</v>
      </c>
      <c r="H513" s="1" t="str">
        <f t="shared" si="36"/>
        <v>8 Ave &amp; W 31 St to W 22 St &amp; 8 Ave</v>
      </c>
      <c r="I513" s="1" t="s">
        <v>11</v>
      </c>
      <c r="J513" s="1" t="s">
        <v>19</v>
      </c>
      <c r="K513" s="1">
        <v>1964</v>
      </c>
      <c r="L513">
        <f t="shared" si="37"/>
        <v>58</v>
      </c>
      <c r="M513">
        <v>58</v>
      </c>
      <c r="N513" t="str">
        <f t="shared" si="38"/>
        <v>Middle aged</v>
      </c>
      <c r="O513" s="3" t="str">
        <f t="shared" si="39"/>
        <v>44-59</v>
      </c>
    </row>
    <row r="514" spans="1:15" ht="15.75" customHeight="1" x14ac:dyDescent="0.25">
      <c r="A514" s="1">
        <v>5092155</v>
      </c>
      <c r="B514" s="9">
        <v>42887.338796296295</v>
      </c>
      <c r="C514" s="2" t="str">
        <f t="shared" ref="C514:C577" si="40">TEXT(B514,"dddd")</f>
        <v>Thursday</v>
      </c>
      <c r="D514" s="2">
        <v>42887.348506944443</v>
      </c>
      <c r="E514" s="1">
        <v>839</v>
      </c>
      <c r="F514" s="1" t="s">
        <v>313</v>
      </c>
      <c r="G514" s="1" t="s">
        <v>170</v>
      </c>
      <c r="H514" s="1" t="str">
        <f t="shared" ref="H514:H577" si="41">CONCATENATE(F514," to ", G514)</f>
        <v>W 13 St &amp; 6 Ave to W 52 St &amp; 6 Ave</v>
      </c>
      <c r="I514" s="1" t="s">
        <v>11</v>
      </c>
      <c r="J514" s="1" t="s">
        <v>12</v>
      </c>
      <c r="K514" s="1">
        <v>1964</v>
      </c>
      <c r="L514">
        <f t="shared" ref="L514:L577" si="42">$S$5-K514</f>
        <v>58</v>
      </c>
      <c r="M514">
        <v>58</v>
      </c>
      <c r="N514" t="str">
        <f t="shared" ref="N514:N577" si="43">IF(L514&lt;20,"Child/Adolescent",IF(L514&lt;44, "Young",IF(L514&lt;60,"Middle aged",IF(L514&lt; 75, "Elderly", "Old age"))))</f>
        <v>Middle aged</v>
      </c>
      <c r="O514" s="3" t="str">
        <f t="shared" si="39"/>
        <v>44-59</v>
      </c>
    </row>
    <row r="515" spans="1:15" ht="15.75" customHeight="1" x14ac:dyDescent="0.25">
      <c r="A515" s="1">
        <v>1675078</v>
      </c>
      <c r="B515" s="9">
        <v>42800.66815972222</v>
      </c>
      <c r="C515" s="2" t="str">
        <f t="shared" si="40"/>
        <v>Monday</v>
      </c>
      <c r="D515" s="2">
        <v>42800.683668981481</v>
      </c>
      <c r="E515" s="1">
        <v>1339</v>
      </c>
      <c r="F515" s="1" t="s">
        <v>128</v>
      </c>
      <c r="G515" s="1" t="s">
        <v>129</v>
      </c>
      <c r="H515" s="1" t="str">
        <f t="shared" si="41"/>
        <v>E 59 St &amp; Madison Ave to W 14 St &amp; The High Line</v>
      </c>
      <c r="I515" s="1" t="s">
        <v>11</v>
      </c>
      <c r="J515" s="1" t="s">
        <v>12</v>
      </c>
      <c r="K515" s="1">
        <v>1963</v>
      </c>
      <c r="L515">
        <f t="shared" si="42"/>
        <v>59</v>
      </c>
      <c r="M515">
        <v>59</v>
      </c>
      <c r="N515" t="str">
        <f t="shared" si="43"/>
        <v>Middle aged</v>
      </c>
      <c r="O515" s="3" t="str">
        <f t="shared" ref="O515:O578" si="44">VLOOKUP(M515,$S$7:$T$12,2,TRUE)</f>
        <v>44-59</v>
      </c>
    </row>
    <row r="516" spans="1:15" ht="15.75" customHeight="1" x14ac:dyDescent="0.25">
      <c r="A516" s="1">
        <v>4776884</v>
      </c>
      <c r="B516" s="9">
        <v>42879.830694444441</v>
      </c>
      <c r="C516" s="2" t="str">
        <f t="shared" si="40"/>
        <v>Wednesday</v>
      </c>
      <c r="D516" s="2">
        <v>42879.851435185185</v>
      </c>
      <c r="E516" s="1">
        <v>1792</v>
      </c>
      <c r="F516" s="1" t="s">
        <v>205</v>
      </c>
      <c r="G516" s="1" t="s">
        <v>206</v>
      </c>
      <c r="H516" s="1" t="str">
        <f t="shared" si="41"/>
        <v>Christopher St &amp; Greenwich St to Amsterdam Ave &amp; W 79 St</v>
      </c>
      <c r="I516" s="1" t="s">
        <v>11</v>
      </c>
      <c r="J516" s="1" t="s">
        <v>12</v>
      </c>
      <c r="K516" s="1">
        <v>1963</v>
      </c>
      <c r="L516">
        <f t="shared" si="42"/>
        <v>59</v>
      </c>
      <c r="M516">
        <v>59</v>
      </c>
      <c r="N516" t="str">
        <f t="shared" si="43"/>
        <v>Middle aged</v>
      </c>
      <c r="O516" s="3" t="str">
        <f t="shared" si="44"/>
        <v>44-59</v>
      </c>
    </row>
    <row r="517" spans="1:15" ht="15.75" customHeight="1" x14ac:dyDescent="0.25">
      <c r="A517" s="1">
        <v>5825054</v>
      </c>
      <c r="B517" s="9">
        <v>42899.83221064815</v>
      </c>
      <c r="C517" s="2" t="str">
        <f t="shared" si="40"/>
        <v>Tuesday</v>
      </c>
      <c r="D517" s="2">
        <v>42899.838993055557</v>
      </c>
      <c r="E517" s="1">
        <v>585</v>
      </c>
      <c r="F517" s="1" t="s">
        <v>159</v>
      </c>
      <c r="G517" s="1" t="s">
        <v>42</v>
      </c>
      <c r="H517" s="1" t="str">
        <f t="shared" si="41"/>
        <v>Forsyth St &amp; Broome St to E 17 St &amp; Broadway</v>
      </c>
      <c r="I517" s="1" t="s">
        <v>11</v>
      </c>
      <c r="J517" s="1" t="s">
        <v>12</v>
      </c>
      <c r="K517" s="1">
        <v>1963</v>
      </c>
      <c r="L517">
        <f t="shared" si="42"/>
        <v>59</v>
      </c>
      <c r="M517">
        <v>59</v>
      </c>
      <c r="N517" t="str">
        <f t="shared" si="43"/>
        <v>Middle aged</v>
      </c>
      <c r="O517" s="3" t="str">
        <f t="shared" si="44"/>
        <v>44-59</v>
      </c>
    </row>
    <row r="518" spans="1:15" ht="15.75" customHeight="1" x14ac:dyDescent="0.25">
      <c r="A518" s="1">
        <v>1740477</v>
      </c>
      <c r="B518" s="9">
        <v>42802.617291666669</v>
      </c>
      <c r="C518" s="2" t="str">
        <f t="shared" si="40"/>
        <v>Wednesday</v>
      </c>
      <c r="D518" s="2">
        <v>42802.630243055559</v>
      </c>
      <c r="E518" s="1">
        <v>1118</v>
      </c>
      <c r="F518" s="1" t="s">
        <v>96</v>
      </c>
      <c r="G518" s="1" t="s">
        <v>325</v>
      </c>
      <c r="H518" s="1" t="str">
        <f t="shared" si="41"/>
        <v>E 53 St &amp; Madison Ave to East End Ave &amp; E 86 St</v>
      </c>
      <c r="I518" s="1" t="s">
        <v>11</v>
      </c>
      <c r="J518" s="1" t="s">
        <v>12</v>
      </c>
      <c r="K518" s="1">
        <v>1963</v>
      </c>
      <c r="L518">
        <f t="shared" si="42"/>
        <v>59</v>
      </c>
      <c r="M518">
        <v>59</v>
      </c>
      <c r="N518" t="str">
        <f t="shared" si="43"/>
        <v>Middle aged</v>
      </c>
      <c r="O518" s="3" t="str">
        <f t="shared" si="44"/>
        <v>44-59</v>
      </c>
    </row>
    <row r="519" spans="1:15" ht="15.75" customHeight="1" x14ac:dyDescent="0.25">
      <c r="A519" s="1">
        <v>5578346</v>
      </c>
      <c r="B519" s="9">
        <v>42895.680543981478</v>
      </c>
      <c r="C519" s="2" t="str">
        <f t="shared" si="40"/>
        <v>Friday</v>
      </c>
      <c r="D519" s="2">
        <v>42895.685104166667</v>
      </c>
      <c r="E519" s="1">
        <v>394</v>
      </c>
      <c r="F519" s="1" t="s">
        <v>333</v>
      </c>
      <c r="G519" s="1" t="s">
        <v>34</v>
      </c>
      <c r="H519" s="1" t="str">
        <f t="shared" si="41"/>
        <v>Murray St &amp; Greenwich St to Front St &amp; Maiden Ln</v>
      </c>
      <c r="I519" s="1" t="s">
        <v>11</v>
      </c>
      <c r="J519" s="1" t="s">
        <v>12</v>
      </c>
      <c r="K519" s="1">
        <v>1963</v>
      </c>
      <c r="L519">
        <f t="shared" si="42"/>
        <v>59</v>
      </c>
      <c r="M519">
        <v>59</v>
      </c>
      <c r="N519" t="str">
        <f t="shared" si="43"/>
        <v>Middle aged</v>
      </c>
      <c r="O519" s="3" t="str">
        <f t="shared" si="44"/>
        <v>44-59</v>
      </c>
    </row>
    <row r="520" spans="1:15" ht="15.75" customHeight="1" x14ac:dyDescent="0.25">
      <c r="A520" s="1">
        <v>1964284</v>
      </c>
      <c r="B520" s="9">
        <v>42815.828564814816</v>
      </c>
      <c r="C520" s="2" t="str">
        <f t="shared" si="40"/>
        <v>Tuesday</v>
      </c>
      <c r="D520" s="2">
        <v>42815.833819444444</v>
      </c>
      <c r="E520" s="1">
        <v>454</v>
      </c>
      <c r="F520" s="1" t="s">
        <v>130</v>
      </c>
      <c r="G520" s="1" t="s">
        <v>374</v>
      </c>
      <c r="H520" s="1" t="str">
        <f t="shared" si="41"/>
        <v>MacDougal St &amp; Prince St to W 21 St &amp; 6 Ave</v>
      </c>
      <c r="I520" s="1" t="s">
        <v>11</v>
      </c>
      <c r="J520" s="1" t="s">
        <v>12</v>
      </c>
      <c r="K520" s="1">
        <v>1963</v>
      </c>
      <c r="L520">
        <f t="shared" si="42"/>
        <v>59</v>
      </c>
      <c r="M520">
        <v>59</v>
      </c>
      <c r="N520" t="str">
        <f t="shared" si="43"/>
        <v>Middle aged</v>
      </c>
      <c r="O520" s="3" t="str">
        <f t="shared" si="44"/>
        <v>44-59</v>
      </c>
    </row>
    <row r="521" spans="1:15" ht="15.75" customHeight="1" x14ac:dyDescent="0.25">
      <c r="A521" s="1">
        <v>5546194</v>
      </c>
      <c r="B521" s="9">
        <v>42895.334768518522</v>
      </c>
      <c r="C521" s="2" t="str">
        <f t="shared" si="40"/>
        <v>Friday</v>
      </c>
      <c r="D521" s="2">
        <v>42895.337187500001</v>
      </c>
      <c r="E521" s="1">
        <v>208</v>
      </c>
      <c r="F521" s="1" t="s">
        <v>421</v>
      </c>
      <c r="G521" s="1" t="s">
        <v>422</v>
      </c>
      <c r="H521" s="1" t="str">
        <f t="shared" si="41"/>
        <v>Willoughby Ave &amp; Tompkins Ave to Myrtle Ave &amp; Marcy Ave</v>
      </c>
      <c r="I521" s="1" t="s">
        <v>11</v>
      </c>
      <c r="J521" s="1" t="s">
        <v>12</v>
      </c>
      <c r="K521" s="1">
        <v>1963</v>
      </c>
      <c r="L521">
        <f t="shared" si="42"/>
        <v>59</v>
      </c>
      <c r="M521">
        <v>59</v>
      </c>
      <c r="N521" t="str">
        <f t="shared" si="43"/>
        <v>Middle aged</v>
      </c>
      <c r="O521" s="3" t="str">
        <f t="shared" si="44"/>
        <v>44-59</v>
      </c>
    </row>
    <row r="522" spans="1:15" ht="15.75" customHeight="1" x14ac:dyDescent="0.25">
      <c r="A522" s="1">
        <v>5110759</v>
      </c>
      <c r="B522" s="9">
        <v>42887.545312499999</v>
      </c>
      <c r="C522" s="2" t="str">
        <f t="shared" si="40"/>
        <v>Thursday</v>
      </c>
      <c r="D522" s="2">
        <v>42887.549895833334</v>
      </c>
      <c r="E522" s="1">
        <v>395</v>
      </c>
      <c r="F522" s="1" t="s">
        <v>184</v>
      </c>
      <c r="G522" s="1" t="s">
        <v>201</v>
      </c>
      <c r="H522" s="1" t="str">
        <f t="shared" si="41"/>
        <v>E 6 St &amp; Avenue B to Henry St &amp; Grand St</v>
      </c>
      <c r="I522" s="1" t="s">
        <v>11</v>
      </c>
      <c r="J522" s="1" t="s">
        <v>12</v>
      </c>
      <c r="K522" s="1">
        <v>1963</v>
      </c>
      <c r="L522">
        <f t="shared" si="42"/>
        <v>59</v>
      </c>
      <c r="M522">
        <v>59</v>
      </c>
      <c r="N522" t="str">
        <f t="shared" si="43"/>
        <v>Middle aged</v>
      </c>
      <c r="O522" s="3" t="str">
        <f t="shared" si="44"/>
        <v>44-59</v>
      </c>
    </row>
    <row r="523" spans="1:15" ht="15.75" customHeight="1" x14ac:dyDescent="0.25">
      <c r="A523" s="1">
        <v>3241064</v>
      </c>
      <c r="B523" s="9">
        <v>42849.27171296296</v>
      </c>
      <c r="C523" s="2" t="str">
        <f t="shared" si="40"/>
        <v>Monday</v>
      </c>
      <c r="D523" s="2">
        <v>42849.288946759261</v>
      </c>
      <c r="E523" s="1">
        <v>1488</v>
      </c>
      <c r="F523" s="1" t="s">
        <v>173</v>
      </c>
      <c r="G523" s="1" t="s">
        <v>35</v>
      </c>
      <c r="H523" s="1" t="str">
        <f t="shared" si="41"/>
        <v>W 42 St &amp; Dyer Ave to Liberty St &amp; Broadway</v>
      </c>
      <c r="I523" s="1" t="s">
        <v>11</v>
      </c>
      <c r="J523" s="1" t="s">
        <v>12</v>
      </c>
      <c r="K523" s="1">
        <v>1962</v>
      </c>
      <c r="L523">
        <f t="shared" si="42"/>
        <v>60</v>
      </c>
      <c r="M523">
        <v>60</v>
      </c>
      <c r="N523" t="str">
        <f t="shared" si="43"/>
        <v>Elderly</v>
      </c>
      <c r="O523" s="3" t="str">
        <f t="shared" si="44"/>
        <v>60-74</v>
      </c>
    </row>
    <row r="524" spans="1:15" ht="15.75" customHeight="1" x14ac:dyDescent="0.25">
      <c r="A524" s="1">
        <v>3134923</v>
      </c>
      <c r="B524" s="9">
        <v>42846.631493055553</v>
      </c>
      <c r="C524" s="2" t="str">
        <f t="shared" si="40"/>
        <v>Friday</v>
      </c>
      <c r="D524" s="2">
        <v>42846.636296296296</v>
      </c>
      <c r="E524" s="1">
        <v>414</v>
      </c>
      <c r="F524" s="1" t="s">
        <v>364</v>
      </c>
      <c r="G524" s="1" t="s">
        <v>359</v>
      </c>
      <c r="H524" s="1" t="str">
        <f t="shared" si="41"/>
        <v>W 27 St &amp; 7 Ave to W 26 St &amp; 10 Ave</v>
      </c>
      <c r="I524" s="1" t="s">
        <v>11</v>
      </c>
      <c r="J524" s="1" t="s">
        <v>12</v>
      </c>
      <c r="K524" s="1">
        <v>1962</v>
      </c>
      <c r="L524">
        <f t="shared" si="42"/>
        <v>60</v>
      </c>
      <c r="M524">
        <v>60</v>
      </c>
      <c r="N524" t="str">
        <f t="shared" si="43"/>
        <v>Elderly</v>
      </c>
      <c r="O524" s="3" t="str">
        <f t="shared" si="44"/>
        <v>60-74</v>
      </c>
    </row>
    <row r="525" spans="1:15" ht="15.75" customHeight="1" x14ac:dyDescent="0.25">
      <c r="A525" s="1">
        <v>6131499</v>
      </c>
      <c r="B525" s="9">
        <v>42905.701180555552</v>
      </c>
      <c r="C525" s="2" t="str">
        <f t="shared" si="40"/>
        <v>Monday</v>
      </c>
      <c r="D525" s="2">
        <v>42905.707951388889</v>
      </c>
      <c r="E525" s="1">
        <v>584</v>
      </c>
      <c r="F525" s="1" t="s">
        <v>339</v>
      </c>
      <c r="G525" s="1" t="s">
        <v>138</v>
      </c>
      <c r="H525" s="1" t="str">
        <f t="shared" si="41"/>
        <v>Emerson Pl &amp; Myrtle Ave to Myrtle Ave &amp; Lewis Ave</v>
      </c>
      <c r="I525" s="1" t="s">
        <v>11</v>
      </c>
      <c r="J525" s="1" t="s">
        <v>12</v>
      </c>
      <c r="K525" s="1">
        <v>1962</v>
      </c>
      <c r="L525">
        <f t="shared" si="42"/>
        <v>60</v>
      </c>
      <c r="M525">
        <v>60</v>
      </c>
      <c r="N525" t="str">
        <f t="shared" si="43"/>
        <v>Elderly</v>
      </c>
      <c r="O525" s="3" t="str">
        <f t="shared" si="44"/>
        <v>60-74</v>
      </c>
    </row>
    <row r="526" spans="1:15" ht="15.75" customHeight="1" x14ac:dyDescent="0.25">
      <c r="A526" s="1">
        <v>1835694</v>
      </c>
      <c r="B526" s="9">
        <v>42805.646851851852</v>
      </c>
      <c r="C526" s="2" t="str">
        <f t="shared" si="40"/>
        <v>Saturday</v>
      </c>
      <c r="D526" s="2">
        <v>42805.650891203702</v>
      </c>
      <c r="E526" s="1">
        <v>349</v>
      </c>
      <c r="F526" s="1" t="s">
        <v>136</v>
      </c>
      <c r="G526" s="1" t="s">
        <v>49</v>
      </c>
      <c r="H526" s="1" t="str">
        <f t="shared" si="41"/>
        <v>W 16 St &amp; The High Line to W 22 St &amp; 8 Ave</v>
      </c>
      <c r="I526" s="1" t="s">
        <v>11</v>
      </c>
      <c r="J526" s="1" t="s">
        <v>19</v>
      </c>
      <c r="K526" s="1">
        <v>1962</v>
      </c>
      <c r="L526">
        <f t="shared" si="42"/>
        <v>60</v>
      </c>
      <c r="M526">
        <v>60</v>
      </c>
      <c r="N526" t="str">
        <f t="shared" si="43"/>
        <v>Elderly</v>
      </c>
      <c r="O526" s="3" t="str">
        <f t="shared" si="44"/>
        <v>60-74</v>
      </c>
    </row>
    <row r="527" spans="1:15" ht="15.75" customHeight="1" x14ac:dyDescent="0.25">
      <c r="A527" s="1">
        <v>1817912</v>
      </c>
      <c r="B527" s="9">
        <v>42804.69023148148</v>
      </c>
      <c r="C527" s="2" t="str">
        <f t="shared" si="40"/>
        <v>Friday</v>
      </c>
      <c r="D527" s="2">
        <v>42804.698368055557</v>
      </c>
      <c r="E527" s="1">
        <v>703</v>
      </c>
      <c r="F527" s="1" t="s">
        <v>128</v>
      </c>
      <c r="G527" s="1" t="s">
        <v>289</v>
      </c>
      <c r="H527" s="1" t="str">
        <f t="shared" si="41"/>
        <v>E 59 St &amp; Madison Ave to W 33 St &amp; 7 Ave</v>
      </c>
      <c r="I527" s="1" t="s">
        <v>11</v>
      </c>
      <c r="J527" s="1" t="s">
        <v>12</v>
      </c>
      <c r="K527" s="1">
        <v>1962</v>
      </c>
      <c r="L527">
        <f t="shared" si="42"/>
        <v>60</v>
      </c>
      <c r="M527">
        <v>60</v>
      </c>
      <c r="N527" t="str">
        <f t="shared" si="43"/>
        <v>Elderly</v>
      </c>
      <c r="O527" s="3" t="str">
        <f t="shared" si="44"/>
        <v>60-74</v>
      </c>
    </row>
    <row r="528" spans="1:15" ht="15.75" customHeight="1" x14ac:dyDescent="0.25">
      <c r="A528" s="1">
        <v>2407604</v>
      </c>
      <c r="B528" s="9">
        <v>42830.644513888888</v>
      </c>
      <c r="C528" s="2" t="str">
        <f t="shared" si="40"/>
        <v>Wednesday</v>
      </c>
      <c r="D528" s="2">
        <v>42830.658541666664</v>
      </c>
      <c r="E528" s="1">
        <v>1212</v>
      </c>
      <c r="F528" s="1" t="s">
        <v>261</v>
      </c>
      <c r="G528" s="1" t="s">
        <v>435</v>
      </c>
      <c r="H528" s="1" t="str">
        <f t="shared" si="41"/>
        <v>E 30 St &amp; Park Ave S to E 67 St &amp; Park Ave</v>
      </c>
      <c r="I528" s="1" t="s">
        <v>11</v>
      </c>
      <c r="J528" s="1" t="s">
        <v>19</v>
      </c>
      <c r="K528" s="1">
        <v>1962</v>
      </c>
      <c r="L528">
        <f t="shared" si="42"/>
        <v>60</v>
      </c>
      <c r="M528">
        <v>60</v>
      </c>
      <c r="N528" t="str">
        <f t="shared" si="43"/>
        <v>Elderly</v>
      </c>
      <c r="O528" s="3" t="str">
        <f t="shared" si="44"/>
        <v>60-74</v>
      </c>
    </row>
    <row r="529" spans="1:15" ht="15.75" customHeight="1" x14ac:dyDescent="0.25">
      <c r="A529" s="1">
        <v>1658303</v>
      </c>
      <c r="B529" s="9">
        <v>42800.27820601852</v>
      </c>
      <c r="C529" s="2" t="str">
        <f t="shared" si="40"/>
        <v>Monday</v>
      </c>
      <c r="D529" s="2">
        <v>42800.287731481483</v>
      </c>
      <c r="E529" s="1">
        <v>823</v>
      </c>
      <c r="F529" s="1" t="s">
        <v>313</v>
      </c>
      <c r="G529" s="1" t="s">
        <v>131</v>
      </c>
      <c r="H529" s="1" t="str">
        <f t="shared" si="41"/>
        <v>W 13 St &amp; 6 Ave to E 14 St &amp; Avenue B</v>
      </c>
      <c r="I529" s="1" t="s">
        <v>11</v>
      </c>
      <c r="J529" s="1" t="s">
        <v>12</v>
      </c>
      <c r="K529" s="1">
        <v>1962</v>
      </c>
      <c r="L529">
        <f t="shared" si="42"/>
        <v>60</v>
      </c>
      <c r="M529">
        <v>60</v>
      </c>
      <c r="N529" t="str">
        <f t="shared" si="43"/>
        <v>Elderly</v>
      </c>
      <c r="O529" s="3" t="str">
        <f t="shared" si="44"/>
        <v>60-74</v>
      </c>
    </row>
    <row r="530" spans="1:15" ht="15.75" customHeight="1" x14ac:dyDescent="0.25">
      <c r="A530" s="1">
        <v>5658418</v>
      </c>
      <c r="B530" s="9">
        <v>42896.876909722225</v>
      </c>
      <c r="C530" s="2" t="str">
        <f t="shared" si="40"/>
        <v>Saturday</v>
      </c>
      <c r="D530" s="2">
        <v>42896.895104166666</v>
      </c>
      <c r="E530" s="1">
        <v>1571</v>
      </c>
      <c r="F530" s="1" t="s">
        <v>182</v>
      </c>
      <c r="G530" s="1" t="s">
        <v>31</v>
      </c>
      <c r="H530" s="1" t="str">
        <f t="shared" si="41"/>
        <v>2 Ave &amp; E 96 St to E 25 St &amp; 2 Ave</v>
      </c>
      <c r="I530" s="1" t="s">
        <v>11</v>
      </c>
      <c r="J530" s="1" t="s">
        <v>12</v>
      </c>
      <c r="K530" s="1">
        <v>1962</v>
      </c>
      <c r="L530">
        <f t="shared" si="42"/>
        <v>60</v>
      </c>
      <c r="M530">
        <v>60</v>
      </c>
      <c r="N530" t="str">
        <f t="shared" si="43"/>
        <v>Elderly</v>
      </c>
      <c r="O530" s="3" t="str">
        <f t="shared" si="44"/>
        <v>60-74</v>
      </c>
    </row>
    <row r="531" spans="1:15" ht="15.75" customHeight="1" x14ac:dyDescent="0.25">
      <c r="A531" s="1">
        <v>2378391</v>
      </c>
      <c r="B531" s="9">
        <v>42829.820532407408</v>
      </c>
      <c r="C531" s="2" t="str">
        <f t="shared" si="40"/>
        <v>Tuesday</v>
      </c>
      <c r="D531" s="2">
        <v>42829.84574074074</v>
      </c>
      <c r="E531" s="1">
        <v>2178</v>
      </c>
      <c r="F531" s="1" t="s">
        <v>208</v>
      </c>
      <c r="G531" s="1" t="s">
        <v>78</v>
      </c>
      <c r="H531" s="1" t="str">
        <f t="shared" si="41"/>
        <v>E 32 St &amp; Park Ave to Cathedral Pkwy &amp; Broadway</v>
      </c>
      <c r="I531" s="1" t="s">
        <v>11</v>
      </c>
      <c r="J531" s="1" t="s">
        <v>12</v>
      </c>
      <c r="K531" s="1">
        <v>1962</v>
      </c>
      <c r="L531">
        <f t="shared" si="42"/>
        <v>60</v>
      </c>
      <c r="M531">
        <v>60</v>
      </c>
      <c r="N531" t="str">
        <f t="shared" si="43"/>
        <v>Elderly</v>
      </c>
      <c r="O531" s="3" t="str">
        <f t="shared" si="44"/>
        <v>60-74</v>
      </c>
    </row>
    <row r="532" spans="1:15" ht="15.75" customHeight="1" x14ac:dyDescent="0.25">
      <c r="A532" s="1">
        <v>5480048</v>
      </c>
      <c r="B532" s="9">
        <v>42894.293796296297</v>
      </c>
      <c r="C532" s="2" t="str">
        <f t="shared" si="40"/>
        <v>Thursday</v>
      </c>
      <c r="D532" s="2">
        <v>42894.30027777778</v>
      </c>
      <c r="E532" s="1">
        <v>560</v>
      </c>
      <c r="F532" s="1" t="s">
        <v>159</v>
      </c>
      <c r="G532" s="1" t="s">
        <v>86</v>
      </c>
      <c r="H532" s="1" t="str">
        <f t="shared" si="41"/>
        <v>Forsyth St &amp; Broome St to Carmine St &amp; 6 Ave</v>
      </c>
      <c r="I532" s="1" t="s">
        <v>11</v>
      </c>
      <c r="J532" s="1" t="s">
        <v>19</v>
      </c>
      <c r="K532" s="1">
        <v>1961</v>
      </c>
      <c r="L532">
        <f t="shared" si="42"/>
        <v>61</v>
      </c>
      <c r="M532">
        <v>61</v>
      </c>
      <c r="N532" t="str">
        <f t="shared" si="43"/>
        <v>Elderly</v>
      </c>
      <c r="O532" s="3" t="str">
        <f t="shared" si="44"/>
        <v>60-74</v>
      </c>
    </row>
    <row r="533" spans="1:15" ht="15.75" customHeight="1" x14ac:dyDescent="0.25">
      <c r="A533" s="1">
        <v>2335375</v>
      </c>
      <c r="B533" s="9">
        <v>42828.697280092594</v>
      </c>
      <c r="C533" s="2" t="str">
        <f t="shared" si="40"/>
        <v>Monday</v>
      </c>
      <c r="D533" s="2">
        <v>42828.709282407406</v>
      </c>
      <c r="E533" s="1">
        <v>1036</v>
      </c>
      <c r="F533" s="1" t="s">
        <v>107</v>
      </c>
      <c r="G533" s="1" t="s">
        <v>115</v>
      </c>
      <c r="H533" s="1" t="str">
        <f t="shared" si="41"/>
        <v>E 39 St &amp; 3 Ave to E 85 St &amp; 3 Ave</v>
      </c>
      <c r="I533" s="1" t="s">
        <v>11</v>
      </c>
      <c r="J533" s="1" t="s">
        <v>12</v>
      </c>
      <c r="K533" s="1">
        <v>1961</v>
      </c>
      <c r="L533">
        <f t="shared" si="42"/>
        <v>61</v>
      </c>
      <c r="M533">
        <v>61</v>
      </c>
      <c r="N533" t="str">
        <f t="shared" si="43"/>
        <v>Elderly</v>
      </c>
      <c r="O533" s="3" t="str">
        <f t="shared" si="44"/>
        <v>60-74</v>
      </c>
    </row>
    <row r="534" spans="1:15" ht="15.75" customHeight="1" x14ac:dyDescent="0.25">
      <c r="A534" s="1">
        <v>2476245</v>
      </c>
      <c r="B534" s="9">
        <v>42832.749803240738</v>
      </c>
      <c r="C534" s="2" t="str">
        <f t="shared" si="40"/>
        <v>Friday</v>
      </c>
      <c r="D534" s="2">
        <v>42832.760659722226</v>
      </c>
      <c r="E534" s="1">
        <v>938</v>
      </c>
      <c r="F534" s="1" t="s">
        <v>134</v>
      </c>
      <c r="G534" s="1" t="s">
        <v>337</v>
      </c>
      <c r="H534" s="1" t="str">
        <f t="shared" si="41"/>
        <v>Broadway &amp; W 51 St to Central Park W &amp; W 96 St</v>
      </c>
      <c r="I534" s="1" t="s">
        <v>11</v>
      </c>
      <c r="J534" s="1" t="s">
        <v>12</v>
      </c>
      <c r="K534" s="1">
        <v>1961</v>
      </c>
      <c r="L534">
        <f t="shared" si="42"/>
        <v>61</v>
      </c>
      <c r="M534">
        <v>61</v>
      </c>
      <c r="N534" t="str">
        <f t="shared" si="43"/>
        <v>Elderly</v>
      </c>
      <c r="O534" s="3" t="str">
        <f t="shared" si="44"/>
        <v>60-74</v>
      </c>
    </row>
    <row r="535" spans="1:15" ht="15.75" customHeight="1" x14ac:dyDescent="0.25">
      <c r="A535" s="1">
        <v>6190901</v>
      </c>
      <c r="B535" s="9">
        <v>42906.81108796296</v>
      </c>
      <c r="C535" s="2" t="str">
        <f t="shared" si="40"/>
        <v>Tuesday</v>
      </c>
      <c r="D535" s="2">
        <v>42906.813078703701</v>
      </c>
      <c r="E535" s="1">
        <v>171</v>
      </c>
      <c r="F535" s="1" t="s">
        <v>446</v>
      </c>
      <c r="G535" s="1" t="s">
        <v>447</v>
      </c>
      <c r="H535" s="1" t="str">
        <f t="shared" si="41"/>
        <v>Putnam Ave &amp; Throop Ave to Marcus Garvey Blvd &amp; Macon St</v>
      </c>
      <c r="I535" s="1" t="s">
        <v>11</v>
      </c>
      <c r="J535" s="1" t="s">
        <v>12</v>
      </c>
      <c r="K535" s="1">
        <v>1961</v>
      </c>
      <c r="L535">
        <f t="shared" si="42"/>
        <v>61</v>
      </c>
      <c r="M535">
        <v>61</v>
      </c>
      <c r="N535" t="str">
        <f t="shared" si="43"/>
        <v>Elderly</v>
      </c>
      <c r="O535" s="3" t="str">
        <f t="shared" si="44"/>
        <v>60-74</v>
      </c>
    </row>
    <row r="536" spans="1:15" ht="15.75" customHeight="1" x14ac:dyDescent="0.25">
      <c r="A536" s="1">
        <v>2067887</v>
      </c>
      <c r="B536" s="9">
        <v>42819.501516203702</v>
      </c>
      <c r="C536" s="2" t="str">
        <f t="shared" si="40"/>
        <v>Saturday</v>
      </c>
      <c r="D536" s="2">
        <v>42819.506064814814</v>
      </c>
      <c r="E536" s="1">
        <v>393</v>
      </c>
      <c r="F536" s="1" t="s">
        <v>60</v>
      </c>
      <c r="G536" s="1" t="s">
        <v>61</v>
      </c>
      <c r="H536" s="1" t="str">
        <f t="shared" si="41"/>
        <v>W 26 St &amp; 8 Ave to W 38 St &amp; 8 Ave</v>
      </c>
      <c r="I536" s="1" t="s">
        <v>11</v>
      </c>
      <c r="J536" s="1" t="s">
        <v>19</v>
      </c>
      <c r="K536" s="1">
        <v>1960</v>
      </c>
      <c r="L536">
        <f t="shared" si="42"/>
        <v>62</v>
      </c>
      <c r="M536">
        <v>62</v>
      </c>
      <c r="N536" t="str">
        <f t="shared" si="43"/>
        <v>Elderly</v>
      </c>
      <c r="O536" s="3" t="str">
        <f t="shared" si="44"/>
        <v>60-74</v>
      </c>
    </row>
    <row r="537" spans="1:15" ht="15.75" customHeight="1" x14ac:dyDescent="0.25">
      <c r="A537" s="1">
        <v>3079483</v>
      </c>
      <c r="B537" s="9">
        <v>42845.417337962965</v>
      </c>
      <c r="C537" s="2" t="str">
        <f t="shared" si="40"/>
        <v>Thursday</v>
      </c>
      <c r="D537" s="2">
        <v>42845.431261574071</v>
      </c>
      <c r="E537" s="1">
        <v>1203</v>
      </c>
      <c r="F537" s="1" t="s">
        <v>177</v>
      </c>
      <c r="G537" s="1" t="s">
        <v>178</v>
      </c>
      <c r="H537" s="1" t="str">
        <f t="shared" si="41"/>
        <v>Broadway &amp; W 24 St to W 52 St &amp; 5 Ave</v>
      </c>
      <c r="I537" s="1" t="s">
        <v>11</v>
      </c>
      <c r="J537" s="1" t="s">
        <v>12</v>
      </c>
      <c r="K537" s="1">
        <v>1960</v>
      </c>
      <c r="L537">
        <f t="shared" si="42"/>
        <v>62</v>
      </c>
      <c r="M537">
        <v>62</v>
      </c>
      <c r="N537" t="str">
        <f t="shared" si="43"/>
        <v>Elderly</v>
      </c>
      <c r="O537" s="3" t="str">
        <f t="shared" si="44"/>
        <v>60-74</v>
      </c>
    </row>
    <row r="538" spans="1:15" ht="15.75" customHeight="1" x14ac:dyDescent="0.25">
      <c r="A538" s="1">
        <v>6224775</v>
      </c>
      <c r="B538" s="9">
        <v>42907.490624999999</v>
      </c>
      <c r="C538" s="2" t="str">
        <f t="shared" si="40"/>
        <v>Wednesday</v>
      </c>
      <c r="D538" s="2">
        <v>42907.500578703701</v>
      </c>
      <c r="E538" s="1">
        <v>859</v>
      </c>
      <c r="F538" s="1" t="s">
        <v>98</v>
      </c>
      <c r="G538" s="1" t="s">
        <v>207</v>
      </c>
      <c r="H538" s="1" t="str">
        <f t="shared" si="41"/>
        <v>W 43 St &amp; 6 Ave to W 53 St &amp; 10 Ave</v>
      </c>
      <c r="I538" s="1" t="s">
        <v>11</v>
      </c>
      <c r="J538" s="1" t="s">
        <v>19</v>
      </c>
      <c r="K538" s="1">
        <v>1960</v>
      </c>
      <c r="L538">
        <f t="shared" si="42"/>
        <v>62</v>
      </c>
      <c r="M538">
        <v>62</v>
      </c>
      <c r="N538" t="str">
        <f t="shared" si="43"/>
        <v>Elderly</v>
      </c>
      <c r="O538" s="3" t="str">
        <f t="shared" si="44"/>
        <v>60-74</v>
      </c>
    </row>
    <row r="539" spans="1:15" ht="15.75" customHeight="1" x14ac:dyDescent="0.25">
      <c r="A539" s="1">
        <v>3013856</v>
      </c>
      <c r="B539" s="9">
        <v>42843.762314814812</v>
      </c>
      <c r="C539" s="2" t="str">
        <f t="shared" si="40"/>
        <v>Tuesday</v>
      </c>
      <c r="D539" s="2">
        <v>42843.770312499997</v>
      </c>
      <c r="E539" s="1">
        <v>690</v>
      </c>
      <c r="F539" s="1" t="s">
        <v>234</v>
      </c>
      <c r="G539" s="1" t="s">
        <v>102</v>
      </c>
      <c r="H539" s="1" t="str">
        <f t="shared" si="41"/>
        <v>Norfolk St &amp; Broome St to S 5 Pl &amp; S 4 St</v>
      </c>
      <c r="I539" s="1" t="s">
        <v>11</v>
      </c>
      <c r="J539" s="1" t="s">
        <v>12</v>
      </c>
      <c r="K539" s="1">
        <v>1960</v>
      </c>
      <c r="L539">
        <f t="shared" si="42"/>
        <v>62</v>
      </c>
      <c r="M539">
        <v>62</v>
      </c>
      <c r="N539" t="str">
        <f t="shared" si="43"/>
        <v>Elderly</v>
      </c>
      <c r="O539" s="3" t="str">
        <f t="shared" si="44"/>
        <v>60-74</v>
      </c>
    </row>
    <row r="540" spans="1:15" ht="15.75" customHeight="1" x14ac:dyDescent="0.25">
      <c r="A540" s="1">
        <v>1371351</v>
      </c>
      <c r="B540" s="9">
        <v>42790.749710648146</v>
      </c>
      <c r="C540" s="2" t="str">
        <f t="shared" si="40"/>
        <v>Friday</v>
      </c>
      <c r="D540" s="2">
        <v>42790.752152777779</v>
      </c>
      <c r="E540" s="1">
        <v>210</v>
      </c>
      <c r="F540" s="1" t="s">
        <v>17</v>
      </c>
      <c r="G540" s="1" t="s">
        <v>254</v>
      </c>
      <c r="H540" s="1" t="str">
        <f t="shared" si="41"/>
        <v>Barrow St &amp; Hudson St to Bank St &amp; Hudson St</v>
      </c>
      <c r="I540" s="1" t="s">
        <v>11</v>
      </c>
      <c r="J540" s="1" t="s">
        <v>12</v>
      </c>
      <c r="K540" s="1">
        <v>1960</v>
      </c>
      <c r="L540">
        <f t="shared" si="42"/>
        <v>62</v>
      </c>
      <c r="M540">
        <v>62</v>
      </c>
      <c r="N540" t="str">
        <f t="shared" si="43"/>
        <v>Elderly</v>
      </c>
      <c r="O540" s="3" t="str">
        <f t="shared" si="44"/>
        <v>60-74</v>
      </c>
    </row>
    <row r="541" spans="1:15" ht="15.75" customHeight="1" x14ac:dyDescent="0.25">
      <c r="A541" s="1">
        <v>6269681</v>
      </c>
      <c r="B541" s="9">
        <v>42907.999340277776</v>
      </c>
      <c r="C541" s="2" t="str">
        <f t="shared" si="40"/>
        <v>Wednesday</v>
      </c>
      <c r="D541" s="2">
        <v>42908.013865740744</v>
      </c>
      <c r="E541" s="1">
        <v>1254</v>
      </c>
      <c r="F541" s="1" t="s">
        <v>86</v>
      </c>
      <c r="G541" s="1" t="s">
        <v>34</v>
      </c>
      <c r="H541" s="1" t="str">
        <f t="shared" si="41"/>
        <v>Carmine St &amp; 6 Ave to Front St &amp; Maiden Ln</v>
      </c>
      <c r="I541" s="1" t="s">
        <v>11</v>
      </c>
      <c r="J541" s="1" t="s">
        <v>12</v>
      </c>
      <c r="K541" s="1">
        <v>1960</v>
      </c>
      <c r="L541">
        <f t="shared" si="42"/>
        <v>62</v>
      </c>
      <c r="M541">
        <v>62</v>
      </c>
      <c r="N541" t="str">
        <f t="shared" si="43"/>
        <v>Elderly</v>
      </c>
      <c r="O541" s="3" t="str">
        <f t="shared" si="44"/>
        <v>60-74</v>
      </c>
    </row>
    <row r="542" spans="1:15" ht="15.75" customHeight="1" x14ac:dyDescent="0.25">
      <c r="A542" s="1">
        <v>6209483</v>
      </c>
      <c r="B542" s="9">
        <v>42907.330277777779</v>
      </c>
      <c r="C542" s="2" t="str">
        <f t="shared" si="40"/>
        <v>Wednesday</v>
      </c>
      <c r="D542" s="2">
        <v>42907.331412037034</v>
      </c>
      <c r="E542" s="1">
        <v>98</v>
      </c>
      <c r="F542" s="1" t="s">
        <v>146</v>
      </c>
      <c r="G542" s="1" t="s">
        <v>146</v>
      </c>
      <c r="H542" s="1" t="str">
        <f t="shared" si="41"/>
        <v>South End Ave &amp; Liberty St to South End Ave &amp; Liberty St</v>
      </c>
      <c r="I542" s="1" t="s">
        <v>11</v>
      </c>
      <c r="J542" s="1" t="s">
        <v>19</v>
      </c>
      <c r="K542" s="1">
        <v>1960</v>
      </c>
      <c r="L542">
        <f t="shared" si="42"/>
        <v>62</v>
      </c>
      <c r="M542">
        <v>62</v>
      </c>
      <c r="N542" t="str">
        <f t="shared" si="43"/>
        <v>Elderly</v>
      </c>
      <c r="O542" s="3" t="str">
        <f t="shared" si="44"/>
        <v>60-74</v>
      </c>
    </row>
    <row r="543" spans="1:15" ht="15.75" customHeight="1" x14ac:dyDescent="0.25">
      <c r="A543" s="1">
        <v>2452997</v>
      </c>
      <c r="B543" s="9">
        <v>42832.335763888892</v>
      </c>
      <c r="C543" s="2" t="str">
        <f t="shared" si="40"/>
        <v>Friday</v>
      </c>
      <c r="D543" s="2">
        <v>42832.347048611111</v>
      </c>
      <c r="E543" s="1">
        <v>975</v>
      </c>
      <c r="F543" s="1" t="s">
        <v>176</v>
      </c>
      <c r="G543" s="1" t="s">
        <v>109</v>
      </c>
      <c r="H543" s="1" t="str">
        <f t="shared" si="41"/>
        <v>Cooper Square &amp; E 7 St to Vesey Pl &amp; River Terrace</v>
      </c>
      <c r="I543" s="1" t="s">
        <v>11</v>
      </c>
      <c r="J543" s="1" t="s">
        <v>12</v>
      </c>
      <c r="K543" s="1">
        <v>1960</v>
      </c>
      <c r="L543">
        <f t="shared" si="42"/>
        <v>62</v>
      </c>
      <c r="M543">
        <v>62</v>
      </c>
      <c r="N543" t="str">
        <f t="shared" si="43"/>
        <v>Elderly</v>
      </c>
      <c r="O543" s="3" t="str">
        <f t="shared" si="44"/>
        <v>60-74</v>
      </c>
    </row>
    <row r="544" spans="1:15" ht="15.75" customHeight="1" x14ac:dyDescent="0.25">
      <c r="A544" s="1">
        <v>3327599</v>
      </c>
      <c r="B544" s="9">
        <v>42851.703032407408</v>
      </c>
      <c r="C544" s="2" t="str">
        <f t="shared" si="40"/>
        <v>Wednesday</v>
      </c>
      <c r="D544" s="2">
        <v>42851.714629629627</v>
      </c>
      <c r="E544" s="1">
        <v>1001</v>
      </c>
      <c r="F544" s="1" t="s">
        <v>43</v>
      </c>
      <c r="G544" s="1" t="s">
        <v>255</v>
      </c>
      <c r="H544" s="1" t="str">
        <f t="shared" si="41"/>
        <v>W 17 St &amp; 8 Ave to Pershing Square North</v>
      </c>
      <c r="I544" s="1" t="s">
        <v>11</v>
      </c>
      <c r="J544" s="1" t="s">
        <v>12</v>
      </c>
      <c r="K544" s="1">
        <v>1960</v>
      </c>
      <c r="L544">
        <f t="shared" si="42"/>
        <v>62</v>
      </c>
      <c r="M544">
        <v>62</v>
      </c>
      <c r="N544" t="str">
        <f t="shared" si="43"/>
        <v>Elderly</v>
      </c>
      <c r="O544" s="3" t="str">
        <f t="shared" si="44"/>
        <v>60-74</v>
      </c>
    </row>
    <row r="545" spans="1:15" ht="15.75" customHeight="1" x14ac:dyDescent="0.25">
      <c r="A545" s="1">
        <v>4228605</v>
      </c>
      <c r="B545" s="9">
        <v>42870.308854166666</v>
      </c>
      <c r="C545" s="2" t="str">
        <f t="shared" si="40"/>
        <v>Monday</v>
      </c>
      <c r="D545" s="2">
        <v>42870.321122685185</v>
      </c>
      <c r="E545" s="1">
        <v>1060</v>
      </c>
      <c r="F545" s="1" t="s">
        <v>227</v>
      </c>
      <c r="G545" s="1" t="s">
        <v>48</v>
      </c>
      <c r="H545" s="1" t="str">
        <f t="shared" si="41"/>
        <v>W 42 St &amp; 8 Ave to E 72 St &amp; York Ave</v>
      </c>
      <c r="I545" s="1" t="s">
        <v>11</v>
      </c>
      <c r="J545" s="1" t="s">
        <v>12</v>
      </c>
      <c r="K545" s="1">
        <v>1960</v>
      </c>
      <c r="L545">
        <f t="shared" si="42"/>
        <v>62</v>
      </c>
      <c r="M545">
        <v>62</v>
      </c>
      <c r="N545" t="str">
        <f t="shared" si="43"/>
        <v>Elderly</v>
      </c>
      <c r="O545" s="3" t="str">
        <f t="shared" si="44"/>
        <v>60-74</v>
      </c>
    </row>
    <row r="546" spans="1:15" ht="15.75" customHeight="1" x14ac:dyDescent="0.25">
      <c r="A546" s="1">
        <v>1582978</v>
      </c>
      <c r="B546" s="9">
        <v>42796.722569444442</v>
      </c>
      <c r="C546" s="2" t="str">
        <f t="shared" si="40"/>
        <v>Thursday</v>
      </c>
      <c r="D546" s="2">
        <v>42796.729259259257</v>
      </c>
      <c r="E546" s="1">
        <v>578</v>
      </c>
      <c r="F546" s="1" t="s">
        <v>9</v>
      </c>
      <c r="G546" s="1" t="s">
        <v>118</v>
      </c>
      <c r="H546" s="1" t="str">
        <f t="shared" si="41"/>
        <v>Suffolk St &amp; Stanton St to E 15 St &amp; 3 Ave</v>
      </c>
      <c r="I546" s="1" t="s">
        <v>11</v>
      </c>
      <c r="J546" s="1" t="s">
        <v>12</v>
      </c>
      <c r="K546" s="1">
        <v>1960</v>
      </c>
      <c r="L546">
        <f t="shared" si="42"/>
        <v>62</v>
      </c>
      <c r="M546">
        <v>62</v>
      </c>
      <c r="N546" t="str">
        <f t="shared" si="43"/>
        <v>Elderly</v>
      </c>
      <c r="O546" s="3" t="str">
        <f t="shared" si="44"/>
        <v>60-74</v>
      </c>
    </row>
    <row r="547" spans="1:15" ht="15.75" customHeight="1" x14ac:dyDescent="0.25">
      <c r="A547" s="1">
        <v>4042274</v>
      </c>
      <c r="B547" s="9">
        <v>42865.697199074071</v>
      </c>
      <c r="C547" s="2" t="str">
        <f t="shared" si="40"/>
        <v>Wednesday</v>
      </c>
      <c r="D547" s="2">
        <v>42865.701099537036</v>
      </c>
      <c r="E547" s="1">
        <v>336</v>
      </c>
      <c r="F547" s="1" t="s">
        <v>185</v>
      </c>
      <c r="G547" s="1" t="s">
        <v>275</v>
      </c>
      <c r="H547" s="1" t="str">
        <f t="shared" si="41"/>
        <v>W 22 St &amp; 10 Ave to W 18 St &amp; 6 Ave</v>
      </c>
      <c r="I547" s="1" t="s">
        <v>11</v>
      </c>
      <c r="J547" s="1" t="s">
        <v>12</v>
      </c>
      <c r="K547" s="1">
        <v>1960</v>
      </c>
      <c r="L547">
        <f t="shared" si="42"/>
        <v>62</v>
      </c>
      <c r="M547">
        <v>62</v>
      </c>
      <c r="N547" t="str">
        <f t="shared" si="43"/>
        <v>Elderly</v>
      </c>
      <c r="O547" s="3" t="str">
        <f t="shared" si="44"/>
        <v>60-74</v>
      </c>
    </row>
    <row r="548" spans="1:15" ht="15.75" customHeight="1" x14ac:dyDescent="0.25">
      <c r="A548" s="1">
        <v>3332077</v>
      </c>
      <c r="B548" s="9">
        <v>42851.744293981479</v>
      </c>
      <c r="C548" s="2" t="str">
        <f t="shared" si="40"/>
        <v>Wednesday</v>
      </c>
      <c r="D548" s="2">
        <v>42851.749120370368</v>
      </c>
      <c r="E548" s="1">
        <v>417</v>
      </c>
      <c r="F548" s="1" t="s">
        <v>162</v>
      </c>
      <c r="G548" s="1" t="s">
        <v>200</v>
      </c>
      <c r="H548" s="1" t="str">
        <f t="shared" si="41"/>
        <v>W 44 St &amp; 5 Ave to Broadway &amp; W 49 St</v>
      </c>
      <c r="I548" s="1" t="s">
        <v>11</v>
      </c>
      <c r="J548" s="1" t="s">
        <v>19</v>
      </c>
      <c r="K548" s="1">
        <v>1960</v>
      </c>
      <c r="L548">
        <f t="shared" si="42"/>
        <v>62</v>
      </c>
      <c r="M548">
        <v>62</v>
      </c>
      <c r="N548" t="str">
        <f t="shared" si="43"/>
        <v>Elderly</v>
      </c>
      <c r="O548" s="3" t="str">
        <f t="shared" si="44"/>
        <v>60-74</v>
      </c>
    </row>
    <row r="549" spans="1:15" ht="15.75" customHeight="1" x14ac:dyDescent="0.25">
      <c r="A549" s="1">
        <v>4015168</v>
      </c>
      <c r="B549" s="9">
        <v>42865.338958333334</v>
      </c>
      <c r="C549" s="2" t="str">
        <f t="shared" si="40"/>
        <v>Wednesday</v>
      </c>
      <c r="D549" s="2">
        <v>42865.350034722222</v>
      </c>
      <c r="E549" s="1">
        <v>956</v>
      </c>
      <c r="F549" s="1" t="s">
        <v>93</v>
      </c>
      <c r="G549" s="1" t="s">
        <v>109</v>
      </c>
      <c r="H549" s="1" t="str">
        <f t="shared" si="41"/>
        <v>W 13 St &amp; Hudson St to Vesey Pl &amp; River Terrace</v>
      </c>
      <c r="I549" s="1" t="s">
        <v>11</v>
      </c>
      <c r="J549" s="1" t="s">
        <v>12</v>
      </c>
      <c r="K549" s="1">
        <v>1959</v>
      </c>
      <c r="L549">
        <f t="shared" si="42"/>
        <v>63</v>
      </c>
      <c r="M549">
        <v>63</v>
      </c>
      <c r="N549" t="str">
        <f t="shared" si="43"/>
        <v>Elderly</v>
      </c>
      <c r="O549" s="3" t="str">
        <f t="shared" si="44"/>
        <v>60-74</v>
      </c>
    </row>
    <row r="550" spans="1:15" ht="15.75" customHeight="1" x14ac:dyDescent="0.25">
      <c r="A550" s="1">
        <v>1614133</v>
      </c>
      <c r="B550" s="9">
        <v>42797.676354166666</v>
      </c>
      <c r="C550" s="2" t="str">
        <f t="shared" si="40"/>
        <v>Friday</v>
      </c>
      <c r="D550" s="2">
        <v>42797.678171296298</v>
      </c>
      <c r="E550" s="1">
        <v>157</v>
      </c>
      <c r="F550" s="1" t="s">
        <v>183</v>
      </c>
      <c r="G550" s="1" t="s">
        <v>203</v>
      </c>
      <c r="H550" s="1" t="str">
        <f t="shared" si="41"/>
        <v>Bus Slip &amp; State St to South St &amp; Gouverneur Ln</v>
      </c>
      <c r="I550" s="1" t="s">
        <v>11</v>
      </c>
      <c r="J550" s="1" t="s">
        <v>12</v>
      </c>
      <c r="K550" s="1">
        <v>1959</v>
      </c>
      <c r="L550">
        <f t="shared" si="42"/>
        <v>63</v>
      </c>
      <c r="M550">
        <v>63</v>
      </c>
      <c r="N550" t="str">
        <f t="shared" si="43"/>
        <v>Elderly</v>
      </c>
      <c r="O550" s="3" t="str">
        <f t="shared" si="44"/>
        <v>60-74</v>
      </c>
    </row>
    <row r="551" spans="1:15" ht="15.75" customHeight="1" x14ac:dyDescent="0.25">
      <c r="A551" s="1">
        <v>3163527</v>
      </c>
      <c r="B551" s="9">
        <v>42847.453750000001</v>
      </c>
      <c r="C551" s="2" t="str">
        <f t="shared" si="40"/>
        <v>Saturday</v>
      </c>
      <c r="D551" s="2">
        <v>42847.457696759258</v>
      </c>
      <c r="E551" s="1">
        <v>341</v>
      </c>
      <c r="F551" s="1" t="s">
        <v>405</v>
      </c>
      <c r="G551" s="1" t="s">
        <v>81</v>
      </c>
      <c r="H551" s="1" t="str">
        <f t="shared" si="41"/>
        <v>Eckford St &amp; Engert Ave to N 8 St &amp; Driggs Ave</v>
      </c>
      <c r="I551" s="1" t="s">
        <v>11</v>
      </c>
      <c r="J551" s="1" t="s">
        <v>12</v>
      </c>
      <c r="K551" s="1">
        <v>1959</v>
      </c>
      <c r="L551">
        <f t="shared" si="42"/>
        <v>63</v>
      </c>
      <c r="M551">
        <v>63</v>
      </c>
      <c r="N551" t="str">
        <f t="shared" si="43"/>
        <v>Elderly</v>
      </c>
      <c r="O551" s="3" t="str">
        <f t="shared" si="44"/>
        <v>60-74</v>
      </c>
    </row>
    <row r="552" spans="1:15" ht="15.75" customHeight="1" x14ac:dyDescent="0.25">
      <c r="A552" s="1">
        <v>870002</v>
      </c>
      <c r="B552" s="9">
        <v>42772.346712962964</v>
      </c>
      <c r="C552" s="2" t="str">
        <f t="shared" si="40"/>
        <v>Monday</v>
      </c>
      <c r="D552" s="2">
        <v>42772.349236111113</v>
      </c>
      <c r="E552" s="1">
        <v>218</v>
      </c>
      <c r="F552" s="1" t="s">
        <v>28</v>
      </c>
      <c r="G552" s="1" t="s">
        <v>406</v>
      </c>
      <c r="H552" s="1" t="str">
        <f t="shared" si="41"/>
        <v>Central Park S &amp; 6 Ave to E 58 St &amp; 3 Ave</v>
      </c>
      <c r="I552" s="1" t="s">
        <v>11</v>
      </c>
      <c r="J552" s="1" t="s">
        <v>12</v>
      </c>
      <c r="K552" s="1">
        <v>1959</v>
      </c>
      <c r="L552">
        <f t="shared" si="42"/>
        <v>63</v>
      </c>
      <c r="M552">
        <v>63</v>
      </c>
      <c r="N552" t="str">
        <f t="shared" si="43"/>
        <v>Elderly</v>
      </c>
      <c r="O552" s="3" t="str">
        <f t="shared" si="44"/>
        <v>60-74</v>
      </c>
    </row>
    <row r="553" spans="1:15" ht="15.75" customHeight="1" x14ac:dyDescent="0.25">
      <c r="A553" s="1">
        <v>6637712</v>
      </c>
      <c r="B553" s="9">
        <v>42914.367569444446</v>
      </c>
      <c r="C553" s="2" t="str">
        <f t="shared" si="40"/>
        <v>Wednesday</v>
      </c>
      <c r="D553" s="2">
        <v>42914.384988425925</v>
      </c>
      <c r="E553" s="1">
        <v>1505</v>
      </c>
      <c r="F553" s="1" t="s">
        <v>78</v>
      </c>
      <c r="G553" s="1" t="s">
        <v>170</v>
      </c>
      <c r="H553" s="1" t="str">
        <f t="shared" si="41"/>
        <v>Cathedral Pkwy &amp; Broadway to W 52 St &amp; 6 Ave</v>
      </c>
      <c r="I553" s="1" t="s">
        <v>11</v>
      </c>
      <c r="J553" s="1" t="s">
        <v>12</v>
      </c>
      <c r="K553" s="1">
        <v>1958</v>
      </c>
      <c r="L553">
        <f t="shared" si="42"/>
        <v>64</v>
      </c>
      <c r="M553">
        <v>64</v>
      </c>
      <c r="N553" t="str">
        <f t="shared" si="43"/>
        <v>Elderly</v>
      </c>
      <c r="O553" s="3" t="str">
        <f t="shared" si="44"/>
        <v>60-74</v>
      </c>
    </row>
    <row r="554" spans="1:15" ht="15.75" customHeight="1" x14ac:dyDescent="0.25">
      <c r="A554" s="1">
        <v>5768649</v>
      </c>
      <c r="B554" s="9">
        <v>42898.8825</v>
      </c>
      <c r="C554" s="2" t="str">
        <f t="shared" si="40"/>
        <v>Monday</v>
      </c>
      <c r="D554" s="2">
        <v>42898.903067129628</v>
      </c>
      <c r="E554" s="1">
        <v>1777</v>
      </c>
      <c r="F554" s="1" t="s">
        <v>114</v>
      </c>
      <c r="G554" s="1" t="s">
        <v>274</v>
      </c>
      <c r="H554" s="1" t="str">
        <f t="shared" si="41"/>
        <v>West St &amp; Chambers St to 11 Ave &amp; W 59 St</v>
      </c>
      <c r="I554" s="1" t="s">
        <v>11</v>
      </c>
      <c r="J554" s="1" t="s">
        <v>19</v>
      </c>
      <c r="K554" s="1">
        <v>1958</v>
      </c>
      <c r="L554">
        <f t="shared" si="42"/>
        <v>64</v>
      </c>
      <c r="M554">
        <v>64</v>
      </c>
      <c r="N554" t="str">
        <f t="shared" si="43"/>
        <v>Elderly</v>
      </c>
      <c r="O554" s="3" t="str">
        <f t="shared" si="44"/>
        <v>60-74</v>
      </c>
    </row>
    <row r="555" spans="1:15" ht="15.75" customHeight="1" x14ac:dyDescent="0.25">
      <c r="A555" s="1">
        <v>5028629</v>
      </c>
      <c r="B555" s="9">
        <v>42886.328634259262</v>
      </c>
      <c r="C555" s="2" t="str">
        <f t="shared" si="40"/>
        <v>Wednesday</v>
      </c>
      <c r="D555" s="2">
        <v>42886.340729166666</v>
      </c>
      <c r="E555" s="1">
        <v>1044</v>
      </c>
      <c r="F555" s="1" t="s">
        <v>93</v>
      </c>
      <c r="G555" s="1" t="s">
        <v>183</v>
      </c>
      <c r="H555" s="1" t="str">
        <f t="shared" si="41"/>
        <v>W 13 St &amp; Hudson St to Bus Slip &amp; State St</v>
      </c>
      <c r="I555" s="1" t="s">
        <v>11</v>
      </c>
      <c r="J555" s="1" t="s">
        <v>12</v>
      </c>
      <c r="K555" s="1">
        <v>1958</v>
      </c>
      <c r="L555">
        <f t="shared" si="42"/>
        <v>64</v>
      </c>
      <c r="M555">
        <v>64</v>
      </c>
      <c r="N555" t="str">
        <f t="shared" si="43"/>
        <v>Elderly</v>
      </c>
      <c r="O555" s="3" t="str">
        <f t="shared" si="44"/>
        <v>60-74</v>
      </c>
    </row>
    <row r="556" spans="1:15" ht="15.75" customHeight="1" x14ac:dyDescent="0.25">
      <c r="A556" s="1">
        <v>2652860</v>
      </c>
      <c r="B556" s="9">
        <v>42836.733923611115</v>
      </c>
      <c r="C556" s="2" t="str">
        <f t="shared" si="40"/>
        <v>Tuesday</v>
      </c>
      <c r="D556" s="2">
        <v>42836.737141203703</v>
      </c>
      <c r="E556" s="1">
        <v>278</v>
      </c>
      <c r="F556" s="1" t="s">
        <v>28</v>
      </c>
      <c r="G556" s="1" t="s">
        <v>361</v>
      </c>
      <c r="H556" s="1" t="str">
        <f t="shared" si="41"/>
        <v>Central Park S &amp; 6 Ave to Central Park West &amp; W 68 St</v>
      </c>
      <c r="I556" s="1" t="s">
        <v>11</v>
      </c>
      <c r="J556" s="1" t="s">
        <v>12</v>
      </c>
      <c r="K556" s="1">
        <v>1958</v>
      </c>
      <c r="L556">
        <f t="shared" si="42"/>
        <v>64</v>
      </c>
      <c r="M556">
        <v>64</v>
      </c>
      <c r="N556" t="str">
        <f t="shared" si="43"/>
        <v>Elderly</v>
      </c>
      <c r="O556" s="3" t="str">
        <f t="shared" si="44"/>
        <v>60-74</v>
      </c>
    </row>
    <row r="557" spans="1:15" ht="15.75" customHeight="1" x14ac:dyDescent="0.25">
      <c r="A557" s="1">
        <v>4666273</v>
      </c>
      <c r="B557" s="9">
        <v>42878.291226851848</v>
      </c>
      <c r="C557" s="2" t="str">
        <f t="shared" si="40"/>
        <v>Tuesday</v>
      </c>
      <c r="D557" s="2">
        <v>42878.307615740741</v>
      </c>
      <c r="E557" s="1">
        <v>1416</v>
      </c>
      <c r="F557" s="1" t="s">
        <v>171</v>
      </c>
      <c r="G557" s="1" t="s">
        <v>172</v>
      </c>
      <c r="H557" s="1" t="str">
        <f t="shared" si="41"/>
        <v>Central Park West &amp; W 102 St to E 48 St &amp; 5 Ave</v>
      </c>
      <c r="I557" s="1" t="s">
        <v>11</v>
      </c>
      <c r="J557" s="1" t="s">
        <v>19</v>
      </c>
      <c r="K557" s="1">
        <v>1957</v>
      </c>
      <c r="L557">
        <f t="shared" si="42"/>
        <v>65</v>
      </c>
      <c r="M557">
        <v>65</v>
      </c>
      <c r="N557" t="str">
        <f t="shared" si="43"/>
        <v>Elderly</v>
      </c>
      <c r="O557" s="3" t="str">
        <f t="shared" si="44"/>
        <v>60-74</v>
      </c>
    </row>
    <row r="558" spans="1:15" ht="15.75" customHeight="1" x14ac:dyDescent="0.25">
      <c r="A558" s="1">
        <v>1005386</v>
      </c>
      <c r="B558" s="9">
        <v>42780.319131944445</v>
      </c>
      <c r="C558" s="2" t="str">
        <f t="shared" si="40"/>
        <v>Tuesday</v>
      </c>
      <c r="D558" s="2">
        <v>42780.330011574071</v>
      </c>
      <c r="E558" s="1">
        <v>939</v>
      </c>
      <c r="F558" s="1" t="s">
        <v>297</v>
      </c>
      <c r="G558" s="1" t="s">
        <v>168</v>
      </c>
      <c r="H558" s="1" t="str">
        <f t="shared" si="41"/>
        <v>W 82 St &amp; Central Park West to 5 Ave &amp; E 88 St</v>
      </c>
      <c r="I558" s="1" t="s">
        <v>11</v>
      </c>
      <c r="J558" s="1" t="s">
        <v>12</v>
      </c>
      <c r="K558" s="1">
        <v>1957</v>
      </c>
      <c r="L558">
        <f t="shared" si="42"/>
        <v>65</v>
      </c>
      <c r="M558">
        <v>65</v>
      </c>
      <c r="N558" t="str">
        <f t="shared" si="43"/>
        <v>Elderly</v>
      </c>
      <c r="O558" s="3" t="str">
        <f t="shared" si="44"/>
        <v>60-74</v>
      </c>
    </row>
    <row r="559" spans="1:15" ht="15.75" customHeight="1" x14ac:dyDescent="0.25">
      <c r="A559" s="1">
        <v>6800377</v>
      </c>
      <c r="B559" s="9">
        <v>42916.737280092595</v>
      </c>
      <c r="C559" s="2" t="str">
        <f t="shared" si="40"/>
        <v>Friday</v>
      </c>
      <c r="D559" s="2">
        <v>42916.739247685182</v>
      </c>
      <c r="E559" s="1">
        <v>170</v>
      </c>
      <c r="F559" s="1" t="s">
        <v>18</v>
      </c>
      <c r="G559" s="1" t="s">
        <v>60</v>
      </c>
      <c r="H559" s="1" t="str">
        <f t="shared" si="41"/>
        <v>W 20 St &amp; 8 Ave to W 26 St &amp; 8 Ave</v>
      </c>
      <c r="I559" s="1" t="s">
        <v>11</v>
      </c>
      <c r="J559" s="1" t="s">
        <v>12</v>
      </c>
      <c r="K559" s="1">
        <v>1957</v>
      </c>
      <c r="L559">
        <f t="shared" si="42"/>
        <v>65</v>
      </c>
      <c r="M559">
        <v>65</v>
      </c>
      <c r="N559" t="str">
        <f t="shared" si="43"/>
        <v>Elderly</v>
      </c>
      <c r="O559" s="3" t="str">
        <f t="shared" si="44"/>
        <v>60-74</v>
      </c>
    </row>
    <row r="560" spans="1:15" ht="15.75" customHeight="1" x14ac:dyDescent="0.25">
      <c r="A560" s="1">
        <v>2855148</v>
      </c>
      <c r="B560" s="9">
        <v>42840.675486111111</v>
      </c>
      <c r="C560" s="2" t="str">
        <f t="shared" si="40"/>
        <v>Saturday</v>
      </c>
      <c r="D560" s="2">
        <v>42840.676689814813</v>
      </c>
      <c r="E560" s="1">
        <v>103</v>
      </c>
      <c r="F560" s="1" t="s">
        <v>126</v>
      </c>
      <c r="G560" s="1" t="s">
        <v>127</v>
      </c>
      <c r="H560" s="1" t="str">
        <f t="shared" si="41"/>
        <v>Allen St &amp; Rivington St to Stanton St &amp; Chrystie St</v>
      </c>
      <c r="I560" s="1" t="s">
        <v>11</v>
      </c>
      <c r="J560" s="1" t="s">
        <v>19</v>
      </c>
      <c r="K560" s="1">
        <v>1956</v>
      </c>
      <c r="L560">
        <f t="shared" si="42"/>
        <v>66</v>
      </c>
      <c r="M560">
        <v>66</v>
      </c>
      <c r="N560" t="str">
        <f t="shared" si="43"/>
        <v>Elderly</v>
      </c>
      <c r="O560" s="3" t="str">
        <f t="shared" si="44"/>
        <v>60-74</v>
      </c>
    </row>
    <row r="561" spans="1:15" ht="15.75" customHeight="1" x14ac:dyDescent="0.25">
      <c r="A561" s="1">
        <v>4766125</v>
      </c>
      <c r="B561" s="9">
        <v>42879.75199074074</v>
      </c>
      <c r="C561" s="2" t="str">
        <f t="shared" si="40"/>
        <v>Wednesday</v>
      </c>
      <c r="D561" s="2">
        <v>42879.758506944447</v>
      </c>
      <c r="E561" s="1">
        <v>563</v>
      </c>
      <c r="F561" s="1" t="s">
        <v>10</v>
      </c>
      <c r="G561" s="1" t="s">
        <v>313</v>
      </c>
      <c r="H561" s="1" t="str">
        <f t="shared" si="41"/>
        <v>W Broadway &amp; Spring St to W 13 St &amp; 6 Ave</v>
      </c>
      <c r="I561" s="1" t="s">
        <v>11</v>
      </c>
      <c r="J561" s="1" t="s">
        <v>12</v>
      </c>
      <c r="K561" s="1">
        <v>1956</v>
      </c>
      <c r="L561">
        <f t="shared" si="42"/>
        <v>66</v>
      </c>
      <c r="M561">
        <v>66</v>
      </c>
      <c r="N561" t="str">
        <f t="shared" si="43"/>
        <v>Elderly</v>
      </c>
      <c r="O561" s="3" t="str">
        <f t="shared" si="44"/>
        <v>60-74</v>
      </c>
    </row>
    <row r="562" spans="1:15" ht="15.75" customHeight="1" x14ac:dyDescent="0.25">
      <c r="A562" s="1">
        <v>6675217</v>
      </c>
      <c r="B562" s="9">
        <v>42914.767048611109</v>
      </c>
      <c r="C562" s="2" t="str">
        <f t="shared" si="40"/>
        <v>Wednesday</v>
      </c>
      <c r="D562" s="2">
        <v>42914.772280092591</v>
      </c>
      <c r="E562" s="1">
        <v>451</v>
      </c>
      <c r="F562" s="1" t="s">
        <v>52</v>
      </c>
      <c r="G562" s="1" t="s">
        <v>309</v>
      </c>
      <c r="H562" s="1" t="str">
        <f t="shared" si="41"/>
        <v>University Pl &amp; E 14 St to Mercer St &amp; Bleecker St</v>
      </c>
      <c r="I562" s="1" t="s">
        <v>11</v>
      </c>
      <c r="J562" s="1" t="s">
        <v>12</v>
      </c>
      <c r="K562" s="1">
        <v>1956</v>
      </c>
      <c r="L562">
        <f t="shared" si="42"/>
        <v>66</v>
      </c>
      <c r="M562">
        <v>66</v>
      </c>
      <c r="N562" t="str">
        <f t="shared" si="43"/>
        <v>Elderly</v>
      </c>
      <c r="O562" s="3" t="str">
        <f t="shared" si="44"/>
        <v>60-74</v>
      </c>
    </row>
    <row r="563" spans="1:15" ht="15.75" customHeight="1" x14ac:dyDescent="0.25">
      <c r="A563" s="1">
        <v>5689895</v>
      </c>
      <c r="B563" s="9">
        <v>42897.640034722222</v>
      </c>
      <c r="C563" s="2" t="str">
        <f t="shared" si="40"/>
        <v>Sunday</v>
      </c>
      <c r="D563" s="2">
        <v>42897.644953703704</v>
      </c>
      <c r="E563" s="1">
        <v>424</v>
      </c>
      <c r="F563" s="1" t="s">
        <v>20</v>
      </c>
      <c r="G563" s="1" t="s">
        <v>270</v>
      </c>
      <c r="H563" s="1" t="str">
        <f t="shared" si="41"/>
        <v>1 Ave &amp; E 44 St to E 55 St &amp; 2 Ave</v>
      </c>
      <c r="I563" s="1" t="s">
        <v>11</v>
      </c>
      <c r="J563" s="1" t="s">
        <v>19</v>
      </c>
      <c r="K563" s="1">
        <v>1956</v>
      </c>
      <c r="L563">
        <f t="shared" si="42"/>
        <v>66</v>
      </c>
      <c r="M563">
        <v>66</v>
      </c>
      <c r="N563" t="str">
        <f t="shared" si="43"/>
        <v>Elderly</v>
      </c>
      <c r="O563" s="3" t="str">
        <f t="shared" si="44"/>
        <v>60-74</v>
      </c>
    </row>
    <row r="564" spans="1:15" ht="15.75" customHeight="1" x14ac:dyDescent="0.25">
      <c r="A564" s="1">
        <v>238151</v>
      </c>
      <c r="B564" s="9">
        <v>42747.768171296295</v>
      </c>
      <c r="C564" s="2" t="str">
        <f t="shared" si="40"/>
        <v>Thursday</v>
      </c>
      <c r="D564" s="2">
        <v>42747.776423611111</v>
      </c>
      <c r="E564" s="1">
        <v>713</v>
      </c>
      <c r="F564" s="1" t="s">
        <v>445</v>
      </c>
      <c r="G564" s="1" t="s">
        <v>276</v>
      </c>
      <c r="H564" s="1" t="str">
        <f t="shared" si="41"/>
        <v>E 48 St &amp; 3 Ave to W 39 St &amp; 9 Ave</v>
      </c>
      <c r="I564" s="1" t="s">
        <v>11</v>
      </c>
      <c r="J564" s="1" t="s">
        <v>12</v>
      </c>
      <c r="K564" s="1">
        <v>1956</v>
      </c>
      <c r="L564">
        <f t="shared" si="42"/>
        <v>66</v>
      </c>
      <c r="M564">
        <v>66</v>
      </c>
      <c r="N564" t="str">
        <f t="shared" si="43"/>
        <v>Elderly</v>
      </c>
      <c r="O564" s="3" t="str">
        <f t="shared" si="44"/>
        <v>60-74</v>
      </c>
    </row>
    <row r="565" spans="1:15" ht="15.75" customHeight="1" x14ac:dyDescent="0.25">
      <c r="A565" s="1">
        <v>2744874</v>
      </c>
      <c r="B565" s="9">
        <v>42838.569895833331</v>
      </c>
      <c r="C565" s="2" t="str">
        <f t="shared" si="40"/>
        <v>Thursday</v>
      </c>
      <c r="D565" s="2">
        <v>42838.573599537034</v>
      </c>
      <c r="E565" s="1">
        <v>319</v>
      </c>
      <c r="F565" s="1" t="s">
        <v>34</v>
      </c>
      <c r="G565" s="1" t="s">
        <v>35</v>
      </c>
      <c r="H565" s="1" t="str">
        <f t="shared" si="41"/>
        <v>Front St &amp; Maiden Ln to Liberty St &amp; Broadway</v>
      </c>
      <c r="I565" s="1" t="s">
        <v>11</v>
      </c>
      <c r="J565" s="1" t="s">
        <v>12</v>
      </c>
      <c r="K565" s="1">
        <v>1955</v>
      </c>
      <c r="L565">
        <f t="shared" si="42"/>
        <v>67</v>
      </c>
      <c r="M565">
        <v>67</v>
      </c>
      <c r="N565" t="str">
        <f t="shared" si="43"/>
        <v>Elderly</v>
      </c>
      <c r="O565" s="3" t="str">
        <f t="shared" si="44"/>
        <v>60-74</v>
      </c>
    </row>
    <row r="566" spans="1:15" ht="15.75" customHeight="1" x14ac:dyDescent="0.25">
      <c r="A566" s="1">
        <v>2508580</v>
      </c>
      <c r="B566" s="9">
        <v>42833.702152777776</v>
      </c>
      <c r="C566" s="2" t="str">
        <f t="shared" si="40"/>
        <v>Saturday</v>
      </c>
      <c r="D566" s="2">
        <v>42833.72314814815</v>
      </c>
      <c r="E566" s="1">
        <v>1813</v>
      </c>
      <c r="F566" s="1" t="s">
        <v>129</v>
      </c>
      <c r="G566" s="1" t="s">
        <v>253</v>
      </c>
      <c r="H566" s="1" t="str">
        <f t="shared" si="41"/>
        <v>W 14 St &amp; The High Line to W 88 St &amp; West End Ave</v>
      </c>
      <c r="I566" s="1" t="s">
        <v>11</v>
      </c>
      <c r="J566" s="1" t="s">
        <v>12</v>
      </c>
      <c r="K566" s="1">
        <v>1955</v>
      </c>
      <c r="L566">
        <f t="shared" si="42"/>
        <v>67</v>
      </c>
      <c r="M566">
        <v>67</v>
      </c>
      <c r="N566" t="str">
        <f t="shared" si="43"/>
        <v>Elderly</v>
      </c>
      <c r="O566" s="3" t="str">
        <f t="shared" si="44"/>
        <v>60-74</v>
      </c>
    </row>
    <row r="567" spans="1:15" ht="15.75" customHeight="1" x14ac:dyDescent="0.25">
      <c r="A567" s="1">
        <v>5309535</v>
      </c>
      <c r="B567" s="9">
        <v>42890.807453703703</v>
      </c>
      <c r="C567" s="2" t="str">
        <f t="shared" si="40"/>
        <v>Sunday</v>
      </c>
      <c r="D567" s="2">
        <v>42890.811469907407</v>
      </c>
      <c r="E567" s="1">
        <v>347</v>
      </c>
      <c r="F567" s="1" t="s">
        <v>199</v>
      </c>
      <c r="G567" s="1" t="s">
        <v>91</v>
      </c>
      <c r="H567" s="1" t="str">
        <f t="shared" si="41"/>
        <v>W 56 St &amp; 10 Ave to Broadway &amp; W 56 St</v>
      </c>
      <c r="I567" s="1" t="s">
        <v>11</v>
      </c>
      <c r="J567" s="1" t="s">
        <v>12</v>
      </c>
      <c r="K567" s="1">
        <v>1955</v>
      </c>
      <c r="L567">
        <f t="shared" si="42"/>
        <v>67</v>
      </c>
      <c r="M567">
        <v>67</v>
      </c>
      <c r="N567" t="str">
        <f t="shared" si="43"/>
        <v>Elderly</v>
      </c>
      <c r="O567" s="3" t="str">
        <f t="shared" si="44"/>
        <v>60-74</v>
      </c>
    </row>
    <row r="568" spans="1:15" ht="15.75" customHeight="1" x14ac:dyDescent="0.25">
      <c r="A568" s="1">
        <v>5178025</v>
      </c>
      <c r="B568" s="9">
        <v>42888.543240740742</v>
      </c>
      <c r="C568" s="2" t="str">
        <f t="shared" si="40"/>
        <v>Friday</v>
      </c>
      <c r="D568" s="2">
        <v>42888.549791666665</v>
      </c>
      <c r="E568" s="1">
        <v>565</v>
      </c>
      <c r="F568" s="1" t="s">
        <v>206</v>
      </c>
      <c r="G568" s="1" t="s">
        <v>409</v>
      </c>
      <c r="H568" s="1" t="str">
        <f t="shared" si="41"/>
        <v>Amsterdam Ave &amp; W 79 St to W 95 St &amp; Broadway</v>
      </c>
      <c r="I568" s="1" t="s">
        <v>11</v>
      </c>
      <c r="J568" s="1" t="s">
        <v>19</v>
      </c>
      <c r="K568" s="1">
        <v>1955</v>
      </c>
      <c r="L568">
        <f t="shared" si="42"/>
        <v>67</v>
      </c>
      <c r="M568">
        <v>67</v>
      </c>
      <c r="N568" t="str">
        <f t="shared" si="43"/>
        <v>Elderly</v>
      </c>
      <c r="O568" s="3" t="str">
        <f t="shared" si="44"/>
        <v>60-74</v>
      </c>
    </row>
    <row r="569" spans="1:15" ht="15.75" customHeight="1" x14ac:dyDescent="0.25">
      <c r="A569" s="1">
        <v>574675</v>
      </c>
      <c r="B569" s="9">
        <v>42761.527986111112</v>
      </c>
      <c r="C569" s="2" t="str">
        <f t="shared" si="40"/>
        <v>Thursday</v>
      </c>
      <c r="D569" s="2">
        <v>42761.546215277776</v>
      </c>
      <c r="E569" s="1">
        <v>1574</v>
      </c>
      <c r="F569" s="1" t="s">
        <v>98</v>
      </c>
      <c r="G569" s="1" t="s">
        <v>86</v>
      </c>
      <c r="H569" s="1" t="str">
        <f t="shared" si="41"/>
        <v>W 43 St &amp; 6 Ave to Carmine St &amp; 6 Ave</v>
      </c>
      <c r="I569" s="1" t="s">
        <v>11</v>
      </c>
      <c r="J569" s="1" t="s">
        <v>12</v>
      </c>
      <c r="K569" s="1">
        <v>1954</v>
      </c>
      <c r="L569">
        <f t="shared" si="42"/>
        <v>68</v>
      </c>
      <c r="M569">
        <v>68</v>
      </c>
      <c r="N569" t="str">
        <f t="shared" si="43"/>
        <v>Elderly</v>
      </c>
      <c r="O569" s="3" t="str">
        <f t="shared" si="44"/>
        <v>60-74</v>
      </c>
    </row>
    <row r="570" spans="1:15" ht="15.75" customHeight="1" x14ac:dyDescent="0.25">
      <c r="A570" s="1">
        <v>5897459</v>
      </c>
      <c r="B570" s="9">
        <v>42901.295706018522</v>
      </c>
      <c r="C570" s="2" t="str">
        <f t="shared" si="40"/>
        <v>Thursday</v>
      </c>
      <c r="D570" s="2">
        <v>42901.303981481484</v>
      </c>
      <c r="E570" s="1">
        <v>714</v>
      </c>
      <c r="F570" s="1" t="s">
        <v>248</v>
      </c>
      <c r="G570" s="1" t="s">
        <v>213</v>
      </c>
      <c r="H570" s="1" t="str">
        <f t="shared" si="41"/>
        <v>West Thames St to Centre St &amp; Worth St</v>
      </c>
      <c r="I570" s="1" t="s">
        <v>11</v>
      </c>
      <c r="J570" s="1" t="s">
        <v>12</v>
      </c>
      <c r="K570" s="1">
        <v>1954</v>
      </c>
      <c r="L570">
        <f t="shared" si="42"/>
        <v>68</v>
      </c>
      <c r="M570">
        <v>68</v>
      </c>
      <c r="N570" t="str">
        <f t="shared" si="43"/>
        <v>Elderly</v>
      </c>
      <c r="O570" s="3" t="str">
        <f t="shared" si="44"/>
        <v>60-74</v>
      </c>
    </row>
    <row r="571" spans="1:15" ht="15.75" customHeight="1" x14ac:dyDescent="0.25">
      <c r="A571" s="1">
        <v>1873481</v>
      </c>
      <c r="B571" s="9">
        <v>42807.7346875</v>
      </c>
      <c r="C571" s="2" t="str">
        <f t="shared" si="40"/>
        <v>Monday</v>
      </c>
      <c r="D571" s="2">
        <v>42807.741631944446</v>
      </c>
      <c r="E571" s="1">
        <v>600</v>
      </c>
      <c r="F571" s="1" t="s">
        <v>86</v>
      </c>
      <c r="G571" s="1" t="s">
        <v>329</v>
      </c>
      <c r="H571" s="1" t="str">
        <f t="shared" si="41"/>
        <v>Carmine St &amp; 6 Ave to E 19 St &amp; 3 Ave</v>
      </c>
      <c r="I571" s="1" t="s">
        <v>11</v>
      </c>
      <c r="J571" s="1" t="s">
        <v>12</v>
      </c>
      <c r="K571" s="1">
        <v>1954</v>
      </c>
      <c r="L571">
        <f t="shared" si="42"/>
        <v>68</v>
      </c>
      <c r="M571">
        <v>68</v>
      </c>
      <c r="N571" t="str">
        <f t="shared" si="43"/>
        <v>Elderly</v>
      </c>
      <c r="O571" s="3" t="str">
        <f t="shared" si="44"/>
        <v>60-74</v>
      </c>
    </row>
    <row r="572" spans="1:15" ht="15.75" customHeight="1" x14ac:dyDescent="0.25">
      <c r="A572" s="1">
        <v>3777400</v>
      </c>
      <c r="B572" s="9">
        <v>42859.730543981481</v>
      </c>
      <c r="C572" s="2" t="str">
        <f t="shared" si="40"/>
        <v>Thursday</v>
      </c>
      <c r="D572" s="2">
        <v>42859.733032407406</v>
      </c>
      <c r="E572" s="1">
        <v>215</v>
      </c>
      <c r="F572" s="1" t="s">
        <v>188</v>
      </c>
      <c r="G572" s="1" t="s">
        <v>246</v>
      </c>
      <c r="H572" s="1" t="str">
        <f t="shared" si="41"/>
        <v>Kent Ave &amp; N 7 St to Metropolitan Ave &amp; Bedford Ave</v>
      </c>
      <c r="I572" s="1" t="s">
        <v>11</v>
      </c>
      <c r="J572" s="1" t="s">
        <v>12</v>
      </c>
      <c r="K572" s="1">
        <v>1953</v>
      </c>
      <c r="L572">
        <f t="shared" si="42"/>
        <v>69</v>
      </c>
      <c r="M572">
        <v>69</v>
      </c>
      <c r="N572" t="str">
        <f t="shared" si="43"/>
        <v>Elderly</v>
      </c>
      <c r="O572" s="3" t="str">
        <f t="shared" si="44"/>
        <v>60-74</v>
      </c>
    </row>
    <row r="573" spans="1:15" ht="15.75" customHeight="1" x14ac:dyDescent="0.25">
      <c r="A573" s="1">
        <v>1224012</v>
      </c>
      <c r="B573" s="9">
        <v>42787.299016203702</v>
      </c>
      <c r="C573" s="2" t="str">
        <f t="shared" si="40"/>
        <v>Tuesday</v>
      </c>
      <c r="D573" s="2">
        <v>42787.306666666664</v>
      </c>
      <c r="E573" s="1">
        <v>661</v>
      </c>
      <c r="F573" s="1" t="s">
        <v>387</v>
      </c>
      <c r="G573" s="1" t="s">
        <v>251</v>
      </c>
      <c r="H573" s="1" t="str">
        <f t="shared" si="41"/>
        <v>E 84 St &amp; Park Ave to 1 Ave &amp; E 62 St</v>
      </c>
      <c r="I573" s="1" t="s">
        <v>11</v>
      </c>
      <c r="J573" s="1" t="s">
        <v>12</v>
      </c>
      <c r="K573" s="1">
        <v>1953</v>
      </c>
      <c r="L573">
        <f t="shared" si="42"/>
        <v>69</v>
      </c>
      <c r="M573">
        <v>69</v>
      </c>
      <c r="N573" t="str">
        <f t="shared" si="43"/>
        <v>Elderly</v>
      </c>
      <c r="O573" s="3" t="str">
        <f t="shared" si="44"/>
        <v>60-74</v>
      </c>
    </row>
    <row r="574" spans="1:15" ht="15.75" customHeight="1" x14ac:dyDescent="0.25">
      <c r="A574" s="1">
        <v>5753846</v>
      </c>
      <c r="B574" s="9">
        <v>42898.75167824074</v>
      </c>
      <c r="C574" s="2" t="str">
        <f t="shared" si="40"/>
        <v>Monday</v>
      </c>
      <c r="D574" s="2">
        <v>42898.765104166669</v>
      </c>
      <c r="E574" s="1">
        <v>1159</v>
      </c>
      <c r="F574" s="1" t="s">
        <v>250</v>
      </c>
      <c r="G574" s="1" t="s">
        <v>159</v>
      </c>
      <c r="H574" s="1" t="str">
        <f t="shared" si="41"/>
        <v>6 Ave &amp; W 33 St to Forsyth St &amp; Broome St</v>
      </c>
      <c r="I574" s="1" t="s">
        <v>11</v>
      </c>
      <c r="J574" s="1" t="s">
        <v>12</v>
      </c>
      <c r="K574" s="1">
        <v>1953</v>
      </c>
      <c r="L574">
        <f t="shared" si="42"/>
        <v>69</v>
      </c>
      <c r="M574">
        <v>69</v>
      </c>
      <c r="N574" t="str">
        <f t="shared" si="43"/>
        <v>Elderly</v>
      </c>
      <c r="O574" s="3" t="str">
        <f t="shared" si="44"/>
        <v>60-74</v>
      </c>
    </row>
    <row r="575" spans="1:15" ht="15.75" customHeight="1" x14ac:dyDescent="0.25">
      <c r="A575" s="1">
        <v>2046243</v>
      </c>
      <c r="B575" s="9">
        <v>42818.710787037038</v>
      </c>
      <c r="C575" s="2" t="str">
        <f t="shared" si="40"/>
        <v>Friday</v>
      </c>
      <c r="D575" s="2">
        <v>42818.717453703706</v>
      </c>
      <c r="E575" s="1">
        <v>576</v>
      </c>
      <c r="F575" s="1" t="s">
        <v>70</v>
      </c>
      <c r="G575" s="1" t="s">
        <v>126</v>
      </c>
      <c r="H575" s="1" t="str">
        <f t="shared" si="41"/>
        <v>Broadway &amp; E 14 St to Allen St &amp; Rivington St</v>
      </c>
      <c r="I575" s="1" t="s">
        <v>11</v>
      </c>
      <c r="J575" s="1" t="s">
        <v>12</v>
      </c>
      <c r="K575" s="1">
        <v>1952</v>
      </c>
      <c r="L575">
        <f t="shared" si="42"/>
        <v>70</v>
      </c>
      <c r="M575">
        <v>70</v>
      </c>
      <c r="N575" t="str">
        <f t="shared" si="43"/>
        <v>Elderly</v>
      </c>
      <c r="O575" s="3" t="str">
        <f t="shared" si="44"/>
        <v>60-74</v>
      </c>
    </row>
    <row r="576" spans="1:15" ht="15.75" customHeight="1" x14ac:dyDescent="0.25">
      <c r="A576" s="1">
        <v>6632689</v>
      </c>
      <c r="B576" s="9">
        <v>42914.33384259259</v>
      </c>
      <c r="C576" s="2" t="str">
        <f t="shared" si="40"/>
        <v>Wednesday</v>
      </c>
      <c r="D576" s="2">
        <v>42914.337141203701</v>
      </c>
      <c r="E576" s="1">
        <v>285</v>
      </c>
      <c r="F576" s="1" t="s">
        <v>247</v>
      </c>
      <c r="G576" s="1" t="s">
        <v>366</v>
      </c>
      <c r="H576" s="1" t="str">
        <f t="shared" si="41"/>
        <v>Central Park West &amp; W 85 St to Riverside Dr &amp; W 82 St</v>
      </c>
      <c r="I576" s="1" t="s">
        <v>11</v>
      </c>
      <c r="J576" s="1" t="s">
        <v>19</v>
      </c>
      <c r="K576" s="1">
        <v>1952</v>
      </c>
      <c r="L576">
        <f t="shared" si="42"/>
        <v>70</v>
      </c>
      <c r="M576">
        <v>70</v>
      </c>
      <c r="N576" t="str">
        <f t="shared" si="43"/>
        <v>Elderly</v>
      </c>
      <c r="O576" s="3" t="str">
        <f t="shared" si="44"/>
        <v>60-74</v>
      </c>
    </row>
    <row r="577" spans="1:15" ht="15.75" customHeight="1" x14ac:dyDescent="0.25">
      <c r="A577" s="1">
        <v>488749</v>
      </c>
      <c r="B577" s="9">
        <v>42757.62059027778</v>
      </c>
      <c r="C577" s="2" t="str">
        <f t="shared" si="40"/>
        <v>Sunday</v>
      </c>
      <c r="D577" s="2">
        <v>42757.624236111114</v>
      </c>
      <c r="E577" s="1">
        <v>315</v>
      </c>
      <c r="F577" s="1" t="s">
        <v>344</v>
      </c>
      <c r="G577" s="1" t="s">
        <v>434</v>
      </c>
      <c r="H577" s="1" t="str">
        <f t="shared" si="41"/>
        <v>Amsterdam Ave &amp; W 82 St to W 90 St &amp; Amsterdam Ave</v>
      </c>
      <c r="I577" s="1" t="s">
        <v>11</v>
      </c>
      <c r="J577" s="1" t="s">
        <v>19</v>
      </c>
      <c r="K577" s="1">
        <v>1952</v>
      </c>
      <c r="L577">
        <f t="shared" si="42"/>
        <v>70</v>
      </c>
      <c r="M577">
        <v>70</v>
      </c>
      <c r="N577" t="str">
        <f t="shared" si="43"/>
        <v>Elderly</v>
      </c>
      <c r="O577" s="3" t="str">
        <f t="shared" si="44"/>
        <v>60-74</v>
      </c>
    </row>
    <row r="578" spans="1:15" ht="15.75" customHeight="1" x14ac:dyDescent="0.25">
      <c r="A578" s="1">
        <v>1432998</v>
      </c>
      <c r="B578" s="9">
        <v>42792.690150462964</v>
      </c>
      <c r="C578" s="2" t="str">
        <f t="shared" ref="C578:C641" si="45">TEXT(B578,"dddd")</f>
        <v>Sunday</v>
      </c>
      <c r="D578" s="2">
        <v>42792.720081018517</v>
      </c>
      <c r="E578" s="1">
        <v>2585</v>
      </c>
      <c r="F578" s="1" t="s">
        <v>240</v>
      </c>
      <c r="G578" s="1" t="s">
        <v>79</v>
      </c>
      <c r="H578" s="1" t="str">
        <f t="shared" ref="H578:H641" si="46">CONCATENATE(F578," to ", G578)</f>
        <v>E 7 St &amp; Avenue A to Bayard St &amp; Baxter St</v>
      </c>
      <c r="I578" s="1" t="s">
        <v>11</v>
      </c>
      <c r="J578" s="1" t="s">
        <v>12</v>
      </c>
      <c r="K578" s="1">
        <v>1952</v>
      </c>
      <c r="L578">
        <f t="shared" ref="L578:L641" si="47">$S$5-K578</f>
        <v>70</v>
      </c>
      <c r="M578">
        <v>70</v>
      </c>
      <c r="N578" t="str">
        <f t="shared" ref="N578:N591" si="48">IF(L578&lt;20,"Child/Adolescent",IF(L578&lt;44, "Young",IF(L578&lt;60,"Middle aged",IF(L578&lt; 75, "Elderly", "Old age"))))</f>
        <v>Elderly</v>
      </c>
      <c r="O578" s="3" t="str">
        <f t="shared" si="44"/>
        <v>60-74</v>
      </c>
    </row>
    <row r="579" spans="1:15" ht="15.75" customHeight="1" x14ac:dyDescent="0.25">
      <c r="A579" s="1">
        <v>5383277</v>
      </c>
      <c r="B579" s="9">
        <v>42892.474652777775</v>
      </c>
      <c r="C579" s="2" t="str">
        <f t="shared" si="45"/>
        <v>Tuesday</v>
      </c>
      <c r="D579" s="2">
        <v>42892.477037037039</v>
      </c>
      <c r="E579" s="1">
        <v>205</v>
      </c>
      <c r="F579" s="1" t="s">
        <v>63</v>
      </c>
      <c r="G579" s="1" t="s">
        <v>64</v>
      </c>
      <c r="H579" s="1" t="str">
        <f t="shared" si="46"/>
        <v>W 43 St &amp; 10 Ave to 9 Ave &amp; W 45 St</v>
      </c>
      <c r="I579" s="1" t="s">
        <v>11</v>
      </c>
      <c r="J579" s="1" t="s">
        <v>12</v>
      </c>
      <c r="K579" s="1">
        <v>1951</v>
      </c>
      <c r="L579">
        <f t="shared" si="47"/>
        <v>71</v>
      </c>
      <c r="M579">
        <v>71</v>
      </c>
      <c r="N579" t="str">
        <f t="shared" si="48"/>
        <v>Elderly</v>
      </c>
      <c r="O579" s="3" t="str">
        <f t="shared" ref="O579:O591" si="49">VLOOKUP(M579,$S$7:$T$12,2,TRUE)</f>
        <v>60-74</v>
      </c>
    </row>
    <row r="580" spans="1:15" ht="15.75" customHeight="1" x14ac:dyDescent="0.25">
      <c r="A580" s="1">
        <v>2018488</v>
      </c>
      <c r="B580" s="9">
        <v>42817.774375000001</v>
      </c>
      <c r="C580" s="2" t="str">
        <f t="shared" si="45"/>
        <v>Thursday</v>
      </c>
      <c r="D580" s="2">
        <v>42817.78502314815</v>
      </c>
      <c r="E580" s="1">
        <v>920</v>
      </c>
      <c r="F580" s="1" t="s">
        <v>67</v>
      </c>
      <c r="G580" s="1" t="s">
        <v>68</v>
      </c>
      <c r="H580" s="1" t="str">
        <f t="shared" si="46"/>
        <v>W 20 St &amp; 11 Ave to St Marks Pl &amp; 2 Ave</v>
      </c>
      <c r="I580" s="1" t="s">
        <v>11</v>
      </c>
      <c r="J580" s="1" t="s">
        <v>12</v>
      </c>
      <c r="K580" s="1">
        <v>1951</v>
      </c>
      <c r="L580">
        <f t="shared" si="47"/>
        <v>71</v>
      </c>
      <c r="M580">
        <v>71</v>
      </c>
      <c r="N580" t="str">
        <f t="shared" si="48"/>
        <v>Elderly</v>
      </c>
      <c r="O580" s="3" t="str">
        <f t="shared" si="49"/>
        <v>60-74</v>
      </c>
    </row>
    <row r="581" spans="1:15" ht="15.75" customHeight="1" x14ac:dyDescent="0.25">
      <c r="A581" s="1">
        <v>6587469</v>
      </c>
      <c r="B581" s="9">
        <v>42913.579918981479</v>
      </c>
      <c r="C581" s="2" t="str">
        <f t="shared" si="45"/>
        <v>Tuesday</v>
      </c>
      <c r="D581" s="2">
        <v>42913.584340277775</v>
      </c>
      <c r="E581" s="1">
        <v>382</v>
      </c>
      <c r="F581" s="1" t="s">
        <v>313</v>
      </c>
      <c r="G581" s="1" t="s">
        <v>245</v>
      </c>
      <c r="H581" s="1" t="str">
        <f t="shared" si="46"/>
        <v>W 13 St &amp; 6 Ave to W 24 St &amp; 7 Ave</v>
      </c>
      <c r="I581" s="1" t="s">
        <v>11</v>
      </c>
      <c r="J581" s="1" t="s">
        <v>12</v>
      </c>
      <c r="K581" s="1">
        <v>1951</v>
      </c>
      <c r="L581">
        <f t="shared" si="47"/>
        <v>71</v>
      </c>
      <c r="M581">
        <v>71</v>
      </c>
      <c r="N581" t="str">
        <f t="shared" si="48"/>
        <v>Elderly</v>
      </c>
      <c r="O581" s="3" t="str">
        <f t="shared" si="49"/>
        <v>60-74</v>
      </c>
    </row>
    <row r="582" spans="1:15" ht="15.75" customHeight="1" x14ac:dyDescent="0.25">
      <c r="A582" s="1">
        <v>2394909</v>
      </c>
      <c r="B582" s="9">
        <v>42830.398252314815</v>
      </c>
      <c r="C582" s="2" t="str">
        <f t="shared" si="45"/>
        <v>Wednesday</v>
      </c>
      <c r="D582" s="2">
        <v>42830.410891203705</v>
      </c>
      <c r="E582" s="1">
        <v>1091</v>
      </c>
      <c r="F582" s="1" t="s">
        <v>114</v>
      </c>
      <c r="G582" s="1" t="s">
        <v>374</v>
      </c>
      <c r="H582" s="1" t="str">
        <f t="shared" si="46"/>
        <v>West St &amp; Chambers St to W 21 St &amp; 6 Ave</v>
      </c>
      <c r="I582" s="1" t="s">
        <v>11</v>
      </c>
      <c r="J582" s="1" t="s">
        <v>12</v>
      </c>
      <c r="K582" s="1">
        <v>1951</v>
      </c>
      <c r="L582">
        <f t="shared" si="47"/>
        <v>71</v>
      </c>
      <c r="M582">
        <v>71</v>
      </c>
      <c r="N582" t="str">
        <f t="shared" si="48"/>
        <v>Elderly</v>
      </c>
      <c r="O582" s="3" t="str">
        <f t="shared" si="49"/>
        <v>60-74</v>
      </c>
    </row>
    <row r="583" spans="1:15" ht="15.75" customHeight="1" x14ac:dyDescent="0.25">
      <c r="A583" s="1">
        <v>4441252</v>
      </c>
      <c r="B583" s="9">
        <v>42873.638773148145</v>
      </c>
      <c r="C583" s="2" t="str">
        <f t="shared" si="45"/>
        <v>Thursday</v>
      </c>
      <c r="D583" s="2">
        <v>42873.642384259256</v>
      </c>
      <c r="E583" s="1">
        <v>312</v>
      </c>
      <c r="F583" s="1" t="s">
        <v>425</v>
      </c>
      <c r="G583" s="1" t="s">
        <v>89</v>
      </c>
      <c r="H583" s="1" t="str">
        <f t="shared" si="46"/>
        <v>Fulton St &amp; Washington Ave to Hanson Pl &amp; Ashland Pl</v>
      </c>
      <c r="I583" s="1" t="s">
        <v>11</v>
      </c>
      <c r="J583" s="1" t="s">
        <v>12</v>
      </c>
      <c r="K583" s="1">
        <v>1951</v>
      </c>
      <c r="L583">
        <f t="shared" si="47"/>
        <v>71</v>
      </c>
      <c r="M583">
        <v>71</v>
      </c>
      <c r="N583" t="str">
        <f t="shared" si="48"/>
        <v>Elderly</v>
      </c>
      <c r="O583" s="3" t="str">
        <f t="shared" si="49"/>
        <v>60-74</v>
      </c>
    </row>
    <row r="584" spans="1:15" ht="15.75" customHeight="1" x14ac:dyDescent="0.25">
      <c r="A584" s="1">
        <v>1723451</v>
      </c>
      <c r="B584" s="9">
        <v>42802.335509259261</v>
      </c>
      <c r="C584" s="2" t="str">
        <f t="shared" si="45"/>
        <v>Wednesday</v>
      </c>
      <c r="D584" s="2">
        <v>42802.341782407406</v>
      </c>
      <c r="E584" s="1">
        <v>542</v>
      </c>
      <c r="F584" s="1" t="s">
        <v>166</v>
      </c>
      <c r="G584" s="1" t="s">
        <v>78</v>
      </c>
      <c r="H584" s="1" t="str">
        <f t="shared" si="46"/>
        <v>W 92 St &amp; Broadway to Cathedral Pkwy &amp; Broadway</v>
      </c>
      <c r="I584" s="1" t="s">
        <v>11</v>
      </c>
      <c r="J584" s="1" t="s">
        <v>12</v>
      </c>
      <c r="K584" s="1">
        <v>1950</v>
      </c>
      <c r="L584">
        <f t="shared" si="47"/>
        <v>72</v>
      </c>
      <c r="M584">
        <v>72</v>
      </c>
      <c r="N584" t="str">
        <f t="shared" si="48"/>
        <v>Elderly</v>
      </c>
      <c r="O584" s="3" t="str">
        <f t="shared" si="49"/>
        <v>60-74</v>
      </c>
    </row>
    <row r="585" spans="1:15" ht="15.75" customHeight="1" x14ac:dyDescent="0.25">
      <c r="A585" s="1">
        <v>2267204</v>
      </c>
      <c r="B585" s="9">
        <v>42826.843148148146</v>
      </c>
      <c r="C585" s="2" t="str">
        <f t="shared" si="45"/>
        <v>Saturday</v>
      </c>
      <c r="D585" s="2">
        <v>42826.850671296299</v>
      </c>
      <c r="E585" s="1">
        <v>649</v>
      </c>
      <c r="F585" s="1" t="s">
        <v>361</v>
      </c>
      <c r="G585" s="1" t="s">
        <v>344</v>
      </c>
      <c r="H585" s="1" t="str">
        <f t="shared" si="46"/>
        <v>Central Park West &amp; W 68 St to Amsterdam Ave &amp; W 82 St</v>
      </c>
      <c r="I585" s="1" t="s">
        <v>11</v>
      </c>
      <c r="J585" s="1" t="s">
        <v>12</v>
      </c>
      <c r="K585" s="1">
        <v>1950</v>
      </c>
      <c r="L585">
        <f t="shared" si="47"/>
        <v>72</v>
      </c>
      <c r="M585">
        <v>72</v>
      </c>
      <c r="N585" t="str">
        <f t="shared" si="48"/>
        <v>Elderly</v>
      </c>
      <c r="O585" s="3" t="str">
        <f t="shared" si="49"/>
        <v>60-74</v>
      </c>
    </row>
    <row r="586" spans="1:15" ht="15.75" customHeight="1" x14ac:dyDescent="0.25">
      <c r="A586" s="1">
        <v>5899528</v>
      </c>
      <c r="B586" s="9">
        <v>42901.321921296294</v>
      </c>
      <c r="C586" s="2" t="str">
        <f t="shared" si="45"/>
        <v>Thursday</v>
      </c>
      <c r="D586" s="2">
        <v>42901.328460648147</v>
      </c>
      <c r="E586" s="1">
        <v>564</v>
      </c>
      <c r="F586" s="1" t="s">
        <v>186</v>
      </c>
      <c r="G586" s="1" t="s">
        <v>92</v>
      </c>
      <c r="H586" s="1" t="str">
        <f t="shared" si="46"/>
        <v>11 Ave &amp; W 27 St to 8 Ave &amp; W 16 St</v>
      </c>
      <c r="I586" s="1" t="s">
        <v>11</v>
      </c>
      <c r="J586" s="1" t="s">
        <v>12</v>
      </c>
      <c r="K586" s="1">
        <v>1950</v>
      </c>
      <c r="L586">
        <f t="shared" si="47"/>
        <v>72</v>
      </c>
      <c r="M586">
        <v>72</v>
      </c>
      <c r="N586" t="str">
        <f t="shared" si="48"/>
        <v>Elderly</v>
      </c>
      <c r="O586" s="3" t="str">
        <f t="shared" si="49"/>
        <v>60-74</v>
      </c>
    </row>
    <row r="587" spans="1:15" ht="15.75" customHeight="1" x14ac:dyDescent="0.25">
      <c r="A587" s="1">
        <v>4393538</v>
      </c>
      <c r="B587" s="9">
        <v>42872.768692129626</v>
      </c>
      <c r="C587" s="2" t="str">
        <f t="shared" si="45"/>
        <v>Wednesday</v>
      </c>
      <c r="D587" s="2">
        <v>42872.774768518517</v>
      </c>
      <c r="E587" s="1">
        <v>525</v>
      </c>
      <c r="F587" s="1" t="s">
        <v>166</v>
      </c>
      <c r="G587" s="1" t="s">
        <v>167</v>
      </c>
      <c r="H587" s="1" t="str">
        <f t="shared" si="46"/>
        <v>W 92 St &amp; Broadway to W 76 St &amp; Columbus Ave</v>
      </c>
      <c r="I587" s="1" t="s">
        <v>11</v>
      </c>
      <c r="J587" s="1" t="s">
        <v>12</v>
      </c>
      <c r="K587" s="1">
        <v>1948</v>
      </c>
      <c r="L587">
        <f t="shared" si="47"/>
        <v>74</v>
      </c>
      <c r="M587">
        <v>74</v>
      </c>
      <c r="N587" t="str">
        <f t="shared" si="48"/>
        <v>Elderly</v>
      </c>
      <c r="O587" s="3" t="str">
        <f t="shared" si="49"/>
        <v>60-74</v>
      </c>
    </row>
    <row r="588" spans="1:15" ht="15.75" customHeight="1" x14ac:dyDescent="0.25">
      <c r="A588" s="1">
        <v>4432667</v>
      </c>
      <c r="B588" s="9">
        <v>42873.507627314815</v>
      </c>
      <c r="C588" s="2" t="str">
        <f t="shared" si="45"/>
        <v>Thursday</v>
      </c>
      <c r="D588" s="2">
        <v>42873.512962962966</v>
      </c>
      <c r="E588" s="1">
        <v>461</v>
      </c>
      <c r="F588" s="1" t="s">
        <v>98</v>
      </c>
      <c r="G588" s="1" t="s">
        <v>63</v>
      </c>
      <c r="H588" s="1" t="str">
        <f t="shared" si="46"/>
        <v>W 43 St &amp; 6 Ave to W 43 St &amp; 10 Ave</v>
      </c>
      <c r="I588" s="1" t="s">
        <v>11</v>
      </c>
      <c r="J588" s="1" t="s">
        <v>12</v>
      </c>
      <c r="K588" s="1">
        <v>1947</v>
      </c>
      <c r="L588">
        <f t="shared" si="47"/>
        <v>75</v>
      </c>
      <c r="M588">
        <v>75</v>
      </c>
      <c r="N588" t="str">
        <f t="shared" si="48"/>
        <v>Old age</v>
      </c>
      <c r="O588" s="3" t="str">
        <f t="shared" si="49"/>
        <v>75-89</v>
      </c>
    </row>
    <row r="589" spans="1:15" ht="15.75" customHeight="1" x14ac:dyDescent="0.25">
      <c r="A589" s="1">
        <v>6054143</v>
      </c>
      <c r="B589" s="9">
        <v>42904.382106481484</v>
      </c>
      <c r="C589" s="2" t="str">
        <f t="shared" si="45"/>
        <v>Sunday</v>
      </c>
      <c r="D589" s="2">
        <v>42904.383877314816</v>
      </c>
      <c r="E589" s="1">
        <v>152</v>
      </c>
      <c r="F589" s="1" t="s">
        <v>201</v>
      </c>
      <c r="G589" s="1" t="s">
        <v>180</v>
      </c>
      <c r="H589" s="1" t="str">
        <f t="shared" si="46"/>
        <v>Henry St &amp; Grand St to Clinton St &amp; Grand St</v>
      </c>
      <c r="I589" s="1" t="s">
        <v>11</v>
      </c>
      <c r="J589" s="1" t="s">
        <v>12</v>
      </c>
      <c r="K589" s="1">
        <v>1946</v>
      </c>
      <c r="L589">
        <f t="shared" si="47"/>
        <v>76</v>
      </c>
      <c r="M589">
        <v>76</v>
      </c>
      <c r="N589" t="str">
        <f t="shared" si="48"/>
        <v>Old age</v>
      </c>
      <c r="O589" s="3" t="str">
        <f t="shared" si="49"/>
        <v>75-89</v>
      </c>
    </row>
    <row r="590" spans="1:15" ht="15.75" customHeight="1" x14ac:dyDescent="0.25">
      <c r="A590" s="1">
        <v>6067227</v>
      </c>
      <c r="B590" s="9">
        <v>42904.566944444443</v>
      </c>
      <c r="C590" s="2" t="str">
        <f t="shared" si="45"/>
        <v>Sunday</v>
      </c>
      <c r="D590" s="2">
        <v>42904.59065972222</v>
      </c>
      <c r="E590" s="1">
        <v>2048</v>
      </c>
      <c r="F590" s="1" t="s">
        <v>147</v>
      </c>
      <c r="G590" s="1" t="s">
        <v>148</v>
      </c>
      <c r="H590" s="1" t="str">
        <f t="shared" si="46"/>
        <v>E 33 St &amp; 2 Ave to Cherry St</v>
      </c>
      <c r="I590" s="1" t="s">
        <v>11</v>
      </c>
      <c r="J590" s="1" t="s">
        <v>12</v>
      </c>
      <c r="K590" s="1">
        <v>1942</v>
      </c>
      <c r="L590">
        <f t="shared" si="47"/>
        <v>80</v>
      </c>
      <c r="M590">
        <v>80</v>
      </c>
      <c r="N590" t="str">
        <f t="shared" si="48"/>
        <v>Old age</v>
      </c>
      <c r="O590" s="3" t="str">
        <f t="shared" si="49"/>
        <v>75-89</v>
      </c>
    </row>
    <row r="591" spans="1:15" ht="15.75" customHeight="1" x14ac:dyDescent="0.25">
      <c r="A591" s="1">
        <v>5797031</v>
      </c>
      <c r="B591" s="9">
        <v>42899.546840277777</v>
      </c>
      <c r="C591" s="2" t="str">
        <f t="shared" si="45"/>
        <v>Tuesday</v>
      </c>
      <c r="D591" s="2">
        <v>42899.550335648149</v>
      </c>
      <c r="E591" s="1">
        <v>302</v>
      </c>
      <c r="F591" s="1" t="s">
        <v>242</v>
      </c>
      <c r="G591" s="1" t="s">
        <v>172</v>
      </c>
      <c r="H591" s="1" t="str">
        <f t="shared" si="46"/>
        <v>W 55 St &amp; 6 Ave to E 48 St &amp; 5 Ave</v>
      </c>
      <c r="I591" s="1" t="s">
        <v>11</v>
      </c>
      <c r="J591" s="1" t="s">
        <v>12</v>
      </c>
      <c r="K591" s="1">
        <v>1942</v>
      </c>
      <c r="L591">
        <f t="shared" si="47"/>
        <v>80</v>
      </c>
      <c r="M591">
        <v>80</v>
      </c>
      <c r="N591" t="str">
        <f t="shared" si="48"/>
        <v>Old age</v>
      </c>
      <c r="O591" s="3" t="str">
        <f t="shared" si="49"/>
        <v>75-89</v>
      </c>
    </row>
    <row r="592" spans="1:15" ht="15.75" customHeight="1" x14ac:dyDescent="0.25">
      <c r="A592" s="1">
        <v>2271331</v>
      </c>
      <c r="B592" s="9">
        <v>42827.335138888891</v>
      </c>
      <c r="C592" s="2" t="str">
        <f t="shared" si="45"/>
        <v>Sunday</v>
      </c>
      <c r="D592" s="2">
        <v>42827.394537037035</v>
      </c>
      <c r="E592" s="1">
        <v>5132</v>
      </c>
      <c r="F592" s="1" t="s">
        <v>28</v>
      </c>
      <c r="G592" s="1" t="s">
        <v>28</v>
      </c>
      <c r="H592" s="1" t="str">
        <f t="shared" si="46"/>
        <v>Central Park S &amp; 6 Ave to Central Park S &amp; 6 Ave</v>
      </c>
      <c r="I592" s="1" t="s">
        <v>29</v>
      </c>
      <c r="O592" s="3"/>
    </row>
    <row r="593" spans="1:15" ht="15.75" customHeight="1" x14ac:dyDescent="0.25">
      <c r="A593" s="1">
        <v>2287178</v>
      </c>
      <c r="B593" s="9">
        <v>42827.609259259261</v>
      </c>
      <c r="C593" s="2" t="str">
        <f t="shared" si="45"/>
        <v>Sunday</v>
      </c>
      <c r="D593" s="2">
        <v>42827.622361111113</v>
      </c>
      <c r="E593" s="1">
        <v>1131</v>
      </c>
      <c r="F593" s="1" t="s">
        <v>32</v>
      </c>
      <c r="G593" s="1" t="s">
        <v>33</v>
      </c>
      <c r="H593" s="1" t="str">
        <f t="shared" si="46"/>
        <v>Bank St &amp; Washington St to Little West St &amp; 1 Pl</v>
      </c>
      <c r="I593" s="1" t="s">
        <v>29</v>
      </c>
      <c r="O593" s="3"/>
    </row>
    <row r="594" spans="1:15" ht="15.75" customHeight="1" x14ac:dyDescent="0.25">
      <c r="A594" s="1">
        <v>5857</v>
      </c>
      <c r="B594" s="9">
        <v>42736.564340277779</v>
      </c>
      <c r="C594" s="2" t="str">
        <f t="shared" si="45"/>
        <v>Sunday</v>
      </c>
      <c r="D594" s="2">
        <v>42736.576354166667</v>
      </c>
      <c r="E594" s="1">
        <v>1038</v>
      </c>
      <c r="F594" s="1" t="s">
        <v>49</v>
      </c>
      <c r="G594" s="1" t="s">
        <v>50</v>
      </c>
      <c r="H594" s="1" t="str">
        <f t="shared" si="46"/>
        <v>W 22 St &amp; 8 Ave to W 45 St &amp; 6 Ave</v>
      </c>
      <c r="I594" s="1" t="s">
        <v>29</v>
      </c>
      <c r="O594" s="3"/>
    </row>
    <row r="595" spans="1:15" ht="15.75" customHeight="1" x14ac:dyDescent="0.25">
      <c r="A595" s="1">
        <v>2497952</v>
      </c>
      <c r="B595" s="9">
        <v>42833.569305555553</v>
      </c>
      <c r="C595" s="2" t="str">
        <f t="shared" si="45"/>
        <v>Saturday</v>
      </c>
      <c r="D595" s="2">
        <v>42833.586388888885</v>
      </c>
      <c r="E595" s="1">
        <v>1476</v>
      </c>
      <c r="F595" s="1" t="s">
        <v>54</v>
      </c>
      <c r="G595" s="1" t="s">
        <v>55</v>
      </c>
      <c r="H595" s="1" t="str">
        <f t="shared" si="46"/>
        <v>Dean St &amp; Hoyt St to Plaza St West &amp; Flatbush Ave</v>
      </c>
      <c r="I595" s="1" t="s">
        <v>29</v>
      </c>
      <c r="O595" s="3"/>
    </row>
    <row r="596" spans="1:15" ht="15.75" customHeight="1" x14ac:dyDescent="0.25">
      <c r="A596" s="1">
        <v>3676202</v>
      </c>
      <c r="B596" s="9">
        <v>42857.905185185184</v>
      </c>
      <c r="C596" s="2" t="str">
        <f t="shared" si="45"/>
        <v>Tuesday</v>
      </c>
      <c r="D596" s="2">
        <v>42857.936979166669</v>
      </c>
      <c r="E596" s="1">
        <v>2746</v>
      </c>
      <c r="F596" s="1" t="s">
        <v>69</v>
      </c>
      <c r="G596" s="1" t="s">
        <v>70</v>
      </c>
      <c r="H596" s="1" t="str">
        <f t="shared" si="46"/>
        <v>Old Fulton St to Broadway &amp; E 14 St</v>
      </c>
      <c r="I596" s="1" t="s">
        <v>29</v>
      </c>
      <c r="O596" s="3"/>
    </row>
    <row r="597" spans="1:15" ht="15.75" customHeight="1" x14ac:dyDescent="0.25">
      <c r="A597" s="1">
        <v>1975396</v>
      </c>
      <c r="B597" s="9">
        <v>42816.372719907406</v>
      </c>
      <c r="C597" s="2" t="str">
        <f t="shared" si="45"/>
        <v>Wednesday</v>
      </c>
      <c r="D597" s="2">
        <v>42816.380011574074</v>
      </c>
      <c r="E597" s="1">
        <v>630</v>
      </c>
      <c r="F597" s="1" t="s">
        <v>77</v>
      </c>
      <c r="G597" s="1" t="s">
        <v>42</v>
      </c>
      <c r="H597" s="1" t="str">
        <f t="shared" si="46"/>
        <v>Broadway &amp; W 29 St to E 17 St &amp; Broadway</v>
      </c>
      <c r="I597" s="1" t="s">
        <v>29</v>
      </c>
      <c r="O597" s="3"/>
    </row>
    <row r="598" spans="1:15" ht="15.75" customHeight="1" x14ac:dyDescent="0.25">
      <c r="A598" s="1">
        <v>5630375</v>
      </c>
      <c r="B598" s="9">
        <v>42896.585914351854</v>
      </c>
      <c r="C598" s="2" t="str">
        <f t="shared" si="45"/>
        <v>Saturday</v>
      </c>
      <c r="D598" s="2">
        <v>42896.586805555555</v>
      </c>
      <c r="E598" s="1">
        <v>76</v>
      </c>
      <c r="F598" s="1" t="s">
        <v>79</v>
      </c>
      <c r="G598" s="1" t="s">
        <v>79</v>
      </c>
      <c r="H598" s="1" t="str">
        <f t="shared" si="46"/>
        <v>Bayard St &amp; Baxter St to Bayard St &amp; Baxter St</v>
      </c>
      <c r="I598" s="1" t="s">
        <v>29</v>
      </c>
      <c r="O598" s="3"/>
    </row>
    <row r="599" spans="1:15" ht="15.75" customHeight="1" x14ac:dyDescent="0.25">
      <c r="A599" s="1">
        <v>2897347</v>
      </c>
      <c r="B599" s="9">
        <v>42841.641469907408</v>
      </c>
      <c r="C599" s="2" t="str">
        <f t="shared" si="45"/>
        <v>Sunday</v>
      </c>
      <c r="D599" s="2">
        <v>42841.655740740738</v>
      </c>
      <c r="E599" s="1">
        <v>1233</v>
      </c>
      <c r="F599" s="1" t="s">
        <v>101</v>
      </c>
      <c r="G599" s="1" t="s">
        <v>102</v>
      </c>
      <c r="H599" s="1" t="str">
        <f t="shared" si="46"/>
        <v>Cleveland Pl &amp; Spring St to S 5 Pl &amp; S 4 St</v>
      </c>
      <c r="I599" s="1" t="s">
        <v>29</v>
      </c>
      <c r="O599" s="3"/>
    </row>
    <row r="600" spans="1:15" ht="15.75" customHeight="1" x14ac:dyDescent="0.25">
      <c r="A600" s="1">
        <v>3847598</v>
      </c>
      <c r="B600" s="9">
        <v>42861.665277777778</v>
      </c>
      <c r="C600" s="2" t="str">
        <f t="shared" si="45"/>
        <v>Saturday</v>
      </c>
      <c r="D600" s="2">
        <v>42861.688391203701</v>
      </c>
      <c r="E600" s="1">
        <v>1997</v>
      </c>
      <c r="F600" s="1" t="s">
        <v>34</v>
      </c>
      <c r="G600" s="1" t="s">
        <v>69</v>
      </c>
      <c r="H600" s="1" t="str">
        <f t="shared" si="46"/>
        <v>Front St &amp; Maiden Ln to Old Fulton St</v>
      </c>
      <c r="I600" s="1" t="s">
        <v>29</v>
      </c>
      <c r="O600" s="3"/>
    </row>
    <row r="601" spans="1:15" ht="15.75" customHeight="1" x14ac:dyDescent="0.25">
      <c r="A601" s="1">
        <v>6018157</v>
      </c>
      <c r="B601" s="9">
        <v>42903.338159722225</v>
      </c>
      <c r="C601" s="2" t="str">
        <f t="shared" si="45"/>
        <v>Saturday</v>
      </c>
      <c r="D601" s="2">
        <v>42903.358148148145</v>
      </c>
      <c r="E601" s="1">
        <v>1727</v>
      </c>
      <c r="F601" s="1" t="s">
        <v>122</v>
      </c>
      <c r="G601" s="1" t="s">
        <v>122</v>
      </c>
      <c r="H601" s="1" t="str">
        <f t="shared" si="46"/>
        <v>Pier 40 - Hudson River Park to Pier 40 - Hudson River Park</v>
      </c>
      <c r="I601" s="1" t="s">
        <v>29</v>
      </c>
      <c r="O601" s="3"/>
    </row>
    <row r="602" spans="1:15" ht="15.75" customHeight="1" x14ac:dyDescent="0.25">
      <c r="A602" s="1">
        <v>4500991</v>
      </c>
      <c r="B602" s="9">
        <v>42874.576863425929</v>
      </c>
      <c r="C602" s="2" t="str">
        <f t="shared" si="45"/>
        <v>Friday</v>
      </c>
      <c r="D602" s="2">
        <v>42874.58488425926</v>
      </c>
      <c r="E602" s="1">
        <v>692</v>
      </c>
      <c r="F602" s="1" t="s">
        <v>139</v>
      </c>
      <c r="G602" s="1" t="s">
        <v>139</v>
      </c>
      <c r="H602" s="1" t="str">
        <f t="shared" si="46"/>
        <v>Centre St &amp; Chambers St to Centre St &amp; Chambers St</v>
      </c>
      <c r="I602" s="1" t="s">
        <v>29</v>
      </c>
      <c r="O602" s="3"/>
    </row>
    <row r="603" spans="1:15" ht="15.75" customHeight="1" x14ac:dyDescent="0.25">
      <c r="A603" s="1">
        <v>6356851</v>
      </c>
      <c r="B603" s="9">
        <v>42909.501111111109</v>
      </c>
      <c r="C603" s="2" t="str">
        <f t="shared" si="45"/>
        <v>Friday</v>
      </c>
      <c r="D603" s="2">
        <v>42909.528217592589</v>
      </c>
      <c r="E603" s="1">
        <v>2341</v>
      </c>
      <c r="F603" s="1" t="s">
        <v>28</v>
      </c>
      <c r="G603" s="1" t="s">
        <v>179</v>
      </c>
      <c r="H603" s="1" t="str">
        <f t="shared" si="46"/>
        <v>Central Park S &amp; 6 Ave to 9 Ave &amp; W 22 St</v>
      </c>
      <c r="I603" s="1" t="s">
        <v>29</v>
      </c>
      <c r="O603" s="3"/>
    </row>
    <row r="604" spans="1:15" ht="15.75" customHeight="1" x14ac:dyDescent="0.25">
      <c r="A604" s="1">
        <v>1214745</v>
      </c>
      <c r="B604" s="9">
        <v>42786.738171296296</v>
      </c>
      <c r="C604" s="2" t="str">
        <f t="shared" si="45"/>
        <v>Monday</v>
      </c>
      <c r="D604" s="2">
        <v>42786.759618055556</v>
      </c>
      <c r="E604" s="1">
        <v>1852</v>
      </c>
      <c r="F604" s="1" t="s">
        <v>183</v>
      </c>
      <c r="G604" s="1" t="s">
        <v>183</v>
      </c>
      <c r="H604" s="1" t="str">
        <f t="shared" si="46"/>
        <v>Bus Slip &amp; State St to Bus Slip &amp; State St</v>
      </c>
      <c r="I604" s="1" t="s">
        <v>29</v>
      </c>
      <c r="O604" s="3"/>
    </row>
    <row r="605" spans="1:15" ht="15.75" customHeight="1" x14ac:dyDescent="0.25">
      <c r="A605" s="1">
        <v>4824502</v>
      </c>
      <c r="B605" s="9">
        <v>42881.585787037038</v>
      </c>
      <c r="C605" s="2" t="str">
        <f t="shared" si="45"/>
        <v>Friday</v>
      </c>
      <c r="D605" s="2">
        <v>42881.60056712963</v>
      </c>
      <c r="E605" s="1">
        <v>1276</v>
      </c>
      <c r="F605" s="1" t="s">
        <v>188</v>
      </c>
      <c r="G605" s="1" t="s">
        <v>189</v>
      </c>
      <c r="H605" s="1" t="str">
        <f t="shared" si="46"/>
        <v>Kent Ave &amp; N 7 St to N 6 St &amp; Bedford Ave</v>
      </c>
      <c r="I605" s="1" t="s">
        <v>29</v>
      </c>
      <c r="O605" s="3"/>
    </row>
    <row r="606" spans="1:15" ht="15.75" customHeight="1" x14ac:dyDescent="0.25">
      <c r="A606" s="1">
        <v>2792598</v>
      </c>
      <c r="B606" s="9">
        <v>42839.511956018519</v>
      </c>
      <c r="C606" s="2" t="str">
        <f t="shared" si="45"/>
        <v>Friday</v>
      </c>
      <c r="D606" s="2">
        <v>42839.526226851849</v>
      </c>
      <c r="E606" s="1">
        <v>1232</v>
      </c>
      <c r="F606" s="1" t="s">
        <v>197</v>
      </c>
      <c r="G606" s="1" t="s">
        <v>33</v>
      </c>
      <c r="H606" s="1" t="str">
        <f t="shared" si="46"/>
        <v>6 Ave &amp; Canal St to Little West St &amp; 1 Pl</v>
      </c>
      <c r="I606" s="1" t="s">
        <v>29</v>
      </c>
      <c r="O606" s="3"/>
    </row>
    <row r="607" spans="1:15" ht="15.75" customHeight="1" x14ac:dyDescent="0.25">
      <c r="A607" s="1">
        <v>3006257</v>
      </c>
      <c r="B607" s="9">
        <v>42843.709652777776</v>
      </c>
      <c r="C607" s="2" t="str">
        <f t="shared" si="45"/>
        <v>Tuesday</v>
      </c>
      <c r="D607" s="2">
        <v>42843.720219907409</v>
      </c>
      <c r="E607" s="1">
        <v>912</v>
      </c>
      <c r="F607" s="1" t="s">
        <v>142</v>
      </c>
      <c r="G607" s="1" t="s">
        <v>146</v>
      </c>
      <c r="H607" s="1" t="str">
        <f t="shared" si="46"/>
        <v>Reade St &amp; Broadway to South End Ave &amp; Liberty St</v>
      </c>
      <c r="I607" s="1" t="s">
        <v>29</v>
      </c>
      <c r="O607" s="3"/>
    </row>
    <row r="608" spans="1:15" ht="15.75" customHeight="1" x14ac:dyDescent="0.25">
      <c r="A608" s="1">
        <v>1669014</v>
      </c>
      <c r="B608" s="9">
        <v>42800.498506944445</v>
      </c>
      <c r="C608" s="2" t="str">
        <f t="shared" si="45"/>
        <v>Monday</v>
      </c>
      <c r="D608" s="2">
        <v>42800.518020833333</v>
      </c>
      <c r="E608" s="1">
        <v>1686</v>
      </c>
      <c r="F608" s="1" t="s">
        <v>213</v>
      </c>
      <c r="G608" s="1" t="s">
        <v>214</v>
      </c>
      <c r="H608" s="1" t="str">
        <f t="shared" si="46"/>
        <v>Centre St &amp; Worth St to Clinton St &amp; Tillary St</v>
      </c>
      <c r="I608" s="1" t="s">
        <v>29</v>
      </c>
      <c r="O608" s="3"/>
    </row>
    <row r="609" spans="1:15" ht="15.75" customHeight="1" x14ac:dyDescent="0.25">
      <c r="A609" s="1">
        <v>3712090</v>
      </c>
      <c r="B609" s="9">
        <v>42858.680590277778</v>
      </c>
      <c r="C609" s="2" t="str">
        <f t="shared" si="45"/>
        <v>Wednesday</v>
      </c>
      <c r="D609" s="2">
        <v>42858.733287037037</v>
      </c>
      <c r="E609" s="1">
        <v>4552</v>
      </c>
      <c r="F609" s="1" t="s">
        <v>104</v>
      </c>
      <c r="G609" s="1" t="s">
        <v>216</v>
      </c>
      <c r="H609" s="1" t="str">
        <f t="shared" si="46"/>
        <v>W 34 St &amp; 11 Ave to Fulton St &amp; Broadway</v>
      </c>
      <c r="I609" s="1" t="s">
        <v>29</v>
      </c>
      <c r="O609" s="3"/>
    </row>
    <row r="610" spans="1:15" ht="15.75" customHeight="1" x14ac:dyDescent="0.25">
      <c r="A610" s="1">
        <v>5529352</v>
      </c>
      <c r="B610" s="9">
        <v>42894.801863425928</v>
      </c>
      <c r="C610" s="2" t="str">
        <f t="shared" si="45"/>
        <v>Thursday</v>
      </c>
      <c r="D610" s="2">
        <v>42894.823958333334</v>
      </c>
      <c r="E610" s="1">
        <v>1909</v>
      </c>
      <c r="F610" s="1" t="s">
        <v>113</v>
      </c>
      <c r="G610" s="1" t="s">
        <v>217</v>
      </c>
      <c r="H610" s="1" t="str">
        <f t="shared" si="46"/>
        <v>Washington St &amp; Gansevoort St to W 46 St &amp; 11 Ave</v>
      </c>
      <c r="I610" s="1" t="s">
        <v>29</v>
      </c>
      <c r="O610" s="3"/>
    </row>
    <row r="611" spans="1:15" ht="15.75" customHeight="1" x14ac:dyDescent="0.25">
      <c r="A611" s="1">
        <v>6467971</v>
      </c>
      <c r="B611" s="9">
        <v>42911.606585648151</v>
      </c>
      <c r="C611" s="2" t="str">
        <f t="shared" si="45"/>
        <v>Sunday</v>
      </c>
      <c r="D611" s="2">
        <v>42911.623703703706</v>
      </c>
      <c r="E611" s="1">
        <v>1479</v>
      </c>
      <c r="F611" s="1" t="s">
        <v>218</v>
      </c>
      <c r="G611" s="1" t="s">
        <v>219</v>
      </c>
      <c r="H611" s="1" t="str">
        <f t="shared" si="46"/>
        <v>E 66 St &amp; Madison Ave to 5 Ave &amp; E 103 St</v>
      </c>
      <c r="I611" s="1" t="s">
        <v>29</v>
      </c>
      <c r="O611" s="3"/>
    </row>
    <row r="612" spans="1:15" ht="15.75" customHeight="1" x14ac:dyDescent="0.25">
      <c r="A612" s="1">
        <v>13703</v>
      </c>
      <c r="B612" s="9">
        <v>42736.80064814815</v>
      </c>
      <c r="C612" s="2" t="str">
        <f t="shared" si="45"/>
        <v>Sunday</v>
      </c>
      <c r="D612" s="2">
        <v>42736.813703703701</v>
      </c>
      <c r="E612" s="1">
        <v>1127</v>
      </c>
      <c r="F612" s="1" t="s">
        <v>67</v>
      </c>
      <c r="G612" s="1" t="s">
        <v>231</v>
      </c>
      <c r="H612" s="1" t="str">
        <f t="shared" si="46"/>
        <v>W 20 St &amp; 11 Ave to Murray St &amp; West St</v>
      </c>
      <c r="I612" s="1" t="s">
        <v>29</v>
      </c>
      <c r="O612" s="3"/>
    </row>
    <row r="613" spans="1:15" ht="15.75" customHeight="1" x14ac:dyDescent="0.25">
      <c r="A613" s="1">
        <v>6441021</v>
      </c>
      <c r="B613" s="9">
        <v>42910.931793981479</v>
      </c>
      <c r="C613" s="2" t="str">
        <f t="shared" si="45"/>
        <v>Saturday</v>
      </c>
      <c r="D613" s="2">
        <v>42910.945347222223</v>
      </c>
      <c r="E613" s="1">
        <v>1171</v>
      </c>
      <c r="F613" s="1" t="s">
        <v>197</v>
      </c>
      <c r="G613" s="1" t="s">
        <v>86</v>
      </c>
      <c r="H613" s="1" t="str">
        <f t="shared" si="46"/>
        <v>6 Ave &amp; Canal St to Carmine St &amp; 6 Ave</v>
      </c>
      <c r="I613" s="1" t="s">
        <v>29</v>
      </c>
      <c r="O613" s="3"/>
    </row>
    <row r="614" spans="1:15" ht="15.75" customHeight="1" x14ac:dyDescent="0.25">
      <c r="A614" s="1">
        <v>2486890</v>
      </c>
      <c r="B614" s="9">
        <v>42833.376666666663</v>
      </c>
      <c r="C614" s="2" t="str">
        <f t="shared" si="45"/>
        <v>Saturday</v>
      </c>
      <c r="D614" s="2">
        <v>42833.389872685184</v>
      </c>
      <c r="E614" s="1">
        <v>1141</v>
      </c>
      <c r="F614" s="1" t="s">
        <v>257</v>
      </c>
      <c r="G614" s="1" t="s">
        <v>121</v>
      </c>
      <c r="H614" s="1" t="str">
        <f t="shared" si="46"/>
        <v>E 60 St &amp; York Ave to W 63 St &amp; Broadway</v>
      </c>
      <c r="I614" s="1" t="s">
        <v>29</v>
      </c>
      <c r="O614" s="3"/>
    </row>
    <row r="615" spans="1:15" ht="15.75" customHeight="1" x14ac:dyDescent="0.25">
      <c r="A615" s="1">
        <v>2320738</v>
      </c>
      <c r="B615" s="9">
        <v>42828.398576388892</v>
      </c>
      <c r="C615" s="2" t="str">
        <f t="shared" si="45"/>
        <v>Monday</v>
      </c>
      <c r="D615" s="2">
        <v>42828.41369212963</v>
      </c>
      <c r="E615" s="1">
        <v>1306</v>
      </c>
      <c r="F615" s="1" t="s">
        <v>265</v>
      </c>
      <c r="G615" s="1" t="s">
        <v>265</v>
      </c>
      <c r="H615" s="1" t="str">
        <f t="shared" si="46"/>
        <v>Berkeley Pl &amp; 6 Ave to Berkeley Pl &amp; 6 Ave</v>
      </c>
      <c r="I615" s="1" t="s">
        <v>11</v>
      </c>
      <c r="O615" s="3"/>
    </row>
    <row r="616" spans="1:15" ht="15.75" customHeight="1" x14ac:dyDescent="0.25">
      <c r="A616" s="1">
        <v>4218781</v>
      </c>
      <c r="B616" s="9">
        <v>42869.794236111113</v>
      </c>
      <c r="C616" s="2" t="str">
        <f t="shared" si="45"/>
        <v>Sunday</v>
      </c>
      <c r="D616" s="2">
        <v>42869.806805555556</v>
      </c>
      <c r="E616" s="1">
        <v>1085</v>
      </c>
      <c r="F616" s="1" t="s">
        <v>270</v>
      </c>
      <c r="G616" s="1" t="s">
        <v>118</v>
      </c>
      <c r="H616" s="1" t="str">
        <f t="shared" si="46"/>
        <v>E 55 St &amp; 2 Ave to E 15 St &amp; 3 Ave</v>
      </c>
      <c r="I616" s="1" t="s">
        <v>29</v>
      </c>
      <c r="O616" s="3"/>
    </row>
    <row r="617" spans="1:15" ht="15.75" customHeight="1" x14ac:dyDescent="0.25">
      <c r="A617" s="1">
        <v>2744300</v>
      </c>
      <c r="B617" s="9">
        <v>42838.560590277775</v>
      </c>
      <c r="C617" s="2" t="str">
        <f t="shared" si="45"/>
        <v>Thursday</v>
      </c>
      <c r="D617" s="2">
        <v>42838.578055555554</v>
      </c>
      <c r="E617" s="1">
        <v>1509</v>
      </c>
      <c r="F617" s="1" t="s">
        <v>271</v>
      </c>
      <c r="G617" s="1" t="s">
        <v>244</v>
      </c>
      <c r="H617" s="1" t="str">
        <f t="shared" si="46"/>
        <v>5 Ave &amp; E 93 St to 12 Ave &amp; W 40 St</v>
      </c>
      <c r="I617" s="1" t="s">
        <v>29</v>
      </c>
      <c r="O617" s="3"/>
    </row>
    <row r="618" spans="1:15" ht="15.75" customHeight="1" x14ac:dyDescent="0.25">
      <c r="A618" s="1">
        <v>5116172</v>
      </c>
      <c r="B618" s="9">
        <v>42887.617673611108</v>
      </c>
      <c r="C618" s="2" t="str">
        <f t="shared" si="45"/>
        <v>Thursday</v>
      </c>
      <c r="D618" s="2">
        <v>42887.63758101852</v>
      </c>
      <c r="E618" s="1">
        <v>1719</v>
      </c>
      <c r="F618" s="1" t="s">
        <v>139</v>
      </c>
      <c r="G618" s="1" t="s">
        <v>116</v>
      </c>
      <c r="H618" s="1" t="str">
        <f t="shared" si="46"/>
        <v>Centre St &amp; Chambers St to Spruce St &amp; Nassau St</v>
      </c>
      <c r="I618" s="1" t="s">
        <v>29</v>
      </c>
      <c r="O618" s="3"/>
    </row>
    <row r="619" spans="1:15" ht="15.75" customHeight="1" x14ac:dyDescent="0.25">
      <c r="A619" s="1">
        <v>1157420</v>
      </c>
      <c r="B619" s="9">
        <v>42785.440000000002</v>
      </c>
      <c r="C619" s="2" t="str">
        <f t="shared" si="45"/>
        <v>Sunday</v>
      </c>
      <c r="D619" s="2">
        <v>42785.461076388892</v>
      </c>
      <c r="E619" s="1">
        <v>1821</v>
      </c>
      <c r="F619" s="1" t="s">
        <v>28</v>
      </c>
      <c r="G619" s="1" t="s">
        <v>168</v>
      </c>
      <c r="H619" s="1" t="str">
        <f t="shared" si="46"/>
        <v>Central Park S &amp; 6 Ave to 5 Ave &amp; E 88 St</v>
      </c>
      <c r="I619" s="1" t="s">
        <v>29</v>
      </c>
      <c r="O619" s="3"/>
    </row>
    <row r="620" spans="1:15" ht="15.75" customHeight="1" x14ac:dyDescent="0.25">
      <c r="A620" s="1">
        <v>6451583</v>
      </c>
      <c r="B620" s="9">
        <v>42911.42864583333</v>
      </c>
      <c r="C620" s="2" t="str">
        <f t="shared" si="45"/>
        <v>Sunday</v>
      </c>
      <c r="D620" s="2">
        <v>42911.444722222222</v>
      </c>
      <c r="E620" s="1">
        <v>1388</v>
      </c>
      <c r="F620" s="1" t="s">
        <v>282</v>
      </c>
      <c r="G620" s="1" t="s">
        <v>180</v>
      </c>
      <c r="H620" s="1" t="str">
        <f t="shared" si="46"/>
        <v>S 4 St &amp; Rodney St to Clinton St &amp; Grand St</v>
      </c>
      <c r="I620" s="1" t="s">
        <v>29</v>
      </c>
      <c r="O620" s="3"/>
    </row>
    <row r="621" spans="1:15" ht="15.75" customHeight="1" x14ac:dyDescent="0.25">
      <c r="A621" s="1">
        <v>4519233</v>
      </c>
      <c r="B621" s="9">
        <v>42874.749155092592</v>
      </c>
      <c r="C621" s="2" t="str">
        <f t="shared" si="45"/>
        <v>Friday</v>
      </c>
      <c r="D621" s="2">
        <v>42874.761099537034</v>
      </c>
      <c r="E621" s="1">
        <v>1032</v>
      </c>
      <c r="F621" s="1" t="s">
        <v>28</v>
      </c>
      <c r="G621" s="1" t="s">
        <v>283</v>
      </c>
      <c r="H621" s="1" t="str">
        <f t="shared" si="46"/>
        <v>Central Park S &amp; 6 Ave to W 67 St &amp; Broadway</v>
      </c>
      <c r="I621" s="1" t="s">
        <v>29</v>
      </c>
      <c r="O621" s="3"/>
    </row>
    <row r="622" spans="1:15" ht="15.75" customHeight="1" x14ac:dyDescent="0.25">
      <c r="A622" s="1">
        <v>6723534</v>
      </c>
      <c r="B622" s="9">
        <v>42915.620011574072</v>
      </c>
      <c r="C622" s="2" t="str">
        <f t="shared" si="45"/>
        <v>Thursday</v>
      </c>
      <c r="D622" s="2">
        <v>42915.705509259256</v>
      </c>
      <c r="E622" s="1">
        <v>7386</v>
      </c>
      <c r="F622" s="1" t="s">
        <v>69</v>
      </c>
      <c r="G622" s="1" t="s">
        <v>69</v>
      </c>
      <c r="H622" s="1" t="str">
        <f t="shared" si="46"/>
        <v>Old Fulton St to Old Fulton St</v>
      </c>
      <c r="I622" s="1" t="s">
        <v>29</v>
      </c>
      <c r="O622" s="3"/>
    </row>
    <row r="623" spans="1:15" ht="15.75" customHeight="1" x14ac:dyDescent="0.25">
      <c r="A623" s="1">
        <v>3228015</v>
      </c>
      <c r="B623" s="9">
        <v>42848.732951388891</v>
      </c>
      <c r="C623" s="2" t="str">
        <f t="shared" si="45"/>
        <v>Sunday</v>
      </c>
      <c r="D623" s="2">
        <v>42848.745173611111</v>
      </c>
      <c r="E623" s="1">
        <v>1056</v>
      </c>
      <c r="F623" s="1" t="s">
        <v>288</v>
      </c>
      <c r="G623" s="1" t="s">
        <v>236</v>
      </c>
      <c r="H623" s="1" t="str">
        <f t="shared" si="46"/>
        <v>Broadway &amp; W 60 St to Grand Army Plaza &amp; Central Park S</v>
      </c>
      <c r="I623" s="1" t="s">
        <v>29</v>
      </c>
      <c r="O623" s="3"/>
    </row>
    <row r="624" spans="1:15" ht="15.75" customHeight="1" x14ac:dyDescent="0.25">
      <c r="A624" s="1">
        <v>5636715</v>
      </c>
      <c r="B624" s="9">
        <v>42896.642835648148</v>
      </c>
      <c r="C624" s="2" t="str">
        <f t="shared" si="45"/>
        <v>Saturday</v>
      </c>
      <c r="D624" s="2">
        <v>42896.65357638889</v>
      </c>
      <c r="E624" s="1">
        <v>928</v>
      </c>
      <c r="F624" s="1" t="s">
        <v>225</v>
      </c>
      <c r="G624" s="1" t="s">
        <v>91</v>
      </c>
      <c r="H624" s="1" t="str">
        <f t="shared" si="46"/>
        <v>FDR Drive &amp; E 35 St to Broadway &amp; W 56 St</v>
      </c>
      <c r="I624" s="1" t="s">
        <v>29</v>
      </c>
      <c r="O624" s="3"/>
    </row>
    <row r="625" spans="1:15" ht="15.75" customHeight="1" x14ac:dyDescent="0.25">
      <c r="A625" s="1">
        <v>1393089</v>
      </c>
      <c r="B625" s="9">
        <v>42791.506226851852</v>
      </c>
      <c r="C625" s="2" t="str">
        <f t="shared" si="45"/>
        <v>Saturday</v>
      </c>
      <c r="D625" s="2">
        <v>42791.521412037036</v>
      </c>
      <c r="E625" s="1">
        <v>1311</v>
      </c>
      <c r="F625" s="1" t="s">
        <v>168</v>
      </c>
      <c r="G625" s="1" t="s">
        <v>166</v>
      </c>
      <c r="H625" s="1" t="str">
        <f t="shared" si="46"/>
        <v>5 Ave &amp; E 88 St to W 92 St &amp; Broadway</v>
      </c>
      <c r="I625" s="1" t="s">
        <v>29</v>
      </c>
      <c r="O625" s="3"/>
    </row>
    <row r="626" spans="1:15" ht="15.75" customHeight="1" x14ac:dyDescent="0.25">
      <c r="A626" s="1">
        <v>4194394</v>
      </c>
      <c r="B626" s="9">
        <v>42869.477731481478</v>
      </c>
      <c r="C626" s="2" t="str">
        <f t="shared" si="45"/>
        <v>Sunday</v>
      </c>
      <c r="D626" s="2">
        <v>42869.484861111108</v>
      </c>
      <c r="E626" s="1">
        <v>615</v>
      </c>
      <c r="F626" s="1" t="s">
        <v>99</v>
      </c>
      <c r="G626" s="1" t="s">
        <v>84</v>
      </c>
      <c r="H626" s="1" t="str">
        <f t="shared" si="46"/>
        <v>Broadway &amp; W 36 St to Broadway &amp; E 22 St</v>
      </c>
      <c r="I626" s="1" t="s">
        <v>29</v>
      </c>
      <c r="O626" s="3"/>
    </row>
    <row r="627" spans="1:15" ht="15.75" customHeight="1" x14ac:dyDescent="0.25">
      <c r="A627" s="1">
        <v>4736921</v>
      </c>
      <c r="B627" s="9">
        <v>42879.395312499997</v>
      </c>
      <c r="C627" s="2" t="str">
        <f t="shared" si="45"/>
        <v>Wednesday</v>
      </c>
      <c r="D627" s="2">
        <v>42879.400960648149</v>
      </c>
      <c r="E627" s="1">
        <v>487</v>
      </c>
      <c r="F627" s="1" t="s">
        <v>130</v>
      </c>
      <c r="G627" s="1" t="s">
        <v>92</v>
      </c>
      <c r="H627" s="1" t="str">
        <f t="shared" si="46"/>
        <v>MacDougal St &amp; Prince St to 8 Ave &amp; W 16 St</v>
      </c>
      <c r="I627" s="1" t="s">
        <v>11</v>
      </c>
      <c r="O627" s="3"/>
    </row>
    <row r="628" spans="1:15" ht="15.75" customHeight="1" x14ac:dyDescent="0.25">
      <c r="A628" s="1">
        <v>5320479</v>
      </c>
      <c r="B628" s="9">
        <v>42891.332025462965</v>
      </c>
      <c r="C628" s="2" t="str">
        <f t="shared" si="45"/>
        <v>Monday</v>
      </c>
      <c r="D628" s="2">
        <v>42891.389953703707</v>
      </c>
      <c r="E628" s="1">
        <v>5004</v>
      </c>
      <c r="F628" s="1" t="s">
        <v>303</v>
      </c>
      <c r="G628" s="1" t="s">
        <v>304</v>
      </c>
      <c r="H628" s="1" t="str">
        <f t="shared" si="46"/>
        <v>Brooklyn Bridge Park - Pier 2 to Cadman Plaza E &amp; Tillary St</v>
      </c>
      <c r="I628" s="1" t="s">
        <v>29</v>
      </c>
      <c r="O628" s="3"/>
    </row>
    <row r="629" spans="1:15" ht="15.75" customHeight="1" x14ac:dyDescent="0.25">
      <c r="A629" s="1">
        <v>4389700</v>
      </c>
      <c r="B629" s="9">
        <v>42872.748113425929</v>
      </c>
      <c r="C629" s="2" t="str">
        <f t="shared" si="45"/>
        <v>Wednesday</v>
      </c>
      <c r="D629" s="2">
        <v>42872.754629629628</v>
      </c>
      <c r="E629" s="1">
        <v>562</v>
      </c>
      <c r="F629" s="1" t="s">
        <v>307</v>
      </c>
      <c r="G629" s="1" t="s">
        <v>308</v>
      </c>
      <c r="H629" s="1" t="str">
        <f t="shared" si="46"/>
        <v>Jackson Ave &amp; 46 Rd to 46 Ave &amp; 5 St</v>
      </c>
      <c r="I629" s="1" t="s">
        <v>29</v>
      </c>
      <c r="O629" s="3"/>
    </row>
    <row r="630" spans="1:15" ht="15.75" customHeight="1" x14ac:dyDescent="0.25">
      <c r="A630" s="1">
        <v>4637472</v>
      </c>
      <c r="B630" s="9">
        <v>42876.924756944441</v>
      </c>
      <c r="C630" s="2" t="str">
        <f t="shared" si="45"/>
        <v>Sunday</v>
      </c>
      <c r="D630" s="2">
        <v>42876.932743055557</v>
      </c>
      <c r="E630" s="1">
        <v>690</v>
      </c>
      <c r="F630" s="1" t="s">
        <v>315</v>
      </c>
      <c r="G630" s="1" t="s">
        <v>246</v>
      </c>
      <c r="H630" s="1" t="str">
        <f t="shared" si="46"/>
        <v>Banker St &amp; Meserole Ave to Metropolitan Ave &amp; Bedford Ave</v>
      </c>
      <c r="I630" s="1" t="s">
        <v>29</v>
      </c>
      <c r="O630" s="3"/>
    </row>
    <row r="631" spans="1:15" ht="15.75" customHeight="1" x14ac:dyDescent="0.25">
      <c r="A631" s="1">
        <v>3485563</v>
      </c>
      <c r="B631" s="9">
        <v>42854.591909722221</v>
      </c>
      <c r="C631" s="2" t="str">
        <f t="shared" si="45"/>
        <v>Saturday</v>
      </c>
      <c r="D631" s="2">
        <v>42854.608576388891</v>
      </c>
      <c r="E631" s="1">
        <v>1440</v>
      </c>
      <c r="F631" s="1" t="s">
        <v>276</v>
      </c>
      <c r="G631" s="1" t="s">
        <v>157</v>
      </c>
      <c r="H631" s="1" t="str">
        <f t="shared" si="46"/>
        <v>W 39 St &amp; 9 Ave to Broadway &amp; W 58 St</v>
      </c>
      <c r="I631" s="1" t="s">
        <v>29</v>
      </c>
      <c r="O631" s="3"/>
    </row>
    <row r="632" spans="1:15" ht="15.75" customHeight="1" x14ac:dyDescent="0.25">
      <c r="A632" s="1">
        <v>5465012</v>
      </c>
      <c r="B632" s="9">
        <v>42893.797106481485</v>
      </c>
      <c r="C632" s="2" t="str">
        <f t="shared" si="45"/>
        <v>Wednesday</v>
      </c>
      <c r="D632" s="2">
        <v>42893.801145833335</v>
      </c>
      <c r="E632" s="1">
        <v>348</v>
      </c>
      <c r="F632" s="1" t="s">
        <v>114</v>
      </c>
      <c r="G632" s="1" t="s">
        <v>318</v>
      </c>
      <c r="H632" s="1" t="str">
        <f t="shared" si="46"/>
        <v>West St &amp; Chambers St to Watts St &amp; Greenwich St</v>
      </c>
      <c r="I632" s="1" t="s">
        <v>11</v>
      </c>
      <c r="O632" s="3"/>
    </row>
    <row r="633" spans="1:15" ht="15.75" customHeight="1" x14ac:dyDescent="0.25">
      <c r="A633" s="1">
        <v>811593</v>
      </c>
      <c r="B633" s="9">
        <v>42769.596678240741</v>
      </c>
      <c r="C633" s="2" t="str">
        <f t="shared" si="45"/>
        <v>Friday</v>
      </c>
      <c r="D633" s="2">
        <v>42769.599907407406</v>
      </c>
      <c r="E633" s="1">
        <v>278</v>
      </c>
      <c r="F633" s="1" t="s">
        <v>321</v>
      </c>
      <c r="G633" s="1" t="s">
        <v>322</v>
      </c>
      <c r="H633" s="1" t="str">
        <f t="shared" si="46"/>
        <v>5 Ave &amp; E 78 St to 5 Ave &amp; E 73 St</v>
      </c>
      <c r="I633" s="1" t="s">
        <v>29</v>
      </c>
      <c r="O633" s="3"/>
    </row>
    <row r="634" spans="1:15" ht="15.75" customHeight="1" x14ac:dyDescent="0.25">
      <c r="A634" s="1">
        <v>3231592</v>
      </c>
      <c r="B634" s="9">
        <v>42848.771064814813</v>
      </c>
      <c r="C634" s="2" t="str">
        <f t="shared" si="45"/>
        <v>Sunday</v>
      </c>
      <c r="D634" s="2">
        <v>42848.780277777776</v>
      </c>
      <c r="E634" s="1">
        <v>795</v>
      </c>
      <c r="F634" s="1" t="s">
        <v>85</v>
      </c>
      <c r="G634" s="1" t="s">
        <v>326</v>
      </c>
      <c r="H634" s="1" t="str">
        <f t="shared" si="46"/>
        <v>Pershing Square South to 5 Ave &amp; E 29 St</v>
      </c>
      <c r="I634" s="1" t="s">
        <v>29</v>
      </c>
      <c r="O634" s="3"/>
    </row>
    <row r="635" spans="1:15" ht="15.75" customHeight="1" x14ac:dyDescent="0.25">
      <c r="A635" s="1">
        <v>6328501</v>
      </c>
      <c r="B635" s="9">
        <v>42908.850844907407</v>
      </c>
      <c r="C635" s="2" t="str">
        <f t="shared" si="45"/>
        <v>Thursday</v>
      </c>
      <c r="D635" s="2">
        <v>42908.874641203707</v>
      </c>
      <c r="E635" s="1">
        <v>2056</v>
      </c>
      <c r="F635" s="1" t="s">
        <v>328</v>
      </c>
      <c r="G635" s="1" t="s">
        <v>114</v>
      </c>
      <c r="H635" s="1" t="str">
        <f t="shared" si="46"/>
        <v>Riverside Dr &amp; W 72 St to West St &amp; Chambers St</v>
      </c>
      <c r="I635" s="1" t="s">
        <v>29</v>
      </c>
      <c r="O635" s="3"/>
    </row>
    <row r="636" spans="1:15" ht="15.75" customHeight="1" x14ac:dyDescent="0.25">
      <c r="A636" s="1">
        <v>4841890</v>
      </c>
      <c r="B636" s="9">
        <v>42881.743993055556</v>
      </c>
      <c r="C636" s="2" t="str">
        <f t="shared" si="45"/>
        <v>Friday</v>
      </c>
      <c r="D636" s="2">
        <v>42881.748425925929</v>
      </c>
      <c r="E636" s="1">
        <v>383</v>
      </c>
      <c r="F636" s="1" t="s">
        <v>340</v>
      </c>
      <c r="G636" s="1" t="s">
        <v>327</v>
      </c>
      <c r="H636" s="1" t="str">
        <f t="shared" si="46"/>
        <v>E 2 St &amp; 2 Ave to E 2 St &amp; Avenue B</v>
      </c>
      <c r="I636" s="1" t="s">
        <v>29</v>
      </c>
      <c r="O636" s="3"/>
    </row>
    <row r="637" spans="1:15" ht="15.75" customHeight="1" x14ac:dyDescent="0.25">
      <c r="A637" s="1">
        <v>6485193</v>
      </c>
      <c r="B637" s="9">
        <v>42911.775706018518</v>
      </c>
      <c r="C637" s="2" t="str">
        <f t="shared" si="45"/>
        <v>Sunday</v>
      </c>
      <c r="D637" s="2">
        <v>42911.797673611109</v>
      </c>
      <c r="E637" s="1">
        <v>1898</v>
      </c>
      <c r="F637" s="1" t="s">
        <v>179</v>
      </c>
      <c r="G637" s="1" t="s">
        <v>333</v>
      </c>
      <c r="H637" s="1" t="str">
        <f t="shared" si="46"/>
        <v>9 Ave &amp; W 22 St to Murray St &amp; Greenwich St</v>
      </c>
      <c r="I637" s="1" t="s">
        <v>29</v>
      </c>
      <c r="O637" s="3"/>
    </row>
    <row r="638" spans="1:15" ht="15.75" customHeight="1" x14ac:dyDescent="0.25">
      <c r="A638" s="1">
        <v>2914400</v>
      </c>
      <c r="B638" s="9">
        <v>42841.842060185183</v>
      </c>
      <c r="C638" s="2" t="str">
        <f t="shared" si="45"/>
        <v>Sunday</v>
      </c>
      <c r="D638" s="2">
        <v>42841.855069444442</v>
      </c>
      <c r="E638" s="1">
        <v>1123</v>
      </c>
      <c r="F638" s="1" t="s">
        <v>101</v>
      </c>
      <c r="G638" s="1" t="s">
        <v>109</v>
      </c>
      <c r="H638" s="1" t="str">
        <f t="shared" si="46"/>
        <v>Cleveland Pl &amp; Spring St to Vesey Pl &amp; River Terrace</v>
      </c>
      <c r="I638" s="1" t="s">
        <v>29</v>
      </c>
      <c r="O638" s="3"/>
    </row>
    <row r="639" spans="1:15" ht="15.75" customHeight="1" x14ac:dyDescent="0.25">
      <c r="A639" s="1">
        <v>1228070</v>
      </c>
      <c r="B639" s="9">
        <v>42787.361597222225</v>
      </c>
      <c r="C639" s="2" t="str">
        <f t="shared" si="45"/>
        <v>Tuesday</v>
      </c>
      <c r="D639" s="2">
        <v>42787.379351851851</v>
      </c>
      <c r="E639" s="1">
        <v>1534</v>
      </c>
      <c r="F639" s="1" t="s">
        <v>115</v>
      </c>
      <c r="G639" s="1" t="s">
        <v>61</v>
      </c>
      <c r="H639" s="1" t="str">
        <f t="shared" si="46"/>
        <v>E 85 St &amp; 3 Ave to W 38 St &amp; 8 Ave</v>
      </c>
      <c r="I639" s="1" t="s">
        <v>11</v>
      </c>
      <c r="O639" s="3"/>
    </row>
    <row r="640" spans="1:15" ht="15.75" customHeight="1" x14ac:dyDescent="0.25">
      <c r="A640" s="1">
        <v>484619</v>
      </c>
      <c r="B640" s="9">
        <v>42757.541261574072</v>
      </c>
      <c r="C640" s="2" t="str">
        <f t="shared" si="45"/>
        <v>Sunday</v>
      </c>
      <c r="D640" s="2">
        <v>42757.554039351853</v>
      </c>
      <c r="E640" s="1">
        <v>1104</v>
      </c>
      <c r="F640" s="1" t="s">
        <v>337</v>
      </c>
      <c r="G640" s="1" t="s">
        <v>47</v>
      </c>
      <c r="H640" s="1" t="str">
        <f t="shared" si="46"/>
        <v>Central Park W &amp; W 96 St to Central Park West &amp; W 76 St</v>
      </c>
      <c r="I640" s="1" t="s">
        <v>29</v>
      </c>
      <c r="O640" s="3"/>
    </row>
    <row r="641" spans="1:15" ht="15.75" customHeight="1" x14ac:dyDescent="0.25">
      <c r="A641" s="1">
        <v>4476647</v>
      </c>
      <c r="B641" s="9">
        <v>42874.281701388885</v>
      </c>
      <c r="C641" s="2" t="str">
        <f t="shared" si="45"/>
        <v>Friday</v>
      </c>
      <c r="D641" s="2">
        <v>42874.289733796293</v>
      </c>
      <c r="E641" s="1">
        <v>693</v>
      </c>
      <c r="F641" s="1" t="s">
        <v>179</v>
      </c>
      <c r="G641" s="1" t="s">
        <v>317</v>
      </c>
      <c r="H641" s="1" t="str">
        <f t="shared" si="46"/>
        <v>9 Ave &amp; W 22 St to E 27 St &amp; 1 Ave</v>
      </c>
      <c r="I641" s="1" t="s">
        <v>11</v>
      </c>
      <c r="O641" s="3"/>
    </row>
    <row r="642" spans="1:15" ht="15.75" customHeight="1" x14ac:dyDescent="0.25">
      <c r="A642" s="1">
        <v>2700762</v>
      </c>
      <c r="B642" s="9">
        <v>42837.707152777781</v>
      </c>
      <c r="C642" s="2" t="str">
        <f t="shared" ref="C642:C705" si="50">TEXT(B642,"dddd")</f>
        <v>Wednesday</v>
      </c>
      <c r="D642" s="2">
        <v>42837.714432870373</v>
      </c>
      <c r="E642" s="1">
        <v>629</v>
      </c>
      <c r="F642" s="1" t="s">
        <v>359</v>
      </c>
      <c r="G642" s="1" t="s">
        <v>217</v>
      </c>
      <c r="H642" s="1" t="str">
        <f t="shared" ref="H642:H705" si="51">CONCATENATE(F642," to ", G642)</f>
        <v>W 26 St &amp; 10 Ave to W 46 St &amp; 11 Ave</v>
      </c>
      <c r="I642" s="1" t="s">
        <v>29</v>
      </c>
      <c r="O642" s="3"/>
    </row>
    <row r="643" spans="1:15" ht="15.75" customHeight="1" x14ac:dyDescent="0.25">
      <c r="A643" s="1">
        <v>5644424</v>
      </c>
      <c r="B643" s="9">
        <v>42896.713506944441</v>
      </c>
      <c r="C643" s="2" t="str">
        <f t="shared" si="50"/>
        <v>Saturday</v>
      </c>
      <c r="D643" s="2">
        <v>42896.746064814812</v>
      </c>
      <c r="E643" s="1">
        <v>2812</v>
      </c>
      <c r="F643" s="1" t="s">
        <v>217</v>
      </c>
      <c r="G643" s="1" t="s">
        <v>337</v>
      </c>
      <c r="H643" s="1" t="str">
        <f t="shared" si="51"/>
        <v>W 46 St &amp; 11 Ave to Central Park W &amp; W 96 St</v>
      </c>
      <c r="I643" s="1" t="s">
        <v>29</v>
      </c>
      <c r="O643" s="3"/>
    </row>
    <row r="644" spans="1:15" ht="15.75" customHeight="1" x14ac:dyDescent="0.25">
      <c r="A644" s="1">
        <v>2653382</v>
      </c>
      <c r="B644" s="9">
        <v>42836.737002314818</v>
      </c>
      <c r="C644" s="2" t="str">
        <f t="shared" si="50"/>
        <v>Tuesday</v>
      </c>
      <c r="D644" s="2">
        <v>42836.746655092589</v>
      </c>
      <c r="E644" s="1">
        <v>833</v>
      </c>
      <c r="F644" s="1" t="s">
        <v>98</v>
      </c>
      <c r="G644" s="1" t="s">
        <v>361</v>
      </c>
      <c r="H644" s="1" t="str">
        <f t="shared" si="51"/>
        <v>W 43 St &amp; 6 Ave to Central Park West &amp; W 68 St</v>
      </c>
      <c r="I644" s="1" t="s">
        <v>29</v>
      </c>
      <c r="O644" s="3"/>
    </row>
    <row r="645" spans="1:15" ht="15.75" customHeight="1" x14ac:dyDescent="0.25">
      <c r="A645" s="1">
        <v>6726492</v>
      </c>
      <c r="B645" s="9">
        <v>42915.658553240741</v>
      </c>
      <c r="C645" s="2" t="str">
        <f t="shared" si="50"/>
        <v>Thursday</v>
      </c>
      <c r="D645" s="2">
        <v>42915.66778935185</v>
      </c>
      <c r="E645" s="1">
        <v>797</v>
      </c>
      <c r="F645" s="1" t="s">
        <v>135</v>
      </c>
      <c r="G645" s="1" t="s">
        <v>146</v>
      </c>
      <c r="H645" s="1" t="str">
        <f t="shared" si="51"/>
        <v>Duane St &amp; Greenwich St to South End Ave &amp; Liberty St</v>
      </c>
      <c r="I645" s="1" t="s">
        <v>29</v>
      </c>
      <c r="O645" s="3"/>
    </row>
    <row r="646" spans="1:15" ht="15.75" customHeight="1" x14ac:dyDescent="0.25">
      <c r="A646" s="1">
        <v>5506007</v>
      </c>
      <c r="B646" s="9">
        <v>42894.60324074074</v>
      </c>
      <c r="C646" s="2" t="str">
        <f t="shared" si="50"/>
        <v>Thursday</v>
      </c>
      <c r="D646" s="2">
        <v>42894.610324074078</v>
      </c>
      <c r="E646" s="1">
        <v>612</v>
      </c>
      <c r="F646" s="1" t="s">
        <v>168</v>
      </c>
      <c r="G646" s="1" t="s">
        <v>108</v>
      </c>
      <c r="H646" s="1" t="str">
        <f t="shared" si="51"/>
        <v>5 Ave &amp; E 88 St to Central Park North &amp; Adam Clayton Powell Blvd</v>
      </c>
      <c r="I646" s="1" t="s">
        <v>29</v>
      </c>
      <c r="O646" s="3"/>
    </row>
    <row r="647" spans="1:15" ht="15.75" customHeight="1" x14ac:dyDescent="0.25">
      <c r="A647" s="1">
        <v>3989900</v>
      </c>
      <c r="B647" s="9">
        <v>42864.734918981485</v>
      </c>
      <c r="C647" s="2" t="str">
        <f t="shared" si="50"/>
        <v>Tuesday</v>
      </c>
      <c r="D647" s="2">
        <v>42864.742071759261</v>
      </c>
      <c r="E647" s="1">
        <v>618</v>
      </c>
      <c r="F647" s="1" t="s">
        <v>379</v>
      </c>
      <c r="G647" s="1" t="s">
        <v>380</v>
      </c>
      <c r="H647" s="1" t="str">
        <f t="shared" si="51"/>
        <v>S Portland Ave &amp; Hanson Pl to Carroll St &amp; 6 Ave</v>
      </c>
      <c r="I647" s="1" t="s">
        <v>11</v>
      </c>
      <c r="O647" s="3"/>
    </row>
    <row r="648" spans="1:15" ht="15.75" customHeight="1" x14ac:dyDescent="0.25">
      <c r="A648" s="1">
        <v>1203329</v>
      </c>
      <c r="B648" s="9">
        <v>42786.572592592594</v>
      </c>
      <c r="C648" s="2" t="str">
        <f t="shared" si="50"/>
        <v>Monday</v>
      </c>
      <c r="D648" s="2">
        <v>42786.584224537037</v>
      </c>
      <c r="E648" s="1">
        <v>1004</v>
      </c>
      <c r="F648" s="1" t="s">
        <v>274</v>
      </c>
      <c r="G648" s="1" t="s">
        <v>104</v>
      </c>
      <c r="H648" s="1" t="str">
        <f t="shared" si="51"/>
        <v>11 Ave &amp; W 59 St to W 34 St &amp; 11 Ave</v>
      </c>
      <c r="I648" s="1" t="s">
        <v>29</v>
      </c>
      <c r="O648" s="3"/>
    </row>
    <row r="649" spans="1:15" ht="15.75" customHeight="1" x14ac:dyDescent="0.25">
      <c r="A649" s="1">
        <v>4155251</v>
      </c>
      <c r="B649" s="9">
        <v>42867.649814814817</v>
      </c>
      <c r="C649" s="2" t="str">
        <f t="shared" si="50"/>
        <v>Friday</v>
      </c>
      <c r="D649" s="2">
        <v>42867.680324074077</v>
      </c>
      <c r="E649" s="1">
        <v>2635</v>
      </c>
      <c r="F649" s="1" t="s">
        <v>303</v>
      </c>
      <c r="G649" s="1" t="s">
        <v>42</v>
      </c>
      <c r="H649" s="1" t="str">
        <f t="shared" si="51"/>
        <v>Brooklyn Bridge Park - Pier 2 to E 17 St &amp; Broadway</v>
      </c>
      <c r="I649" s="1" t="s">
        <v>29</v>
      </c>
      <c r="O649" s="3"/>
    </row>
    <row r="650" spans="1:15" ht="15.75" customHeight="1" x14ac:dyDescent="0.25">
      <c r="A650" s="1">
        <v>4611157</v>
      </c>
      <c r="B650" s="9">
        <v>42876.622534722221</v>
      </c>
      <c r="C650" s="2" t="str">
        <f t="shared" si="50"/>
        <v>Sunday</v>
      </c>
      <c r="D650" s="2">
        <v>42876.62940972222</v>
      </c>
      <c r="E650" s="1">
        <v>594</v>
      </c>
      <c r="F650" s="1" t="s">
        <v>160</v>
      </c>
      <c r="G650" s="1" t="s">
        <v>42</v>
      </c>
      <c r="H650" s="1" t="str">
        <f t="shared" si="51"/>
        <v>Lafayette St &amp; E 8 St to E 17 St &amp; Broadway</v>
      </c>
      <c r="I650" s="1" t="s">
        <v>29</v>
      </c>
      <c r="O650" s="3"/>
    </row>
    <row r="651" spans="1:15" ht="15.75" customHeight="1" x14ac:dyDescent="0.25">
      <c r="A651" s="1">
        <v>3575288</v>
      </c>
      <c r="B651" s="9">
        <v>42856.430706018517</v>
      </c>
      <c r="C651" s="2" t="str">
        <f t="shared" si="50"/>
        <v>Monday</v>
      </c>
      <c r="D651" s="2">
        <v>42856.454062500001</v>
      </c>
      <c r="E651" s="1">
        <v>2017</v>
      </c>
      <c r="F651" s="1" t="s">
        <v>134</v>
      </c>
      <c r="G651" s="1" t="s">
        <v>221</v>
      </c>
      <c r="H651" s="1" t="str">
        <f t="shared" si="51"/>
        <v>Broadway &amp; W 51 St to W 13 St &amp; 5 Ave</v>
      </c>
      <c r="I651" s="1" t="s">
        <v>29</v>
      </c>
      <c r="O651" s="3"/>
    </row>
    <row r="652" spans="1:15" ht="15.75" customHeight="1" x14ac:dyDescent="0.25">
      <c r="A652" s="1">
        <v>2886325</v>
      </c>
      <c r="B652" s="9">
        <v>42841.541990740741</v>
      </c>
      <c r="C652" s="2" t="str">
        <f t="shared" si="50"/>
        <v>Sunday</v>
      </c>
      <c r="D652" s="2">
        <v>42841.562094907407</v>
      </c>
      <c r="E652" s="1">
        <v>1737</v>
      </c>
      <c r="F652" s="1" t="s">
        <v>208</v>
      </c>
      <c r="G652" s="1" t="s">
        <v>236</v>
      </c>
      <c r="H652" s="1" t="str">
        <f t="shared" si="51"/>
        <v>E 32 St &amp; Park Ave to Grand Army Plaza &amp; Central Park S</v>
      </c>
      <c r="I652" s="1" t="s">
        <v>29</v>
      </c>
      <c r="O652" s="3"/>
    </row>
    <row r="653" spans="1:15" ht="15.75" customHeight="1" x14ac:dyDescent="0.25">
      <c r="A653" s="1">
        <v>6336122</v>
      </c>
      <c r="B653" s="9">
        <v>42909.005833333336</v>
      </c>
      <c r="C653" s="2" t="str">
        <f t="shared" si="50"/>
        <v>Friday</v>
      </c>
      <c r="D653" s="2">
        <v>42909.010405092595</v>
      </c>
      <c r="E653" s="1">
        <v>394</v>
      </c>
      <c r="F653" s="1" t="s">
        <v>412</v>
      </c>
      <c r="G653" s="1" t="s">
        <v>181</v>
      </c>
      <c r="H653" s="1" t="str">
        <f t="shared" si="51"/>
        <v>W 37 St &amp; 5 Ave to E 31 St &amp; 3 Ave</v>
      </c>
      <c r="I653" s="1" t="s">
        <v>29</v>
      </c>
      <c r="O653" s="3"/>
    </row>
    <row r="654" spans="1:15" ht="15.75" customHeight="1" x14ac:dyDescent="0.25">
      <c r="A654" s="1">
        <v>504718</v>
      </c>
      <c r="B654" s="9">
        <v>42758.4062037037</v>
      </c>
      <c r="C654" s="2" t="str">
        <f t="shared" si="50"/>
        <v>Monday</v>
      </c>
      <c r="D654" s="2">
        <v>42758.410983796297</v>
      </c>
      <c r="E654" s="1">
        <v>412</v>
      </c>
      <c r="F654" s="1" t="s">
        <v>419</v>
      </c>
      <c r="G654" s="1" t="s">
        <v>17</v>
      </c>
      <c r="H654" s="1" t="str">
        <f t="shared" si="51"/>
        <v>Harrison St &amp; Hudson St to Barrow St &amp; Hudson St</v>
      </c>
      <c r="I654" s="1" t="s">
        <v>11</v>
      </c>
      <c r="O654" s="3"/>
    </row>
    <row r="655" spans="1:15" ht="15.75" customHeight="1" x14ac:dyDescent="0.25">
      <c r="A655" s="1">
        <v>3095701</v>
      </c>
      <c r="B655" s="9">
        <v>42845.698923611111</v>
      </c>
      <c r="C655" s="2" t="str">
        <f t="shared" si="50"/>
        <v>Thursday</v>
      </c>
      <c r="D655" s="2">
        <v>42845.714780092596</v>
      </c>
      <c r="E655" s="1">
        <v>1370</v>
      </c>
      <c r="F655" s="1" t="s">
        <v>337</v>
      </c>
      <c r="G655" s="1" t="s">
        <v>28</v>
      </c>
      <c r="H655" s="1" t="str">
        <f t="shared" si="51"/>
        <v>Central Park W &amp; W 96 St to Central Park S &amp; 6 Ave</v>
      </c>
      <c r="I655" s="1" t="s">
        <v>29</v>
      </c>
      <c r="O655" s="3"/>
    </row>
    <row r="656" spans="1:15" ht="15.75" customHeight="1" x14ac:dyDescent="0.25">
      <c r="A656" s="1">
        <v>1127643</v>
      </c>
      <c r="B656" s="9">
        <v>42784.471377314818</v>
      </c>
      <c r="C656" s="2" t="str">
        <f t="shared" si="50"/>
        <v>Saturday</v>
      </c>
      <c r="D656" s="2">
        <v>42784.484895833331</v>
      </c>
      <c r="E656" s="1">
        <v>1167</v>
      </c>
      <c r="F656" s="1" t="s">
        <v>296</v>
      </c>
      <c r="G656" s="1" t="s">
        <v>167</v>
      </c>
      <c r="H656" s="1" t="str">
        <f t="shared" si="51"/>
        <v>W 106 St &amp; Amsterdam Ave to W 76 St &amp; Columbus Ave</v>
      </c>
      <c r="I656" s="1" t="s">
        <v>29</v>
      </c>
      <c r="O656" s="3"/>
    </row>
    <row r="657" spans="1:15" ht="15.75" customHeight="1" x14ac:dyDescent="0.25">
      <c r="A657" s="1">
        <v>4311383</v>
      </c>
      <c r="B657" s="9">
        <v>42871.638761574075</v>
      </c>
      <c r="C657" s="2" t="str">
        <f t="shared" si="50"/>
        <v>Tuesday</v>
      </c>
      <c r="D657" s="2">
        <v>42871.649409722224</v>
      </c>
      <c r="E657" s="1">
        <v>920</v>
      </c>
      <c r="F657" s="1" t="s">
        <v>236</v>
      </c>
      <c r="G657" s="1" t="s">
        <v>64</v>
      </c>
      <c r="H657" s="1" t="str">
        <f t="shared" si="51"/>
        <v>Grand Army Plaza &amp; Central Park S to 9 Ave &amp; W 45 St</v>
      </c>
      <c r="I657" s="1" t="s">
        <v>29</v>
      </c>
      <c r="O657" s="3"/>
    </row>
    <row r="658" spans="1:15" ht="15.75" customHeight="1" x14ac:dyDescent="0.25">
      <c r="A658" s="1">
        <v>2672948</v>
      </c>
      <c r="B658" s="9">
        <v>42837.236817129633</v>
      </c>
      <c r="C658" s="2" t="str">
        <f t="shared" si="50"/>
        <v>Wednesday</v>
      </c>
      <c r="D658" s="2">
        <v>42837.243298611109</v>
      </c>
      <c r="E658" s="1">
        <v>560</v>
      </c>
      <c r="F658" s="1" t="s">
        <v>316</v>
      </c>
      <c r="G658" s="1" t="s">
        <v>155</v>
      </c>
      <c r="H658" s="1" t="str">
        <f t="shared" si="51"/>
        <v>W 47 St &amp; 10 Ave to 8 Ave &amp; W 33 St</v>
      </c>
      <c r="I658" s="1" t="s">
        <v>11</v>
      </c>
      <c r="O658" s="3"/>
    </row>
    <row r="659" spans="1:15" ht="15.75" customHeight="1" x14ac:dyDescent="0.25">
      <c r="A659" s="1">
        <v>5954601</v>
      </c>
      <c r="B659" s="9">
        <v>42901.886747685188</v>
      </c>
      <c r="C659" s="2" t="str">
        <f t="shared" si="50"/>
        <v>Thursday</v>
      </c>
      <c r="D659" s="2">
        <v>42901.905081018522</v>
      </c>
      <c r="E659" s="1">
        <v>1583</v>
      </c>
      <c r="F659" s="1" t="s">
        <v>198</v>
      </c>
      <c r="G659" s="1" t="s">
        <v>176</v>
      </c>
      <c r="H659" s="1" t="str">
        <f t="shared" si="51"/>
        <v>2 Ave &amp; E 31 St to Cooper Square &amp; E 7 St</v>
      </c>
      <c r="I659" s="1" t="s">
        <v>29</v>
      </c>
      <c r="O659" s="3"/>
    </row>
    <row r="660" spans="1:15" ht="15.75" customHeight="1" x14ac:dyDescent="0.25">
      <c r="A660" s="1">
        <v>3201773</v>
      </c>
      <c r="B660" s="9">
        <v>42848.499722222223</v>
      </c>
      <c r="C660" s="2" t="str">
        <f t="shared" si="50"/>
        <v>Sunday</v>
      </c>
      <c r="D660" s="2">
        <v>42848.540752314817</v>
      </c>
      <c r="E660" s="1">
        <v>3544</v>
      </c>
      <c r="F660" s="1" t="s">
        <v>431</v>
      </c>
      <c r="G660" s="1" t="s">
        <v>432</v>
      </c>
      <c r="H660" s="1" t="str">
        <f t="shared" si="51"/>
        <v>Grand Army Plaza &amp; Plaza St West to 3 St &amp; 7 Ave</v>
      </c>
      <c r="I660" s="1" t="s">
        <v>29</v>
      </c>
      <c r="O660" s="3"/>
    </row>
    <row r="661" spans="1:15" ht="15.75" customHeight="1" x14ac:dyDescent="0.25">
      <c r="A661" s="1">
        <v>3231332</v>
      </c>
      <c r="B661" s="9">
        <v>42848.768043981479</v>
      </c>
      <c r="C661" s="2" t="str">
        <f t="shared" si="50"/>
        <v>Sunday</v>
      </c>
      <c r="D661" s="2">
        <v>42848.780381944445</v>
      </c>
      <c r="E661" s="1">
        <v>1066</v>
      </c>
      <c r="F661" s="1" t="s">
        <v>28</v>
      </c>
      <c r="G661" s="1" t="s">
        <v>321</v>
      </c>
      <c r="H661" s="1" t="str">
        <f t="shared" si="51"/>
        <v>Central Park S &amp; 6 Ave to 5 Ave &amp; E 78 St</v>
      </c>
      <c r="I661" s="1" t="s">
        <v>29</v>
      </c>
      <c r="O661" s="3"/>
    </row>
    <row r="662" spans="1:15" ht="15.75" customHeight="1" x14ac:dyDescent="0.25">
      <c r="A662" s="1">
        <v>2095232</v>
      </c>
      <c r="B662" s="9">
        <v>42820.516458333332</v>
      </c>
      <c r="C662" s="2" t="str">
        <f t="shared" si="50"/>
        <v>Sunday</v>
      </c>
      <c r="D662" s="2">
        <v>42820.539618055554</v>
      </c>
      <c r="E662" s="1">
        <v>2001</v>
      </c>
      <c r="F662" s="1" t="s">
        <v>209</v>
      </c>
      <c r="G662" s="1" t="s">
        <v>440</v>
      </c>
      <c r="H662" s="1" t="str">
        <f t="shared" si="51"/>
        <v>Central Park West &amp; W 72 St to E 97 St &amp; Madison Ave</v>
      </c>
      <c r="I662" s="1" t="s">
        <v>29</v>
      </c>
      <c r="O662" s="3"/>
    </row>
    <row r="663" spans="1:15" ht="15.75" customHeight="1" x14ac:dyDescent="0.25">
      <c r="A663" s="1">
        <v>6403666</v>
      </c>
      <c r="B663" s="9">
        <v>42910.523229166669</v>
      </c>
      <c r="C663" s="2" t="str">
        <f t="shared" si="50"/>
        <v>Saturday</v>
      </c>
      <c r="D663" s="2">
        <v>42910.54042824074</v>
      </c>
      <c r="E663" s="1">
        <v>1486</v>
      </c>
      <c r="F663" s="1" t="s">
        <v>183</v>
      </c>
      <c r="G663" s="1" t="s">
        <v>45</v>
      </c>
      <c r="H663" s="1" t="str">
        <f t="shared" si="51"/>
        <v>Bus Slip &amp; State St to E 2 St &amp; Avenue C</v>
      </c>
      <c r="I663" s="1" t="s">
        <v>29</v>
      </c>
      <c r="O663" s="3"/>
    </row>
    <row r="664" spans="1:15" ht="15.75" customHeight="1" x14ac:dyDescent="0.25">
      <c r="A664" s="1">
        <v>4315230</v>
      </c>
      <c r="B664" s="9">
        <v>42871.68445601852</v>
      </c>
      <c r="C664" s="2" t="str">
        <f t="shared" si="50"/>
        <v>Tuesday</v>
      </c>
      <c r="D664" s="2">
        <v>42871.704282407409</v>
      </c>
      <c r="E664" s="1">
        <v>1712</v>
      </c>
      <c r="F664" s="1" t="s">
        <v>280</v>
      </c>
      <c r="G664" s="1" t="s">
        <v>246</v>
      </c>
      <c r="H664" s="1" t="str">
        <f t="shared" si="51"/>
        <v>Clermont Ave &amp; Lafayette Ave to Metropolitan Ave &amp; Bedford Ave</v>
      </c>
      <c r="I664" s="1" t="s">
        <v>29</v>
      </c>
      <c r="O664" s="3"/>
    </row>
    <row r="665" spans="1:15" ht="15.75" customHeight="1" x14ac:dyDescent="0.25">
      <c r="A665" s="1">
        <v>5621355</v>
      </c>
      <c r="B665" s="9">
        <v>42896.50403935185</v>
      </c>
      <c r="C665" s="2" t="str">
        <f t="shared" si="50"/>
        <v>Saturday</v>
      </c>
      <c r="D665" s="2">
        <v>42896.524189814816</v>
      </c>
      <c r="E665" s="1">
        <v>1740</v>
      </c>
      <c r="F665" s="1" t="s">
        <v>346</v>
      </c>
      <c r="G665" s="1" t="s">
        <v>363</v>
      </c>
      <c r="H665" s="1" t="str">
        <f t="shared" si="51"/>
        <v>Lexington Ave &amp; E 24 St to Broadway &amp; W 41 St</v>
      </c>
      <c r="I665" s="1" t="s">
        <v>29</v>
      </c>
      <c r="O665" s="3"/>
    </row>
    <row r="666" spans="1:15" ht="15.75" customHeight="1" x14ac:dyDescent="0.25">
      <c r="A666" s="1">
        <v>6538158</v>
      </c>
      <c r="B666" s="9">
        <v>42912.736793981479</v>
      </c>
      <c r="C666" s="2" t="str">
        <f t="shared" si="50"/>
        <v>Monday</v>
      </c>
      <c r="D666" s="2">
        <v>42912.747881944444</v>
      </c>
      <c r="E666" s="1">
        <v>958</v>
      </c>
      <c r="F666" s="1" t="s">
        <v>134</v>
      </c>
      <c r="G666" s="1" t="s">
        <v>289</v>
      </c>
      <c r="H666" s="1" t="str">
        <f t="shared" si="51"/>
        <v>Broadway &amp; W 51 St to W 33 St &amp; 7 Ave</v>
      </c>
      <c r="I666" s="1" t="s">
        <v>29</v>
      </c>
      <c r="O666" s="3"/>
    </row>
    <row r="667" spans="1:15" ht="15.75" customHeight="1" x14ac:dyDescent="0.25">
      <c r="A667" s="1">
        <v>6789894</v>
      </c>
      <c r="B667" s="9">
        <v>42916.643796296295</v>
      </c>
      <c r="C667" s="2" t="str">
        <f t="shared" si="50"/>
        <v>Friday</v>
      </c>
      <c r="D667" s="2">
        <v>42916.659872685188</v>
      </c>
      <c r="E667" s="1">
        <v>1388</v>
      </c>
      <c r="F667" s="1" t="s">
        <v>115</v>
      </c>
      <c r="G667" s="1" t="s">
        <v>449</v>
      </c>
      <c r="H667" s="1" t="str">
        <f t="shared" si="51"/>
        <v>E 85 St &amp; 3 Ave to Central Park West &amp; W 100 St</v>
      </c>
      <c r="I667" s="1" t="s">
        <v>29</v>
      </c>
      <c r="O667" s="3"/>
    </row>
    <row r="668" spans="1:15" ht="15.75" customHeight="1" x14ac:dyDescent="0.25">
      <c r="C668" s="2"/>
      <c r="H668" s="1"/>
      <c r="O668" s="3"/>
    </row>
    <row r="669" spans="1:15" ht="15.75" customHeight="1" x14ac:dyDescent="0.25">
      <c r="C669" s="2"/>
      <c r="H669" s="1"/>
      <c r="O669" s="3"/>
    </row>
    <row r="670" spans="1:15" ht="15.75" customHeight="1" x14ac:dyDescent="0.25">
      <c r="C670" s="2"/>
      <c r="H670" s="1"/>
      <c r="O670" s="3"/>
    </row>
    <row r="671" spans="1:15" ht="15.75" customHeight="1" x14ac:dyDescent="0.25">
      <c r="C671" s="2"/>
      <c r="H671" s="1"/>
      <c r="O671" s="3"/>
    </row>
    <row r="672" spans="1:15" ht="15.75" customHeight="1" x14ac:dyDescent="0.25">
      <c r="C672" s="2"/>
      <c r="H672" s="1"/>
      <c r="O672" s="3"/>
    </row>
    <row r="673" spans="3:15" ht="15.75" customHeight="1" x14ac:dyDescent="0.25">
      <c r="C673" s="2"/>
      <c r="H673" s="1"/>
      <c r="O673" s="3"/>
    </row>
    <row r="674" spans="3:15" ht="15.75" customHeight="1" x14ac:dyDescent="0.25">
      <c r="C674" s="2"/>
      <c r="H674" s="1"/>
      <c r="O674" s="3"/>
    </row>
    <row r="675" spans="3:15" ht="15.75" customHeight="1" x14ac:dyDescent="0.25">
      <c r="C675" s="2"/>
      <c r="H675" s="1"/>
      <c r="O675" s="3"/>
    </row>
    <row r="676" spans="3:15" ht="15.75" customHeight="1" x14ac:dyDescent="0.25">
      <c r="C676" s="2"/>
      <c r="H676" s="1"/>
      <c r="O676" s="3"/>
    </row>
    <row r="677" spans="3:15" ht="15.75" customHeight="1" x14ac:dyDescent="0.25">
      <c r="C677" s="2"/>
      <c r="H677" s="1"/>
      <c r="O677" s="3"/>
    </row>
    <row r="678" spans="3:15" ht="15.75" customHeight="1" x14ac:dyDescent="0.25">
      <c r="C678" s="2"/>
      <c r="H678" s="1"/>
      <c r="O678" s="3"/>
    </row>
    <row r="679" spans="3:15" ht="15.75" customHeight="1" x14ac:dyDescent="0.25">
      <c r="C679" s="2"/>
      <c r="H679" s="1"/>
      <c r="O679" s="3"/>
    </row>
    <row r="680" spans="3:15" ht="15.75" customHeight="1" x14ac:dyDescent="0.25">
      <c r="C680" s="2"/>
      <c r="H680" s="1"/>
      <c r="O680" s="3"/>
    </row>
    <row r="681" spans="3:15" ht="15.75" customHeight="1" x14ac:dyDescent="0.25">
      <c r="C681" s="2"/>
      <c r="H681" s="1"/>
      <c r="O681" s="3"/>
    </row>
    <row r="682" spans="3:15" ht="15.75" customHeight="1" x14ac:dyDescent="0.25">
      <c r="C682" s="2"/>
      <c r="H682" s="1"/>
      <c r="O682" s="3"/>
    </row>
    <row r="683" spans="3:15" ht="15.75" customHeight="1" x14ac:dyDescent="0.25">
      <c r="C683" s="2"/>
      <c r="H683" s="1"/>
      <c r="O683" s="3"/>
    </row>
    <row r="684" spans="3:15" ht="15.75" customHeight="1" x14ac:dyDescent="0.25">
      <c r="C684" s="2"/>
      <c r="H684" s="1"/>
      <c r="O684" s="3"/>
    </row>
    <row r="685" spans="3:15" ht="15.75" customHeight="1" x14ac:dyDescent="0.25">
      <c r="C685" s="2"/>
      <c r="H685" s="1"/>
      <c r="O685" s="3"/>
    </row>
    <row r="686" spans="3:15" ht="15.75" customHeight="1" x14ac:dyDescent="0.25">
      <c r="C686" s="2"/>
      <c r="H686" s="1"/>
      <c r="O686" s="3"/>
    </row>
    <row r="687" spans="3:15" ht="15.75" customHeight="1" x14ac:dyDescent="0.25">
      <c r="C687" s="2"/>
      <c r="H687" s="1"/>
      <c r="O687" s="3"/>
    </row>
    <row r="688" spans="3:15" ht="15.75" customHeight="1" x14ac:dyDescent="0.25">
      <c r="C688" s="2"/>
      <c r="H688" s="1"/>
      <c r="O688" s="3"/>
    </row>
    <row r="689" spans="3:15" ht="15.75" customHeight="1" x14ac:dyDescent="0.25">
      <c r="C689" s="2"/>
      <c r="H689" s="1"/>
      <c r="O689" s="3"/>
    </row>
    <row r="690" spans="3:15" ht="15.75" customHeight="1" x14ac:dyDescent="0.25">
      <c r="C690" s="2"/>
      <c r="H690" s="1"/>
      <c r="O690" s="3"/>
    </row>
    <row r="691" spans="3:15" ht="15.75" customHeight="1" x14ac:dyDescent="0.25">
      <c r="C691" s="2"/>
      <c r="H691" s="1"/>
      <c r="O691" s="3"/>
    </row>
    <row r="692" spans="3:15" ht="15.75" customHeight="1" x14ac:dyDescent="0.25">
      <c r="C692" s="2"/>
      <c r="H692" s="1"/>
      <c r="O692" s="3"/>
    </row>
    <row r="693" spans="3:15" ht="15.75" customHeight="1" x14ac:dyDescent="0.25">
      <c r="C693" s="2"/>
      <c r="H693" s="1"/>
      <c r="O693" s="3"/>
    </row>
    <row r="694" spans="3:15" ht="15.75" customHeight="1" x14ac:dyDescent="0.25">
      <c r="C694" s="2"/>
      <c r="H694" s="1"/>
      <c r="O694" s="3"/>
    </row>
    <row r="695" spans="3:15" ht="15.75" customHeight="1" x14ac:dyDescent="0.25">
      <c r="C695" s="2"/>
      <c r="H695" s="1"/>
      <c r="O695" s="3"/>
    </row>
    <row r="696" spans="3:15" ht="15.75" customHeight="1" x14ac:dyDescent="0.25">
      <c r="C696" s="2"/>
      <c r="H696" s="1"/>
      <c r="O696" s="3"/>
    </row>
    <row r="697" spans="3:15" ht="15.75" customHeight="1" x14ac:dyDescent="0.25">
      <c r="C697" s="2"/>
      <c r="H697" s="1"/>
      <c r="O697" s="3"/>
    </row>
    <row r="698" spans="3:15" ht="15.75" customHeight="1" x14ac:dyDescent="0.25">
      <c r="C698" s="2"/>
      <c r="H698" s="1"/>
      <c r="O698" s="3"/>
    </row>
    <row r="699" spans="3:15" ht="15.75" customHeight="1" x14ac:dyDescent="0.25">
      <c r="C699" s="2"/>
      <c r="H699" s="1"/>
      <c r="O699" s="3"/>
    </row>
    <row r="700" spans="3:15" ht="15.75" customHeight="1" x14ac:dyDescent="0.25">
      <c r="C700" s="2"/>
      <c r="H700" s="1"/>
      <c r="O700" s="3"/>
    </row>
    <row r="701" spans="3:15" ht="15.75" customHeight="1" x14ac:dyDescent="0.25">
      <c r="C701" s="2"/>
      <c r="H701" s="1"/>
      <c r="O701" s="3"/>
    </row>
    <row r="702" spans="3:15" ht="15.75" customHeight="1" x14ac:dyDescent="0.25">
      <c r="C702" s="2"/>
      <c r="H702" s="1"/>
      <c r="O702" s="3"/>
    </row>
    <row r="703" spans="3:15" ht="15.75" customHeight="1" x14ac:dyDescent="0.25">
      <c r="C703" s="2"/>
      <c r="H703" s="1"/>
      <c r="O703" s="3"/>
    </row>
    <row r="704" spans="3:15" ht="15.75" customHeight="1" x14ac:dyDescent="0.25">
      <c r="C704" s="2"/>
      <c r="H704" s="1"/>
      <c r="O704" s="3"/>
    </row>
    <row r="705" spans="3:15" ht="15.75" customHeight="1" x14ac:dyDescent="0.25">
      <c r="C705" s="2"/>
      <c r="H705" s="1"/>
      <c r="O705" s="3"/>
    </row>
    <row r="706" spans="3:15" ht="15.75" customHeight="1" x14ac:dyDescent="0.25">
      <c r="C706" s="2"/>
      <c r="H706" s="1"/>
      <c r="O706" s="3"/>
    </row>
    <row r="707" spans="3:15" ht="15.75" customHeight="1" x14ac:dyDescent="0.25">
      <c r="C707" s="2"/>
      <c r="H707" s="1"/>
      <c r="O707" s="3"/>
    </row>
    <row r="708" spans="3:15" ht="15.75" customHeight="1" x14ac:dyDescent="0.25">
      <c r="C708" s="2"/>
      <c r="H708" s="1"/>
      <c r="O708" s="3"/>
    </row>
    <row r="709" spans="3:15" ht="15.75" customHeight="1" x14ac:dyDescent="0.25">
      <c r="C709" s="2"/>
      <c r="H709" s="1"/>
      <c r="O709" s="3"/>
    </row>
    <row r="710" spans="3:15" ht="15.75" customHeight="1" x14ac:dyDescent="0.25">
      <c r="C710" s="2"/>
      <c r="H710" s="1"/>
      <c r="O710" s="3"/>
    </row>
    <row r="711" spans="3:15" ht="15.75" customHeight="1" x14ac:dyDescent="0.25">
      <c r="C711" s="2"/>
      <c r="H711" s="1"/>
      <c r="O711" s="3"/>
    </row>
    <row r="712" spans="3:15" ht="15.75" customHeight="1" x14ac:dyDescent="0.25">
      <c r="C712" s="2"/>
      <c r="H712" s="1"/>
      <c r="O712" s="3"/>
    </row>
    <row r="713" spans="3:15" ht="15.75" customHeight="1" x14ac:dyDescent="0.25">
      <c r="C713" s="2"/>
      <c r="H713" s="1"/>
      <c r="O713" s="3"/>
    </row>
    <row r="714" spans="3:15" ht="15.75" customHeight="1" x14ac:dyDescent="0.25">
      <c r="C714" s="2"/>
      <c r="H714" s="1"/>
      <c r="O714" s="3"/>
    </row>
    <row r="715" spans="3:15" ht="15.75" customHeight="1" x14ac:dyDescent="0.25">
      <c r="C715" s="2"/>
      <c r="H715" s="1"/>
      <c r="O715" s="3"/>
    </row>
    <row r="716" spans="3:15" ht="15.75" customHeight="1" x14ac:dyDescent="0.25">
      <c r="C716" s="2"/>
      <c r="H716" s="1"/>
      <c r="O716" s="3"/>
    </row>
    <row r="717" spans="3:15" ht="15.75" customHeight="1" x14ac:dyDescent="0.25">
      <c r="C717" s="2"/>
      <c r="H717" s="1"/>
      <c r="O717" s="3"/>
    </row>
    <row r="718" spans="3:15" ht="15.75" customHeight="1" x14ac:dyDescent="0.25">
      <c r="C718" s="2"/>
      <c r="H718" s="1"/>
      <c r="O718" s="3"/>
    </row>
    <row r="719" spans="3:15" ht="15.75" customHeight="1" x14ac:dyDescent="0.25">
      <c r="C719" s="2"/>
      <c r="H719" s="1"/>
      <c r="O719" s="3"/>
    </row>
    <row r="720" spans="3:15" ht="15.75" customHeight="1" x14ac:dyDescent="0.25">
      <c r="C720" s="2"/>
      <c r="H720" s="1"/>
      <c r="O720" s="3"/>
    </row>
    <row r="721" spans="3:15" ht="15.75" customHeight="1" x14ac:dyDescent="0.25">
      <c r="C721" s="2"/>
      <c r="H721" s="1"/>
      <c r="O721" s="3"/>
    </row>
    <row r="722" spans="3:15" ht="15.75" customHeight="1" x14ac:dyDescent="0.25">
      <c r="C722" s="2"/>
      <c r="H722" s="1"/>
      <c r="O722" s="3"/>
    </row>
    <row r="723" spans="3:15" ht="15.75" customHeight="1" x14ac:dyDescent="0.25">
      <c r="C723" s="2"/>
      <c r="H723" s="1"/>
      <c r="O723" s="3"/>
    </row>
    <row r="724" spans="3:15" ht="15.75" customHeight="1" x14ac:dyDescent="0.25">
      <c r="C724" s="2"/>
      <c r="H724" s="1"/>
      <c r="O724" s="3"/>
    </row>
    <row r="725" spans="3:15" ht="15.75" customHeight="1" x14ac:dyDescent="0.25">
      <c r="C725" s="2"/>
      <c r="H725" s="1"/>
      <c r="O725" s="3"/>
    </row>
    <row r="726" spans="3:15" ht="15.75" customHeight="1" x14ac:dyDescent="0.25">
      <c r="C726" s="2"/>
      <c r="H726" s="1"/>
      <c r="O726" s="3"/>
    </row>
    <row r="727" spans="3:15" ht="15.75" customHeight="1" x14ac:dyDescent="0.25">
      <c r="C727" s="2"/>
      <c r="H727" s="1"/>
      <c r="O727" s="3"/>
    </row>
    <row r="728" spans="3:15" ht="15.75" customHeight="1" x14ac:dyDescent="0.25">
      <c r="C728" s="2"/>
      <c r="H728" s="1"/>
      <c r="O728" s="3"/>
    </row>
    <row r="729" spans="3:15" ht="15.75" customHeight="1" x14ac:dyDescent="0.25">
      <c r="C729" s="2"/>
      <c r="H729" s="1"/>
      <c r="O729" s="3"/>
    </row>
    <row r="730" spans="3:15" ht="15.75" customHeight="1" x14ac:dyDescent="0.25">
      <c r="C730" s="2"/>
      <c r="H730" s="1"/>
      <c r="O730" s="3"/>
    </row>
    <row r="731" spans="3:15" ht="15.75" customHeight="1" x14ac:dyDescent="0.25">
      <c r="C731" s="2"/>
      <c r="H731" s="1"/>
      <c r="O731" s="3"/>
    </row>
    <row r="732" spans="3:15" ht="15.75" customHeight="1" x14ac:dyDescent="0.25">
      <c r="C732" s="2"/>
      <c r="H732" s="1"/>
      <c r="O732" s="3"/>
    </row>
    <row r="733" spans="3:15" ht="15.75" customHeight="1" x14ac:dyDescent="0.25">
      <c r="C733" s="2"/>
      <c r="H733" s="1"/>
      <c r="O733" s="3"/>
    </row>
    <row r="734" spans="3:15" ht="15.75" customHeight="1" x14ac:dyDescent="0.25">
      <c r="C734" s="2"/>
      <c r="H734" s="1"/>
      <c r="O734" s="3"/>
    </row>
    <row r="735" spans="3:15" ht="15.75" customHeight="1" x14ac:dyDescent="0.25">
      <c r="C735" s="2"/>
      <c r="H735" s="1"/>
      <c r="O735" s="3"/>
    </row>
    <row r="736" spans="3:15" ht="15.75" customHeight="1" x14ac:dyDescent="0.25">
      <c r="C736" s="2"/>
      <c r="H736" s="1"/>
      <c r="O736" s="3"/>
    </row>
    <row r="737" spans="3:15" ht="15.75" customHeight="1" x14ac:dyDescent="0.25">
      <c r="C737" s="2"/>
      <c r="H737" s="1"/>
      <c r="O737" s="3"/>
    </row>
    <row r="738" spans="3:15" ht="15.75" customHeight="1" x14ac:dyDescent="0.25">
      <c r="C738" s="2"/>
      <c r="H738" s="1"/>
      <c r="O738" s="3"/>
    </row>
    <row r="739" spans="3:15" ht="15.75" customHeight="1" x14ac:dyDescent="0.25">
      <c r="C739" s="2"/>
      <c r="H739" s="1"/>
      <c r="O739" s="3"/>
    </row>
    <row r="740" spans="3:15" ht="15.75" customHeight="1" x14ac:dyDescent="0.25">
      <c r="C740" s="2"/>
      <c r="H740" s="1"/>
      <c r="O740" s="3"/>
    </row>
    <row r="741" spans="3:15" ht="15.75" customHeight="1" x14ac:dyDescent="0.25">
      <c r="C741" s="2"/>
      <c r="H741" s="1"/>
      <c r="O741" s="3"/>
    </row>
    <row r="742" spans="3:15" ht="15.75" customHeight="1" x14ac:dyDescent="0.25">
      <c r="C742" s="2"/>
      <c r="H742" s="1"/>
      <c r="O742" s="3"/>
    </row>
    <row r="743" spans="3:15" ht="15.75" customHeight="1" x14ac:dyDescent="0.25">
      <c r="C743" s="2"/>
      <c r="H743" s="1"/>
      <c r="O743" s="3"/>
    </row>
    <row r="744" spans="3:15" ht="15.75" customHeight="1" x14ac:dyDescent="0.25">
      <c r="C744" s="2"/>
      <c r="H744" s="1"/>
      <c r="O744" s="3"/>
    </row>
    <row r="745" spans="3:15" ht="15.75" customHeight="1" x14ac:dyDescent="0.25">
      <c r="C745" s="2"/>
      <c r="H745" s="1"/>
      <c r="O745" s="3"/>
    </row>
    <row r="746" spans="3:15" ht="15.75" customHeight="1" x14ac:dyDescent="0.25">
      <c r="C746" s="2"/>
      <c r="H746" s="1"/>
      <c r="O746" s="3"/>
    </row>
    <row r="747" spans="3:15" ht="15.75" customHeight="1" x14ac:dyDescent="0.25">
      <c r="C747" s="2"/>
      <c r="H747" s="1"/>
      <c r="O747" s="3"/>
    </row>
    <row r="748" spans="3:15" ht="15.75" customHeight="1" x14ac:dyDescent="0.25">
      <c r="C748" s="2"/>
      <c r="H748" s="1"/>
      <c r="O748" s="3"/>
    </row>
    <row r="749" spans="3:15" ht="15.75" customHeight="1" x14ac:dyDescent="0.25">
      <c r="C749" s="2"/>
      <c r="H749" s="1"/>
      <c r="O749" s="3"/>
    </row>
    <row r="750" spans="3:15" ht="15.75" customHeight="1" x14ac:dyDescent="0.25">
      <c r="C750" s="2"/>
      <c r="H750" s="1"/>
      <c r="O750" s="3"/>
    </row>
    <row r="751" spans="3:15" ht="15.75" customHeight="1" x14ac:dyDescent="0.25">
      <c r="C751" s="2"/>
      <c r="H751" s="1"/>
      <c r="O751" s="3"/>
    </row>
    <row r="752" spans="3:15" ht="15.75" customHeight="1" x14ac:dyDescent="0.25">
      <c r="C752" s="2"/>
      <c r="H752" s="1"/>
      <c r="O752" s="3"/>
    </row>
    <row r="753" spans="3:15" ht="15.75" customHeight="1" x14ac:dyDescent="0.25">
      <c r="C753" s="2"/>
      <c r="H753" s="1"/>
      <c r="O753" s="3"/>
    </row>
    <row r="754" spans="3:15" ht="15.75" customHeight="1" x14ac:dyDescent="0.25">
      <c r="C754" s="2"/>
      <c r="H754" s="1"/>
      <c r="O754" s="3"/>
    </row>
    <row r="755" spans="3:15" ht="15.75" customHeight="1" x14ac:dyDescent="0.25">
      <c r="C755" s="2"/>
      <c r="H755" s="1"/>
      <c r="O755" s="3"/>
    </row>
    <row r="756" spans="3:15" ht="15.75" customHeight="1" x14ac:dyDescent="0.25">
      <c r="C756" s="2"/>
      <c r="H756" s="1"/>
      <c r="O756" s="3"/>
    </row>
    <row r="757" spans="3:15" ht="15.75" customHeight="1" x14ac:dyDescent="0.25">
      <c r="C757" s="2"/>
      <c r="H757" s="1"/>
      <c r="O757" s="3"/>
    </row>
    <row r="758" spans="3:15" ht="15.75" customHeight="1" x14ac:dyDescent="0.25">
      <c r="C758" s="2"/>
      <c r="H758" s="1"/>
      <c r="O758" s="3"/>
    </row>
    <row r="759" spans="3:15" ht="15.75" customHeight="1" x14ac:dyDescent="0.25">
      <c r="C759" s="2"/>
      <c r="H759" s="1"/>
      <c r="O759" s="3"/>
    </row>
    <row r="760" spans="3:15" ht="15.75" customHeight="1" x14ac:dyDescent="0.25">
      <c r="C760" s="2"/>
      <c r="H760" s="1"/>
      <c r="O760" s="3"/>
    </row>
    <row r="761" spans="3:15" ht="15.75" customHeight="1" x14ac:dyDescent="0.25">
      <c r="C761" s="2"/>
      <c r="H761" s="1"/>
      <c r="O761" s="3"/>
    </row>
    <row r="762" spans="3:15" ht="15.75" customHeight="1" x14ac:dyDescent="0.25">
      <c r="C762" s="2"/>
      <c r="H762" s="1"/>
      <c r="O762" s="3"/>
    </row>
    <row r="763" spans="3:15" ht="15.75" customHeight="1" x14ac:dyDescent="0.25">
      <c r="C763" s="2"/>
      <c r="H763" s="1"/>
      <c r="O763" s="3"/>
    </row>
    <row r="764" spans="3:15" ht="15.75" customHeight="1" x14ac:dyDescent="0.25">
      <c r="C764" s="2"/>
      <c r="H764" s="1"/>
      <c r="O764" s="3"/>
    </row>
    <row r="765" spans="3:15" ht="15.75" customHeight="1" x14ac:dyDescent="0.25">
      <c r="C765" s="2"/>
      <c r="H765" s="1"/>
      <c r="O765" s="3"/>
    </row>
    <row r="766" spans="3:15" ht="15.75" customHeight="1" x14ac:dyDescent="0.25">
      <c r="C766" s="2"/>
      <c r="H766" s="1"/>
      <c r="O766" s="3"/>
    </row>
    <row r="767" spans="3:15" ht="15.75" customHeight="1" x14ac:dyDescent="0.25">
      <c r="C767" s="2"/>
      <c r="H767" s="1"/>
      <c r="O767" s="3"/>
    </row>
    <row r="768" spans="3:15" ht="15.75" customHeight="1" x14ac:dyDescent="0.25">
      <c r="C768" s="2"/>
      <c r="H768" s="1"/>
      <c r="O768" s="3"/>
    </row>
    <row r="769" spans="3:15" ht="15.75" customHeight="1" x14ac:dyDescent="0.25">
      <c r="C769" s="2"/>
      <c r="H769" s="1"/>
      <c r="O769" s="3"/>
    </row>
    <row r="770" spans="3:15" ht="15.75" customHeight="1" x14ac:dyDescent="0.25">
      <c r="C770" s="2"/>
      <c r="H770" s="1"/>
      <c r="O770" s="3"/>
    </row>
    <row r="771" spans="3:15" ht="15.75" customHeight="1" x14ac:dyDescent="0.25">
      <c r="C771" s="2"/>
      <c r="H771" s="1"/>
      <c r="O771" s="3"/>
    </row>
    <row r="772" spans="3:15" ht="15.75" customHeight="1" x14ac:dyDescent="0.25">
      <c r="C772" s="2"/>
      <c r="H772" s="1"/>
      <c r="O772" s="3"/>
    </row>
    <row r="773" spans="3:15" ht="15.75" customHeight="1" x14ac:dyDescent="0.25">
      <c r="C773" s="2"/>
      <c r="H773" s="1"/>
      <c r="O773" s="3"/>
    </row>
    <row r="774" spans="3:15" ht="15.75" customHeight="1" x14ac:dyDescent="0.25">
      <c r="C774" s="2"/>
      <c r="H774" s="1"/>
      <c r="O774" s="3"/>
    </row>
    <row r="775" spans="3:15" ht="15.75" customHeight="1" x14ac:dyDescent="0.25">
      <c r="C775" s="2"/>
      <c r="H775" s="1"/>
      <c r="O775" s="3"/>
    </row>
    <row r="776" spans="3:15" ht="15.75" customHeight="1" x14ac:dyDescent="0.25">
      <c r="C776" s="2"/>
      <c r="H776" s="1"/>
      <c r="O776" s="3"/>
    </row>
    <row r="777" spans="3:15" ht="15.75" customHeight="1" x14ac:dyDescent="0.25">
      <c r="C777" s="2"/>
      <c r="H777" s="1"/>
      <c r="O777" s="3"/>
    </row>
    <row r="778" spans="3:15" ht="15.75" customHeight="1" x14ac:dyDescent="0.25">
      <c r="C778" s="2"/>
      <c r="H778" s="1"/>
      <c r="O778" s="3"/>
    </row>
    <row r="779" spans="3:15" ht="15.75" customHeight="1" x14ac:dyDescent="0.25">
      <c r="C779" s="2"/>
      <c r="H779" s="1"/>
      <c r="O779" s="3"/>
    </row>
    <row r="780" spans="3:15" ht="15.75" customHeight="1" x14ac:dyDescent="0.25">
      <c r="C780" s="2"/>
      <c r="H780" s="1"/>
      <c r="O780" s="3"/>
    </row>
    <row r="781" spans="3:15" ht="15.75" customHeight="1" x14ac:dyDescent="0.25">
      <c r="C781" s="2"/>
      <c r="H781" s="1"/>
      <c r="O781" s="3"/>
    </row>
    <row r="782" spans="3:15" ht="15.75" customHeight="1" x14ac:dyDescent="0.25">
      <c r="C782" s="2"/>
      <c r="H782" s="1"/>
      <c r="O782" s="3"/>
    </row>
    <row r="783" spans="3:15" ht="15.75" customHeight="1" x14ac:dyDescent="0.25">
      <c r="C783" s="2"/>
      <c r="H783" s="1"/>
      <c r="O783" s="3"/>
    </row>
    <row r="784" spans="3:15" ht="15.75" customHeight="1" x14ac:dyDescent="0.25">
      <c r="C784" s="2"/>
      <c r="H784" s="1"/>
      <c r="O784" s="3"/>
    </row>
    <row r="785" spans="3:15" ht="15.75" customHeight="1" x14ac:dyDescent="0.25">
      <c r="C785" s="2"/>
      <c r="H785" s="1"/>
      <c r="O785" s="3"/>
    </row>
    <row r="786" spans="3:15" ht="15.75" customHeight="1" x14ac:dyDescent="0.25">
      <c r="C786" s="2"/>
      <c r="H786" s="1"/>
      <c r="O786" s="3"/>
    </row>
    <row r="787" spans="3:15" ht="15.75" customHeight="1" x14ac:dyDescent="0.25">
      <c r="C787" s="2"/>
      <c r="H787" s="1"/>
      <c r="O787" s="3"/>
    </row>
    <row r="788" spans="3:15" ht="15.75" customHeight="1" x14ac:dyDescent="0.25">
      <c r="C788" s="2"/>
      <c r="H788" s="1"/>
      <c r="O788" s="3"/>
    </row>
    <row r="789" spans="3:15" ht="15.75" customHeight="1" x14ac:dyDescent="0.25">
      <c r="C789" s="2"/>
      <c r="H789" s="1"/>
      <c r="O789" s="3"/>
    </row>
    <row r="790" spans="3:15" ht="15.75" customHeight="1" x14ac:dyDescent="0.25">
      <c r="C790" s="2"/>
      <c r="H790" s="1"/>
      <c r="O790" s="3"/>
    </row>
    <row r="791" spans="3:15" ht="15.75" customHeight="1" x14ac:dyDescent="0.25">
      <c r="C791" s="2"/>
      <c r="H791" s="1"/>
      <c r="O791" s="3"/>
    </row>
    <row r="792" spans="3:15" ht="15.75" customHeight="1" x14ac:dyDescent="0.25">
      <c r="C792" s="2"/>
      <c r="H792" s="1"/>
      <c r="O792" s="3"/>
    </row>
    <row r="793" spans="3:15" ht="15.75" customHeight="1" x14ac:dyDescent="0.25">
      <c r="C793" s="2"/>
      <c r="H793" s="1"/>
      <c r="O793" s="3"/>
    </row>
    <row r="794" spans="3:15" ht="15.75" customHeight="1" x14ac:dyDescent="0.25">
      <c r="C794" s="2"/>
      <c r="H794" s="1"/>
      <c r="O794" s="3"/>
    </row>
    <row r="795" spans="3:15" ht="15.75" customHeight="1" x14ac:dyDescent="0.25">
      <c r="C795" s="2"/>
      <c r="H795" s="1"/>
      <c r="O795" s="3"/>
    </row>
    <row r="796" spans="3:15" ht="15.75" customHeight="1" x14ac:dyDescent="0.25">
      <c r="C796" s="2"/>
      <c r="H796" s="1"/>
      <c r="O796" s="3"/>
    </row>
    <row r="797" spans="3:15" ht="15.75" customHeight="1" x14ac:dyDescent="0.25">
      <c r="C797" s="2"/>
      <c r="H797" s="1"/>
      <c r="O797" s="3"/>
    </row>
    <row r="798" spans="3:15" ht="15.75" customHeight="1" x14ac:dyDescent="0.25">
      <c r="C798" s="2"/>
      <c r="H798" s="1"/>
      <c r="O798" s="3"/>
    </row>
    <row r="799" spans="3:15" ht="15.75" customHeight="1" x14ac:dyDescent="0.25">
      <c r="C799" s="2"/>
      <c r="H799" s="1"/>
      <c r="O799" s="3"/>
    </row>
    <row r="800" spans="3:15" ht="15.75" customHeight="1" x14ac:dyDescent="0.25">
      <c r="C800" s="2"/>
      <c r="H800" s="1"/>
      <c r="O800" s="3"/>
    </row>
    <row r="801" spans="3:15" ht="15.75" customHeight="1" x14ac:dyDescent="0.25">
      <c r="C801" s="2"/>
      <c r="H801" s="1"/>
      <c r="O801" s="3"/>
    </row>
    <row r="802" spans="3:15" ht="15.75" customHeight="1" x14ac:dyDescent="0.25">
      <c r="C802" s="2"/>
      <c r="H802" s="1"/>
      <c r="O802" s="3"/>
    </row>
    <row r="803" spans="3:15" ht="15.75" customHeight="1" x14ac:dyDescent="0.25">
      <c r="C803" s="2"/>
      <c r="H803" s="1"/>
      <c r="O803" s="3"/>
    </row>
    <row r="804" spans="3:15" ht="15.75" customHeight="1" x14ac:dyDescent="0.25">
      <c r="C804" s="2"/>
      <c r="H804" s="1"/>
      <c r="O804" s="3"/>
    </row>
    <row r="805" spans="3:15" ht="15.75" customHeight="1" x14ac:dyDescent="0.25">
      <c r="C805" s="2"/>
      <c r="H805" s="1"/>
      <c r="O805" s="3"/>
    </row>
    <row r="806" spans="3:15" ht="15.75" customHeight="1" x14ac:dyDescent="0.25">
      <c r="C806" s="2"/>
      <c r="H806" s="1"/>
      <c r="O806" s="3"/>
    </row>
    <row r="807" spans="3:15" ht="15.75" customHeight="1" x14ac:dyDescent="0.25">
      <c r="C807" s="2"/>
      <c r="H807" s="1"/>
      <c r="O807" s="3"/>
    </row>
    <row r="808" spans="3:15" ht="15.75" customHeight="1" x14ac:dyDescent="0.25">
      <c r="C808" s="2"/>
      <c r="H808" s="1"/>
      <c r="O808" s="3"/>
    </row>
    <row r="809" spans="3:15" ht="15.75" customHeight="1" x14ac:dyDescent="0.25">
      <c r="C809" s="2"/>
      <c r="H809" s="1"/>
      <c r="O809" s="3"/>
    </row>
    <row r="810" spans="3:15" ht="15.75" customHeight="1" x14ac:dyDescent="0.25">
      <c r="C810" s="2"/>
      <c r="H810" s="1"/>
      <c r="O810" s="3"/>
    </row>
    <row r="811" spans="3:15" ht="15.75" customHeight="1" x14ac:dyDescent="0.25">
      <c r="C811" s="2"/>
      <c r="H811" s="1"/>
      <c r="O811" s="3"/>
    </row>
    <row r="812" spans="3:15" ht="15.75" customHeight="1" x14ac:dyDescent="0.25">
      <c r="C812" s="2"/>
      <c r="H812" s="1"/>
      <c r="O812" s="3"/>
    </row>
    <row r="813" spans="3:15" ht="15.75" customHeight="1" x14ac:dyDescent="0.25">
      <c r="C813" s="2"/>
      <c r="H813" s="1"/>
      <c r="O813" s="3"/>
    </row>
    <row r="814" spans="3:15" ht="15.75" customHeight="1" x14ac:dyDescent="0.25">
      <c r="C814" s="2"/>
      <c r="H814" s="1"/>
      <c r="O814" s="3"/>
    </row>
    <row r="815" spans="3:15" ht="15.75" customHeight="1" x14ac:dyDescent="0.25">
      <c r="C815" s="2"/>
      <c r="H815" s="1"/>
      <c r="O815" s="3"/>
    </row>
    <row r="816" spans="3:15" ht="15.75" customHeight="1" x14ac:dyDescent="0.25">
      <c r="C816" s="2"/>
      <c r="H816" s="1"/>
      <c r="O816" s="3"/>
    </row>
    <row r="817" spans="3:15" ht="15.75" customHeight="1" x14ac:dyDescent="0.25">
      <c r="C817" s="2"/>
      <c r="H817" s="1"/>
      <c r="O817" s="3"/>
    </row>
    <row r="818" spans="3:15" ht="15.75" customHeight="1" x14ac:dyDescent="0.25">
      <c r="C818" s="2"/>
      <c r="H818" s="1"/>
      <c r="O818" s="3"/>
    </row>
    <row r="819" spans="3:15" ht="15.75" customHeight="1" x14ac:dyDescent="0.25">
      <c r="C819" s="2"/>
      <c r="H819" s="1"/>
      <c r="O819" s="3"/>
    </row>
    <row r="820" spans="3:15" ht="15.75" customHeight="1" x14ac:dyDescent="0.25">
      <c r="C820" s="2"/>
      <c r="H820" s="1"/>
      <c r="O820" s="3"/>
    </row>
    <row r="821" spans="3:15" ht="15.75" customHeight="1" x14ac:dyDescent="0.25">
      <c r="C821" s="2"/>
      <c r="H821" s="1"/>
      <c r="O821" s="3"/>
    </row>
    <row r="822" spans="3:15" ht="15.75" customHeight="1" x14ac:dyDescent="0.25">
      <c r="C822" s="2"/>
      <c r="H822" s="1"/>
      <c r="O822" s="3"/>
    </row>
    <row r="823" spans="3:15" ht="15.75" customHeight="1" x14ac:dyDescent="0.25">
      <c r="C823" s="2"/>
      <c r="H823" s="1"/>
      <c r="O823" s="3"/>
    </row>
    <row r="824" spans="3:15" ht="15.75" customHeight="1" x14ac:dyDescent="0.25">
      <c r="C824" s="2"/>
      <c r="H824" s="1"/>
      <c r="O824" s="3"/>
    </row>
    <row r="825" spans="3:15" ht="15.75" customHeight="1" x14ac:dyDescent="0.25">
      <c r="C825" s="2"/>
      <c r="H825" s="1"/>
      <c r="O825" s="3"/>
    </row>
    <row r="826" spans="3:15" ht="15.75" customHeight="1" x14ac:dyDescent="0.25">
      <c r="C826" s="2"/>
      <c r="H826" s="1"/>
      <c r="O826" s="3"/>
    </row>
    <row r="827" spans="3:15" ht="15.75" customHeight="1" x14ac:dyDescent="0.25">
      <c r="C827" s="2"/>
      <c r="H827" s="1"/>
      <c r="O827" s="3"/>
    </row>
    <row r="828" spans="3:15" ht="15.75" customHeight="1" x14ac:dyDescent="0.25">
      <c r="C828" s="2"/>
      <c r="H828" s="1"/>
      <c r="O828" s="3"/>
    </row>
    <row r="829" spans="3:15" ht="15.75" customHeight="1" x14ac:dyDescent="0.25">
      <c r="C829" s="2"/>
      <c r="H829" s="1"/>
      <c r="O829" s="3"/>
    </row>
    <row r="830" spans="3:15" ht="15.75" customHeight="1" x14ac:dyDescent="0.25">
      <c r="C830" s="2"/>
      <c r="H830" s="1"/>
      <c r="O830" s="3"/>
    </row>
    <row r="831" spans="3:15" ht="15.75" customHeight="1" x14ac:dyDescent="0.25">
      <c r="C831" s="2"/>
      <c r="H831" s="1"/>
      <c r="O831" s="3"/>
    </row>
    <row r="832" spans="3:15" ht="15.75" customHeight="1" x14ac:dyDescent="0.25">
      <c r="C832" s="2"/>
      <c r="H832" s="1"/>
      <c r="O832" s="3"/>
    </row>
    <row r="833" spans="3:15" ht="15.75" customHeight="1" x14ac:dyDescent="0.25">
      <c r="C833" s="2"/>
      <c r="H833" s="1"/>
      <c r="O833" s="3"/>
    </row>
    <row r="834" spans="3:15" ht="15.75" customHeight="1" x14ac:dyDescent="0.25">
      <c r="C834" s="2"/>
      <c r="H834" s="1"/>
      <c r="O834" s="3"/>
    </row>
    <row r="835" spans="3:15" ht="15.75" customHeight="1" x14ac:dyDescent="0.25">
      <c r="C835" s="2"/>
      <c r="H835" s="1"/>
      <c r="O835" s="3"/>
    </row>
    <row r="836" spans="3:15" ht="15.75" customHeight="1" x14ac:dyDescent="0.25">
      <c r="C836" s="2"/>
      <c r="H836" s="1"/>
      <c r="O836" s="3"/>
    </row>
    <row r="837" spans="3:15" ht="15.75" customHeight="1" x14ac:dyDescent="0.25">
      <c r="C837" s="2"/>
      <c r="H837" s="1"/>
      <c r="O837" s="3"/>
    </row>
    <row r="838" spans="3:15" ht="15.75" customHeight="1" x14ac:dyDescent="0.25">
      <c r="C838" s="2"/>
      <c r="H838" s="1"/>
      <c r="O838" s="3"/>
    </row>
    <row r="839" spans="3:15" ht="15.75" customHeight="1" x14ac:dyDescent="0.25">
      <c r="C839" s="2"/>
      <c r="H839" s="1"/>
      <c r="O839" s="3"/>
    </row>
    <row r="840" spans="3:15" ht="15.75" customHeight="1" x14ac:dyDescent="0.25">
      <c r="C840" s="2"/>
      <c r="H840" s="1"/>
      <c r="O840" s="3"/>
    </row>
    <row r="841" spans="3:15" ht="15.75" customHeight="1" x14ac:dyDescent="0.25">
      <c r="C841" s="2"/>
      <c r="H841" s="1"/>
      <c r="O841" s="3"/>
    </row>
    <row r="842" spans="3:15" ht="15.75" customHeight="1" x14ac:dyDescent="0.25">
      <c r="C842" s="2"/>
      <c r="H842" s="1"/>
      <c r="O842" s="3"/>
    </row>
    <row r="843" spans="3:15" ht="15.75" customHeight="1" x14ac:dyDescent="0.25">
      <c r="C843" s="2"/>
      <c r="H843" s="1"/>
      <c r="O843" s="3"/>
    </row>
    <row r="844" spans="3:15" ht="15.75" customHeight="1" x14ac:dyDescent="0.25">
      <c r="C844" s="2"/>
      <c r="H844" s="1"/>
      <c r="O844" s="3"/>
    </row>
    <row r="845" spans="3:15" ht="15.75" customHeight="1" x14ac:dyDescent="0.25">
      <c r="C845" s="2"/>
      <c r="H845" s="1"/>
      <c r="O845" s="3"/>
    </row>
    <row r="846" spans="3:15" ht="15.75" customHeight="1" x14ac:dyDescent="0.25">
      <c r="C846" s="2"/>
      <c r="H846" s="1"/>
      <c r="O846" s="3"/>
    </row>
    <row r="847" spans="3:15" ht="15.75" customHeight="1" x14ac:dyDescent="0.25">
      <c r="C847" s="2"/>
      <c r="H847" s="1"/>
      <c r="O847" s="3"/>
    </row>
    <row r="848" spans="3:15" ht="15.75" customHeight="1" x14ac:dyDescent="0.25">
      <c r="C848" s="2"/>
      <c r="H848" s="1"/>
      <c r="O848" s="3"/>
    </row>
    <row r="849" spans="3:15" ht="15.75" customHeight="1" x14ac:dyDescent="0.25">
      <c r="C849" s="2"/>
      <c r="H849" s="1"/>
      <c r="O849" s="3"/>
    </row>
    <row r="850" spans="3:15" ht="15.75" customHeight="1" x14ac:dyDescent="0.25">
      <c r="C850" s="2"/>
      <c r="H850" s="1"/>
      <c r="O850" s="3"/>
    </row>
    <row r="851" spans="3:15" ht="15.75" customHeight="1" x14ac:dyDescent="0.25">
      <c r="C851" s="2"/>
      <c r="H851" s="1"/>
      <c r="O851" s="3"/>
    </row>
    <row r="852" spans="3:15" ht="15.75" customHeight="1" x14ac:dyDescent="0.25">
      <c r="C852" s="2"/>
      <c r="H852" s="1"/>
      <c r="O852" s="3"/>
    </row>
    <row r="853" spans="3:15" ht="15.75" customHeight="1" x14ac:dyDescent="0.25">
      <c r="C853" s="2"/>
      <c r="H853" s="1"/>
      <c r="O853" s="3"/>
    </row>
    <row r="854" spans="3:15" ht="15.75" customHeight="1" x14ac:dyDescent="0.25">
      <c r="C854" s="2"/>
      <c r="H854" s="1"/>
      <c r="O854" s="3"/>
    </row>
    <row r="855" spans="3:15" ht="15.75" customHeight="1" x14ac:dyDescent="0.25">
      <c r="C855" s="2"/>
      <c r="H855" s="1"/>
      <c r="O855" s="3"/>
    </row>
    <row r="856" spans="3:15" ht="15.75" customHeight="1" x14ac:dyDescent="0.25">
      <c r="C856" s="2"/>
      <c r="H856" s="1"/>
      <c r="O856" s="3"/>
    </row>
    <row r="857" spans="3:15" ht="15.75" customHeight="1" x14ac:dyDescent="0.25">
      <c r="C857" s="2"/>
      <c r="H857" s="1"/>
      <c r="O857" s="3"/>
    </row>
    <row r="858" spans="3:15" ht="15.75" customHeight="1" x14ac:dyDescent="0.25">
      <c r="C858" s="2"/>
      <c r="H858" s="1"/>
      <c r="O858" s="3"/>
    </row>
    <row r="859" spans="3:15" ht="15.75" customHeight="1" x14ac:dyDescent="0.25">
      <c r="C859" s="2"/>
      <c r="H859" s="1"/>
      <c r="O859" s="3"/>
    </row>
    <row r="860" spans="3:15" ht="15.75" customHeight="1" x14ac:dyDescent="0.25">
      <c r="C860" s="2"/>
      <c r="H860" s="1"/>
      <c r="O860" s="3"/>
    </row>
    <row r="861" spans="3:15" ht="15.75" customHeight="1" x14ac:dyDescent="0.25">
      <c r="C861" s="2"/>
      <c r="H861" s="1"/>
      <c r="O861" s="3"/>
    </row>
    <row r="862" spans="3:15" ht="15.75" customHeight="1" x14ac:dyDescent="0.25">
      <c r="C862" s="2"/>
      <c r="H862" s="1"/>
      <c r="O862" s="3"/>
    </row>
    <row r="863" spans="3:15" ht="15.75" customHeight="1" x14ac:dyDescent="0.25">
      <c r="C863" s="2"/>
      <c r="H863" s="1"/>
      <c r="O863" s="3"/>
    </row>
    <row r="864" spans="3:15" ht="15.75" customHeight="1" x14ac:dyDescent="0.25">
      <c r="C864" s="2"/>
      <c r="H864" s="1"/>
      <c r="O864" s="3"/>
    </row>
    <row r="865" spans="3:15" ht="15.75" customHeight="1" x14ac:dyDescent="0.25">
      <c r="C865" s="2"/>
      <c r="H865" s="1"/>
      <c r="O865" s="3"/>
    </row>
    <row r="866" spans="3:15" ht="15.75" customHeight="1" x14ac:dyDescent="0.25">
      <c r="C866" s="2"/>
      <c r="H866" s="1"/>
      <c r="O866" s="3"/>
    </row>
    <row r="867" spans="3:15" ht="15.75" customHeight="1" x14ac:dyDescent="0.25">
      <c r="C867" s="2"/>
      <c r="H867" s="1"/>
      <c r="O867" s="3"/>
    </row>
    <row r="868" spans="3:15" ht="15.75" customHeight="1" x14ac:dyDescent="0.25">
      <c r="C868" s="2"/>
      <c r="H868" s="1"/>
      <c r="O868" s="3"/>
    </row>
    <row r="869" spans="3:15" ht="15.75" customHeight="1" x14ac:dyDescent="0.25">
      <c r="C869" s="2"/>
      <c r="H869" s="1"/>
      <c r="O869" s="3"/>
    </row>
    <row r="870" spans="3:15" ht="15.75" customHeight="1" x14ac:dyDescent="0.25">
      <c r="C870" s="2"/>
      <c r="H870" s="1"/>
      <c r="O870" s="3"/>
    </row>
    <row r="871" spans="3:15" ht="15.75" customHeight="1" x14ac:dyDescent="0.25">
      <c r="C871" s="2"/>
      <c r="H871" s="1"/>
      <c r="O871" s="3"/>
    </row>
    <row r="872" spans="3:15" ht="15.75" customHeight="1" x14ac:dyDescent="0.25">
      <c r="C872" s="2"/>
      <c r="H872" s="1"/>
      <c r="O872" s="3"/>
    </row>
    <row r="873" spans="3:15" ht="15.75" customHeight="1" x14ac:dyDescent="0.25">
      <c r="C873" s="2"/>
      <c r="H873" s="1"/>
      <c r="O873" s="3"/>
    </row>
    <row r="874" spans="3:15" ht="15.75" customHeight="1" x14ac:dyDescent="0.25">
      <c r="C874" s="2"/>
      <c r="H874" s="1"/>
      <c r="O874" s="3"/>
    </row>
    <row r="875" spans="3:15" ht="15.75" customHeight="1" x14ac:dyDescent="0.25">
      <c r="C875" s="2"/>
      <c r="H875" s="1"/>
      <c r="O875" s="3"/>
    </row>
    <row r="876" spans="3:15" ht="15.75" customHeight="1" x14ac:dyDescent="0.25">
      <c r="C876" s="2"/>
      <c r="H876" s="1"/>
      <c r="O876" s="3"/>
    </row>
    <row r="877" spans="3:15" ht="15.75" customHeight="1" x14ac:dyDescent="0.25">
      <c r="C877" s="2"/>
      <c r="H877" s="1"/>
      <c r="O877" s="3"/>
    </row>
    <row r="878" spans="3:15" ht="15.75" customHeight="1" x14ac:dyDescent="0.25">
      <c r="C878" s="2"/>
      <c r="H878" s="1"/>
      <c r="O878" s="3"/>
    </row>
    <row r="879" spans="3:15" ht="15.75" customHeight="1" x14ac:dyDescent="0.25">
      <c r="C879" s="2"/>
      <c r="H879" s="1"/>
      <c r="O879" s="3"/>
    </row>
    <row r="880" spans="3:15" ht="15.75" customHeight="1" x14ac:dyDescent="0.25">
      <c r="C880" s="2"/>
      <c r="H880" s="1"/>
      <c r="O880" s="3"/>
    </row>
    <row r="881" spans="3:15" ht="15.75" customHeight="1" x14ac:dyDescent="0.25">
      <c r="C881" s="2"/>
      <c r="H881" s="1"/>
      <c r="O881" s="3"/>
    </row>
    <row r="882" spans="3:15" ht="15.75" customHeight="1" x14ac:dyDescent="0.25">
      <c r="C882" s="2"/>
      <c r="H882" s="1"/>
      <c r="O882" s="3"/>
    </row>
    <row r="883" spans="3:15" ht="15.75" customHeight="1" x14ac:dyDescent="0.25">
      <c r="C883" s="2"/>
      <c r="H883" s="1"/>
      <c r="O883" s="3"/>
    </row>
    <row r="884" spans="3:15" ht="15.75" customHeight="1" x14ac:dyDescent="0.25">
      <c r="C884" s="2"/>
      <c r="H884" s="1"/>
      <c r="O884" s="3"/>
    </row>
    <row r="885" spans="3:15" ht="15.75" customHeight="1" x14ac:dyDescent="0.25">
      <c r="C885" s="2"/>
      <c r="H885" s="1"/>
      <c r="O885" s="3"/>
    </row>
    <row r="886" spans="3:15" ht="15.75" customHeight="1" x14ac:dyDescent="0.25">
      <c r="C886" s="2"/>
      <c r="H886" s="1"/>
      <c r="O886" s="3"/>
    </row>
    <row r="887" spans="3:15" ht="15.75" customHeight="1" x14ac:dyDescent="0.25">
      <c r="C887" s="2"/>
      <c r="H887" s="1"/>
      <c r="O887" s="3"/>
    </row>
    <row r="888" spans="3:15" ht="15.75" customHeight="1" x14ac:dyDescent="0.25">
      <c r="C888" s="2"/>
      <c r="H888" s="1"/>
      <c r="O888" s="3"/>
    </row>
    <row r="889" spans="3:15" ht="15.75" customHeight="1" x14ac:dyDescent="0.25">
      <c r="C889" s="2"/>
      <c r="H889" s="1"/>
      <c r="O889" s="3"/>
    </row>
    <row r="890" spans="3:15" ht="15.75" customHeight="1" x14ac:dyDescent="0.25">
      <c r="C890" s="2"/>
      <c r="H890" s="1"/>
      <c r="O890" s="3"/>
    </row>
    <row r="891" spans="3:15" ht="15.75" customHeight="1" x14ac:dyDescent="0.25">
      <c r="C891" s="2"/>
      <c r="H891" s="1"/>
      <c r="O891" s="3"/>
    </row>
    <row r="892" spans="3:15" ht="15.75" customHeight="1" x14ac:dyDescent="0.25">
      <c r="C892" s="2"/>
      <c r="H892" s="1"/>
      <c r="O892" s="3"/>
    </row>
    <row r="893" spans="3:15" ht="15.75" customHeight="1" x14ac:dyDescent="0.25">
      <c r="C893" s="2"/>
      <c r="H893" s="1"/>
      <c r="O893" s="3"/>
    </row>
    <row r="894" spans="3:15" ht="15.75" customHeight="1" x14ac:dyDescent="0.25">
      <c r="C894" s="2"/>
      <c r="H894" s="1"/>
      <c r="O894" s="3"/>
    </row>
    <row r="895" spans="3:15" ht="15.75" customHeight="1" x14ac:dyDescent="0.25">
      <c r="C895" s="2"/>
      <c r="H895" s="1"/>
      <c r="O895" s="3"/>
    </row>
    <row r="896" spans="3:15" ht="15.75" customHeight="1" x14ac:dyDescent="0.25">
      <c r="C896" s="2"/>
      <c r="H896" s="1"/>
      <c r="O896" s="3"/>
    </row>
    <row r="897" spans="3:15" ht="15.75" customHeight="1" x14ac:dyDescent="0.25">
      <c r="C897" s="2"/>
      <c r="H897" s="1"/>
      <c r="O897" s="3"/>
    </row>
    <row r="898" spans="3:15" ht="15.75" customHeight="1" x14ac:dyDescent="0.25">
      <c r="C898" s="2"/>
      <c r="H898" s="1"/>
      <c r="O898" s="3"/>
    </row>
    <row r="899" spans="3:15" ht="15.75" customHeight="1" x14ac:dyDescent="0.25">
      <c r="C899" s="2"/>
      <c r="H899" s="1"/>
      <c r="O899" s="3"/>
    </row>
    <row r="900" spans="3:15" ht="15.75" customHeight="1" x14ac:dyDescent="0.25">
      <c r="C900" s="2"/>
      <c r="H900" s="1"/>
      <c r="O900" s="3"/>
    </row>
    <row r="901" spans="3:15" ht="15.75" customHeight="1" x14ac:dyDescent="0.25">
      <c r="C901" s="2"/>
      <c r="H901" s="1"/>
      <c r="O901" s="3"/>
    </row>
    <row r="902" spans="3:15" ht="15.75" customHeight="1" x14ac:dyDescent="0.25">
      <c r="C902" s="2"/>
      <c r="H902" s="1"/>
      <c r="O902" s="3"/>
    </row>
    <row r="903" spans="3:15" ht="15.75" customHeight="1" x14ac:dyDescent="0.25">
      <c r="C903" s="2"/>
      <c r="H903" s="1"/>
      <c r="O903" s="3"/>
    </row>
    <row r="904" spans="3:15" ht="15.75" customHeight="1" x14ac:dyDescent="0.25">
      <c r="C904" s="2"/>
      <c r="H904" s="1"/>
      <c r="O904" s="3"/>
    </row>
    <row r="905" spans="3:15" ht="15.75" customHeight="1" x14ac:dyDescent="0.25">
      <c r="C905" s="2"/>
      <c r="H905" s="1"/>
      <c r="O905" s="3"/>
    </row>
    <row r="906" spans="3:15" ht="15.75" customHeight="1" x14ac:dyDescent="0.25">
      <c r="C906" s="2"/>
      <c r="H906" s="1"/>
      <c r="O906" s="3"/>
    </row>
    <row r="907" spans="3:15" ht="15.75" customHeight="1" x14ac:dyDescent="0.25">
      <c r="C907" s="2"/>
      <c r="H907" s="1"/>
      <c r="O907" s="3"/>
    </row>
    <row r="908" spans="3:15" ht="15.75" customHeight="1" x14ac:dyDescent="0.25">
      <c r="C908" s="2"/>
      <c r="H908" s="1"/>
      <c r="O908" s="3"/>
    </row>
    <row r="909" spans="3:15" ht="15.75" customHeight="1" x14ac:dyDescent="0.25">
      <c r="C909" s="2"/>
      <c r="H909" s="1"/>
      <c r="O909" s="3"/>
    </row>
    <row r="910" spans="3:15" ht="15.75" customHeight="1" x14ac:dyDescent="0.25">
      <c r="C910" s="2"/>
      <c r="H910" s="1"/>
      <c r="O910" s="3"/>
    </row>
    <row r="911" spans="3:15" ht="15.75" customHeight="1" x14ac:dyDescent="0.25">
      <c r="C911" s="2"/>
      <c r="H911" s="1"/>
      <c r="O911" s="3"/>
    </row>
    <row r="912" spans="3:15" ht="15.75" customHeight="1" x14ac:dyDescent="0.25">
      <c r="C912" s="2"/>
      <c r="H912" s="1"/>
      <c r="O912" s="3"/>
    </row>
    <row r="913" spans="3:15" ht="15.75" customHeight="1" x14ac:dyDescent="0.25">
      <c r="C913" s="2"/>
      <c r="H913" s="1"/>
      <c r="O913" s="3"/>
    </row>
    <row r="914" spans="3:15" ht="15.75" customHeight="1" x14ac:dyDescent="0.25">
      <c r="C914" s="2"/>
      <c r="H914" s="1"/>
      <c r="O914" s="3"/>
    </row>
    <row r="915" spans="3:15" ht="15.75" customHeight="1" x14ac:dyDescent="0.25">
      <c r="C915" s="2"/>
      <c r="H915" s="1"/>
      <c r="O915" s="3"/>
    </row>
    <row r="916" spans="3:15" ht="15.75" customHeight="1" x14ac:dyDescent="0.25">
      <c r="C916" s="2"/>
      <c r="H916" s="1"/>
      <c r="O916" s="3"/>
    </row>
    <row r="917" spans="3:15" ht="15.75" customHeight="1" x14ac:dyDescent="0.25">
      <c r="C917" s="2"/>
      <c r="H917" s="1"/>
      <c r="O917" s="3"/>
    </row>
    <row r="918" spans="3:15" ht="15.75" customHeight="1" x14ac:dyDescent="0.25">
      <c r="C918" s="2"/>
      <c r="H918" s="1"/>
      <c r="O918" s="3"/>
    </row>
    <row r="919" spans="3:15" ht="15.75" customHeight="1" x14ac:dyDescent="0.25">
      <c r="C919" s="2"/>
      <c r="H919" s="1"/>
      <c r="O919" s="3"/>
    </row>
    <row r="920" spans="3:15" ht="15.75" customHeight="1" x14ac:dyDescent="0.25">
      <c r="C920" s="2"/>
      <c r="H920" s="1"/>
      <c r="O920" s="3"/>
    </row>
    <row r="921" spans="3:15" ht="15.75" customHeight="1" x14ac:dyDescent="0.25">
      <c r="C921" s="2"/>
      <c r="H921" s="1"/>
      <c r="O921" s="3"/>
    </row>
    <row r="922" spans="3:15" ht="15.75" customHeight="1" x14ac:dyDescent="0.25">
      <c r="C922" s="2"/>
      <c r="H922" s="1"/>
      <c r="O922" s="3"/>
    </row>
    <row r="923" spans="3:15" ht="15.75" customHeight="1" x14ac:dyDescent="0.25">
      <c r="C923" s="2"/>
      <c r="H923" s="1"/>
      <c r="O923" s="3"/>
    </row>
    <row r="924" spans="3:15" ht="15.75" customHeight="1" x14ac:dyDescent="0.25">
      <c r="C924" s="2"/>
      <c r="H924" s="1"/>
      <c r="O924" s="3"/>
    </row>
    <row r="925" spans="3:15" ht="15.75" customHeight="1" x14ac:dyDescent="0.25">
      <c r="C925" s="2"/>
      <c r="H925" s="1"/>
      <c r="O925" s="3"/>
    </row>
    <row r="926" spans="3:15" ht="15.75" customHeight="1" x14ac:dyDescent="0.25">
      <c r="C926" s="2"/>
      <c r="H926" s="1"/>
      <c r="O926" s="3"/>
    </row>
    <row r="927" spans="3:15" ht="15.75" customHeight="1" x14ac:dyDescent="0.25">
      <c r="C927" s="2"/>
      <c r="H927" s="1"/>
      <c r="O927" s="3"/>
    </row>
    <row r="928" spans="3:15" ht="15.75" customHeight="1" x14ac:dyDescent="0.25">
      <c r="C928" s="2"/>
      <c r="H928" s="1"/>
      <c r="O928" s="3"/>
    </row>
    <row r="929" spans="3:15" ht="15.75" customHeight="1" x14ac:dyDescent="0.25">
      <c r="C929" s="2"/>
      <c r="H929" s="1"/>
      <c r="O929" s="3"/>
    </row>
    <row r="930" spans="3:15" ht="15.75" customHeight="1" x14ac:dyDescent="0.25">
      <c r="C930" s="2"/>
      <c r="H930" s="1"/>
      <c r="O930" s="3"/>
    </row>
    <row r="931" spans="3:15" ht="15.75" customHeight="1" x14ac:dyDescent="0.25">
      <c r="C931" s="2"/>
      <c r="H931" s="1"/>
      <c r="O931" s="3"/>
    </row>
    <row r="932" spans="3:15" ht="15.75" customHeight="1" x14ac:dyDescent="0.25">
      <c r="C932" s="2"/>
      <c r="H932" s="1"/>
      <c r="O932" s="3"/>
    </row>
    <row r="933" spans="3:15" ht="15.75" customHeight="1" x14ac:dyDescent="0.25">
      <c r="C933" s="2"/>
      <c r="H933" s="1"/>
      <c r="O933" s="3"/>
    </row>
    <row r="934" spans="3:15" ht="15.75" customHeight="1" x14ac:dyDescent="0.25">
      <c r="C934" s="2"/>
      <c r="H934" s="1"/>
      <c r="O934" s="3"/>
    </row>
    <row r="935" spans="3:15" ht="15.75" customHeight="1" x14ac:dyDescent="0.25">
      <c r="C935" s="2"/>
      <c r="H935" s="1"/>
      <c r="O935" s="3"/>
    </row>
    <row r="936" spans="3:15" ht="15.75" customHeight="1" x14ac:dyDescent="0.25">
      <c r="C936" s="2"/>
      <c r="H936" s="1"/>
      <c r="O936" s="3"/>
    </row>
    <row r="937" spans="3:15" ht="15.75" customHeight="1" x14ac:dyDescent="0.25">
      <c r="C937" s="2"/>
      <c r="H937" s="1"/>
      <c r="O937" s="3"/>
    </row>
    <row r="938" spans="3:15" ht="15.75" customHeight="1" x14ac:dyDescent="0.25">
      <c r="C938" s="2"/>
      <c r="H938" s="1"/>
      <c r="O938" s="3"/>
    </row>
    <row r="939" spans="3:15" ht="15.75" customHeight="1" x14ac:dyDescent="0.25">
      <c r="C939" s="2"/>
      <c r="H939" s="1"/>
      <c r="O939" s="3"/>
    </row>
    <row r="940" spans="3:15" ht="15.75" customHeight="1" x14ac:dyDescent="0.25">
      <c r="C940" s="2"/>
      <c r="H940" s="1"/>
      <c r="O940" s="3"/>
    </row>
    <row r="941" spans="3:15" ht="15.75" customHeight="1" x14ac:dyDescent="0.25">
      <c r="C941" s="2"/>
      <c r="H941" s="1"/>
      <c r="O941" s="3"/>
    </row>
    <row r="942" spans="3:15" ht="15.75" customHeight="1" x14ac:dyDescent="0.25">
      <c r="C942" s="2"/>
      <c r="H942" s="1"/>
      <c r="O942" s="3"/>
    </row>
    <row r="943" spans="3:15" ht="15.75" customHeight="1" x14ac:dyDescent="0.25">
      <c r="C943" s="2"/>
      <c r="H943" s="1"/>
      <c r="O943" s="3"/>
    </row>
    <row r="944" spans="3:15" ht="15.75" customHeight="1" x14ac:dyDescent="0.25">
      <c r="C944" s="2"/>
      <c r="H944" s="1"/>
      <c r="O944" s="3"/>
    </row>
    <row r="945" spans="3:15" ht="15.75" customHeight="1" x14ac:dyDescent="0.25">
      <c r="C945" s="2"/>
      <c r="H945" s="1"/>
      <c r="O945" s="3"/>
    </row>
    <row r="946" spans="3:15" ht="15.75" customHeight="1" x14ac:dyDescent="0.25">
      <c r="C946" s="2"/>
      <c r="H946" s="1"/>
      <c r="O946" s="3"/>
    </row>
    <row r="947" spans="3:15" ht="15.75" customHeight="1" x14ac:dyDescent="0.25">
      <c r="C947" s="2"/>
      <c r="H947" s="1"/>
      <c r="O947" s="3"/>
    </row>
    <row r="948" spans="3:15" ht="15.75" customHeight="1" x14ac:dyDescent="0.25">
      <c r="C948" s="2"/>
      <c r="H948" s="1"/>
      <c r="O948" s="3"/>
    </row>
    <row r="949" spans="3:15" ht="15.75" customHeight="1" x14ac:dyDescent="0.25">
      <c r="C949" s="2"/>
      <c r="H949" s="1"/>
      <c r="O949" s="3"/>
    </row>
    <row r="950" spans="3:15" ht="15.75" customHeight="1" x14ac:dyDescent="0.25">
      <c r="C950" s="2"/>
      <c r="H950" s="1"/>
      <c r="O950" s="3"/>
    </row>
    <row r="951" spans="3:15" ht="15.75" customHeight="1" x14ac:dyDescent="0.25">
      <c r="C951" s="2"/>
      <c r="H951" s="1"/>
      <c r="O951" s="3"/>
    </row>
    <row r="952" spans="3:15" ht="15.75" customHeight="1" x14ac:dyDescent="0.25">
      <c r="C952" s="2"/>
      <c r="H952" s="1"/>
      <c r="O952" s="3"/>
    </row>
    <row r="953" spans="3:15" ht="15.75" customHeight="1" x14ac:dyDescent="0.25">
      <c r="C953" s="2"/>
      <c r="H953" s="1"/>
      <c r="O953" s="3"/>
    </row>
    <row r="954" spans="3:15" ht="15.75" customHeight="1" x14ac:dyDescent="0.25">
      <c r="C954" s="2"/>
      <c r="H954" s="1"/>
      <c r="O954" s="3"/>
    </row>
    <row r="955" spans="3:15" ht="15.75" customHeight="1" x14ac:dyDescent="0.25">
      <c r="C955" s="2"/>
      <c r="H955" s="1"/>
      <c r="O955" s="3"/>
    </row>
    <row r="956" spans="3:15" ht="15.75" customHeight="1" x14ac:dyDescent="0.25">
      <c r="C956" s="2"/>
      <c r="H956" s="1"/>
      <c r="O956" s="3"/>
    </row>
    <row r="957" spans="3:15" ht="15.75" customHeight="1" x14ac:dyDescent="0.25">
      <c r="C957" s="2"/>
      <c r="H957" s="1"/>
      <c r="O957" s="3"/>
    </row>
    <row r="958" spans="3:15" ht="15.75" customHeight="1" x14ac:dyDescent="0.25">
      <c r="C958" s="2"/>
      <c r="H958" s="1"/>
      <c r="O958" s="3"/>
    </row>
    <row r="959" spans="3:15" ht="15.75" customHeight="1" x14ac:dyDescent="0.25">
      <c r="C959" s="2"/>
      <c r="H959" s="1"/>
      <c r="O959" s="3"/>
    </row>
    <row r="960" spans="3:15" ht="15.75" customHeight="1" x14ac:dyDescent="0.25">
      <c r="C960" s="2"/>
      <c r="H960" s="1"/>
      <c r="O960" s="3"/>
    </row>
    <row r="961" spans="3:15" ht="15.75" customHeight="1" x14ac:dyDescent="0.25">
      <c r="C961" s="2"/>
      <c r="H961" s="1"/>
      <c r="O961" s="3"/>
    </row>
    <row r="962" spans="3:15" ht="15.75" customHeight="1" x14ac:dyDescent="0.25">
      <c r="C962" s="2"/>
      <c r="H962" s="1"/>
      <c r="O962" s="3"/>
    </row>
    <row r="963" spans="3:15" ht="15.75" customHeight="1" x14ac:dyDescent="0.25">
      <c r="C963" s="2"/>
      <c r="H963" s="1"/>
      <c r="O963" s="3"/>
    </row>
    <row r="964" spans="3:15" ht="15.75" customHeight="1" x14ac:dyDescent="0.25">
      <c r="C964" s="2"/>
      <c r="H964" s="1"/>
      <c r="O964" s="3"/>
    </row>
    <row r="965" spans="3:15" ht="15.75" customHeight="1" x14ac:dyDescent="0.25">
      <c r="C965" s="2"/>
      <c r="H965" s="1"/>
      <c r="O965" s="3"/>
    </row>
    <row r="966" spans="3:15" ht="15.75" customHeight="1" x14ac:dyDescent="0.25">
      <c r="C966" s="2"/>
      <c r="H966" s="1"/>
      <c r="O966" s="3"/>
    </row>
    <row r="967" spans="3:15" ht="15.75" customHeight="1" x14ac:dyDescent="0.25">
      <c r="C967" s="2"/>
      <c r="H967" s="1"/>
      <c r="O967" s="3"/>
    </row>
    <row r="968" spans="3:15" ht="15.75" customHeight="1" x14ac:dyDescent="0.25">
      <c r="C968" s="2"/>
      <c r="H968" s="1"/>
      <c r="O968" s="3"/>
    </row>
    <row r="969" spans="3:15" ht="15.75" customHeight="1" x14ac:dyDescent="0.25">
      <c r="C969" s="2"/>
      <c r="H969" s="1"/>
      <c r="O969" s="3"/>
    </row>
    <row r="970" spans="3:15" ht="15.75" customHeight="1" x14ac:dyDescent="0.25">
      <c r="C970" s="2"/>
      <c r="H970" s="1"/>
      <c r="O970" s="3"/>
    </row>
    <row r="971" spans="3:15" ht="15.75" customHeight="1" x14ac:dyDescent="0.25">
      <c r="C971" s="2"/>
      <c r="H971" s="1"/>
      <c r="O971" s="3"/>
    </row>
    <row r="972" spans="3:15" ht="15.75" customHeight="1" x14ac:dyDescent="0.25">
      <c r="C972" s="2"/>
      <c r="H972" s="1"/>
      <c r="O972" s="3"/>
    </row>
    <row r="973" spans="3:15" ht="15.75" customHeight="1" x14ac:dyDescent="0.25">
      <c r="C973" s="2"/>
      <c r="H973" s="1"/>
      <c r="O973" s="3"/>
    </row>
    <row r="974" spans="3:15" ht="15.75" customHeight="1" x14ac:dyDescent="0.25">
      <c r="C974" s="2"/>
      <c r="H974" s="1"/>
      <c r="O974" s="3"/>
    </row>
    <row r="975" spans="3:15" ht="15.75" customHeight="1" x14ac:dyDescent="0.25">
      <c r="C975" s="2"/>
      <c r="H975" s="1"/>
      <c r="O975" s="3"/>
    </row>
    <row r="976" spans="3:15" ht="15.75" customHeight="1" x14ac:dyDescent="0.25">
      <c r="C976" s="2"/>
      <c r="H976" s="1"/>
      <c r="O976" s="3"/>
    </row>
    <row r="977" spans="3:15" ht="15.75" customHeight="1" x14ac:dyDescent="0.25">
      <c r="C977" s="2"/>
      <c r="H977" s="1"/>
      <c r="O977" s="3"/>
    </row>
    <row r="978" spans="3:15" ht="15.75" customHeight="1" x14ac:dyDescent="0.25">
      <c r="C978" s="2"/>
      <c r="H978" s="1"/>
      <c r="O978" s="3"/>
    </row>
    <row r="979" spans="3:15" ht="15.75" customHeight="1" x14ac:dyDescent="0.25">
      <c r="C979" s="2"/>
      <c r="H979" s="1"/>
      <c r="O979" s="3"/>
    </row>
    <row r="980" spans="3:15" ht="15.75" customHeight="1" x14ac:dyDescent="0.25">
      <c r="C980" s="2"/>
      <c r="H980" s="1"/>
      <c r="O980" s="3"/>
    </row>
    <row r="981" spans="3:15" ht="15.75" customHeight="1" x14ac:dyDescent="0.25">
      <c r="C981" s="2"/>
      <c r="H981" s="1"/>
      <c r="O981" s="3"/>
    </row>
    <row r="982" spans="3:15" ht="15.75" customHeight="1" x14ac:dyDescent="0.25">
      <c r="C982" s="2"/>
      <c r="H982" s="1"/>
      <c r="O982" s="3"/>
    </row>
    <row r="983" spans="3:15" ht="15.75" customHeight="1" x14ac:dyDescent="0.25">
      <c r="C983" s="2"/>
      <c r="H983" s="1"/>
      <c r="O983" s="3"/>
    </row>
    <row r="984" spans="3:15" ht="15.75" customHeight="1" x14ac:dyDescent="0.25">
      <c r="C984" s="2"/>
      <c r="H984" s="1"/>
      <c r="O984" s="3"/>
    </row>
    <row r="985" spans="3:15" ht="15.75" customHeight="1" x14ac:dyDescent="0.25">
      <c r="C985" s="2"/>
      <c r="H985" s="1"/>
      <c r="O985" s="3"/>
    </row>
    <row r="986" spans="3:15" ht="15.75" customHeight="1" x14ac:dyDescent="0.25">
      <c r="C986" s="2"/>
      <c r="H986" s="1"/>
      <c r="O986" s="3"/>
    </row>
    <row r="987" spans="3:15" ht="15.75" customHeight="1" x14ac:dyDescent="0.25">
      <c r="C987" s="2"/>
      <c r="H987" s="1"/>
      <c r="O987" s="3"/>
    </row>
    <row r="988" spans="3:15" ht="15.75" customHeight="1" x14ac:dyDescent="0.25">
      <c r="C988" s="2"/>
      <c r="H988" s="1"/>
      <c r="O988" s="3"/>
    </row>
    <row r="989" spans="3:15" ht="15.75" customHeight="1" x14ac:dyDescent="0.25">
      <c r="C989" s="2"/>
      <c r="H989" s="1"/>
      <c r="O989" s="3"/>
    </row>
    <row r="990" spans="3:15" ht="15.75" customHeight="1" x14ac:dyDescent="0.25">
      <c r="C990" s="2"/>
      <c r="H990" s="1"/>
      <c r="O990" s="3"/>
    </row>
    <row r="991" spans="3:15" ht="15.75" customHeight="1" x14ac:dyDescent="0.25">
      <c r="C991" s="2"/>
      <c r="H991" s="1"/>
      <c r="O991" s="3"/>
    </row>
    <row r="992" spans="3:15" ht="15.75" customHeight="1" x14ac:dyDescent="0.25">
      <c r="C992" s="2"/>
      <c r="H992" s="1"/>
      <c r="O992" s="3"/>
    </row>
    <row r="993" spans="3:15" ht="15.75" customHeight="1" x14ac:dyDescent="0.25">
      <c r="C993" s="2"/>
      <c r="H993" s="1"/>
      <c r="O993" s="3"/>
    </row>
    <row r="994" spans="3:15" ht="15.75" customHeight="1" x14ac:dyDescent="0.25">
      <c r="C994" s="2"/>
      <c r="H994" s="1"/>
      <c r="O994" s="3"/>
    </row>
    <row r="995" spans="3:15" ht="15.75" customHeight="1" x14ac:dyDescent="0.25">
      <c r="C995" s="2"/>
      <c r="H995" s="1"/>
      <c r="O995" s="3"/>
    </row>
    <row r="996" spans="3:15" ht="15.75" customHeight="1" x14ac:dyDescent="0.25">
      <c r="C996" s="2"/>
      <c r="H996" s="1"/>
      <c r="O996" s="3"/>
    </row>
    <row r="997" spans="3:15" ht="15.75" customHeight="1" x14ac:dyDescent="0.25">
      <c r="C997" s="2"/>
      <c r="H997" s="1"/>
      <c r="O997" s="3"/>
    </row>
    <row r="998" spans="3:15" ht="15.75" customHeight="1" x14ac:dyDescent="0.25">
      <c r="C998" s="2"/>
      <c r="H998" s="1"/>
      <c r="O998" s="3"/>
    </row>
    <row r="999" spans="3:15" ht="15.75" customHeight="1" x14ac:dyDescent="0.25">
      <c r="C999" s="2"/>
      <c r="H999" s="1"/>
      <c r="O999" s="3"/>
    </row>
    <row r="1000" spans="3:15" ht="15.75" customHeight="1" x14ac:dyDescent="0.25">
      <c r="C1000" s="2"/>
      <c r="H1000" s="1"/>
      <c r="O1000" s="3"/>
    </row>
  </sheetData>
  <autoFilter ref="N1:N1000" xr:uid="{00000000-0001-0000-0000-000000000000}"/>
  <sortState xmlns:xlrd2="http://schemas.microsoft.com/office/spreadsheetml/2017/richdata2" ref="A2:O1000">
    <sortCondition ref="L1:L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Pivottable original</vt:lpstr>
      <vt:lpstr>Pivottable formatted</vt:lpstr>
      <vt:lpstr>Sheet2</vt:lpstr>
      <vt:lpstr>Sheet1</vt:lpstr>
      <vt:lpstr>Age_Group_Classification</vt:lpstr>
      <vt:lpstr>Today_Year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2022-10-10T08:27:11Z</dcterms:created>
  <dcterms:modified xsi:type="dcterms:W3CDTF">2022-10-13T21:32:53Z</dcterms:modified>
</cp:coreProperties>
</file>