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Birch V2\"/>
    </mc:Choice>
  </mc:AlternateContent>
  <xr:revisionPtr revIDLastSave="0" documentId="8_{E0163F7E-1DB9-4E74-9F27-92EE4DF2DB38}" xr6:coauthVersionLast="47" xr6:coauthVersionMax="47" xr10:uidLastSave="{00000000-0000-0000-0000-000000000000}"/>
  <bookViews>
    <workbookView xWindow="2220" yWindow="570" windowWidth="24615" windowHeight="11445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C5" i="4"/>
  <c r="B5" i="4"/>
  <c r="D4" i="4"/>
  <c r="B4" i="4"/>
  <c r="H2" i="4" s="1"/>
  <c r="D3" i="4"/>
  <c r="H3" i="4" s="1"/>
  <c r="B3" i="4"/>
  <c r="C15" i="3"/>
  <c r="B15" i="3"/>
  <c r="F15" i="3" s="1"/>
  <c r="C14" i="3"/>
  <c r="B14" i="3"/>
  <c r="E14" i="3" s="1"/>
  <c r="F13" i="3"/>
  <c r="K13" i="3" s="1"/>
  <c r="C13" i="3"/>
  <c r="I13" i="3" s="1"/>
  <c r="B13" i="3"/>
  <c r="E13" i="3" s="1"/>
  <c r="I12" i="3"/>
  <c r="F12" i="3"/>
  <c r="K12" i="3" s="1"/>
  <c r="D12" i="3"/>
  <c r="G12" i="3" s="1"/>
  <c r="H12" i="3" s="1"/>
  <c r="C12" i="3"/>
  <c r="B12" i="3"/>
  <c r="E12" i="3" s="1"/>
  <c r="C11" i="3"/>
  <c r="B11" i="3"/>
  <c r="K10" i="3"/>
  <c r="I10" i="3"/>
  <c r="F10" i="3"/>
  <c r="E10" i="3"/>
  <c r="D10" i="3"/>
  <c r="G10" i="3" s="1"/>
  <c r="H10" i="3" s="1"/>
  <c r="C10" i="3"/>
  <c r="B10" i="3"/>
  <c r="C9" i="3"/>
  <c r="B9" i="3"/>
  <c r="I9" i="3" s="1"/>
  <c r="I8" i="3"/>
  <c r="C8" i="3"/>
  <c r="B8" i="3"/>
  <c r="F8" i="3" s="1"/>
  <c r="K8" i="3" s="1"/>
  <c r="C7" i="3"/>
  <c r="H7" i="3" s="1"/>
  <c r="B7" i="3"/>
  <c r="C6" i="3"/>
  <c r="B6" i="3"/>
  <c r="H5" i="3"/>
  <c r="C5" i="3"/>
  <c r="B5" i="3"/>
  <c r="F5" i="3" s="1"/>
  <c r="C4" i="3"/>
  <c r="B4" i="3"/>
  <c r="E4" i="3" s="1"/>
  <c r="C3" i="3"/>
  <c r="B3" i="3"/>
  <c r="B5" i="2"/>
  <c r="D15" i="1"/>
  <c r="F15" i="1" s="1"/>
  <c r="D14" i="1"/>
  <c r="F14" i="1" s="1"/>
  <c r="D13" i="1"/>
  <c r="F13" i="1" s="1"/>
  <c r="D12" i="1"/>
  <c r="F12" i="1" s="1"/>
  <c r="E11" i="1"/>
  <c r="C11" i="4" s="1"/>
  <c r="D11" i="1"/>
  <c r="F11" i="1" s="1"/>
  <c r="D10" i="1"/>
  <c r="E10" i="1" s="1"/>
  <c r="F9" i="1"/>
  <c r="C9" i="2" s="1"/>
  <c r="D9" i="1"/>
  <c r="E9" i="1" s="1"/>
  <c r="D8" i="1"/>
  <c r="F8" i="1" s="1"/>
  <c r="D7" i="1"/>
  <c r="E7" i="1" s="1"/>
  <c r="F6" i="1"/>
  <c r="E6" i="4" s="1"/>
  <c r="D6" i="1"/>
  <c r="E6" i="1" s="1"/>
  <c r="E5" i="1"/>
  <c r="G5" i="1" s="1"/>
  <c r="D5" i="1"/>
  <c r="F5" i="1" s="1"/>
  <c r="D4" i="1"/>
  <c r="F4" i="1" s="1"/>
  <c r="F3" i="1"/>
  <c r="E3" i="4" s="1"/>
  <c r="D3" i="1"/>
  <c r="E3" i="1" s="1"/>
  <c r="J10" i="3" l="1"/>
  <c r="C10" i="4"/>
  <c r="G10" i="1"/>
  <c r="B10" i="2"/>
  <c r="H8" i="1"/>
  <c r="C8" i="2"/>
  <c r="E8" i="4"/>
  <c r="J12" i="3"/>
  <c r="I6" i="3"/>
  <c r="E11" i="4"/>
  <c r="C11" i="2"/>
  <c r="H11" i="1"/>
  <c r="G9" i="1"/>
  <c r="C9" i="4"/>
  <c r="B9" i="2"/>
  <c r="C5" i="2"/>
  <c r="H5" i="1"/>
  <c r="E5" i="4"/>
  <c r="G6" i="1"/>
  <c r="C6" i="4"/>
  <c r="B6" i="2"/>
  <c r="H12" i="1"/>
  <c r="C12" i="2"/>
  <c r="E12" i="4"/>
  <c r="H13" i="1"/>
  <c r="E13" i="4"/>
  <c r="C13" i="2"/>
  <c r="K5" i="3"/>
  <c r="G3" i="1"/>
  <c r="C3" i="4"/>
  <c r="B3" i="2"/>
  <c r="E14" i="4"/>
  <c r="H14" i="1"/>
  <c r="C14" i="2"/>
  <c r="I3" i="3"/>
  <c r="E15" i="4"/>
  <c r="C15" i="2"/>
  <c r="H15" i="1"/>
  <c r="C7" i="4"/>
  <c r="G7" i="1"/>
  <c r="B7" i="2"/>
  <c r="H4" i="1"/>
  <c r="C4" i="2"/>
  <c r="E4" i="4"/>
  <c r="E15" i="1"/>
  <c r="D3" i="3"/>
  <c r="G3" i="3" s="1"/>
  <c r="D9" i="3"/>
  <c r="G9" i="3" s="1"/>
  <c r="H9" i="3" s="1"/>
  <c r="E9" i="3"/>
  <c r="H6" i="1"/>
  <c r="E13" i="1"/>
  <c r="E6" i="3"/>
  <c r="C6" i="2"/>
  <c r="D14" i="3"/>
  <c r="G14" i="3" s="1"/>
  <c r="H14" i="3" s="1"/>
  <c r="J14" i="3" s="1"/>
  <c r="E11" i="3"/>
  <c r="J11" i="3" s="1"/>
  <c r="I4" i="3"/>
  <c r="E4" i="1"/>
  <c r="F6" i="3"/>
  <c r="K6" i="3" s="1"/>
  <c r="F10" i="1"/>
  <c r="H3" i="3"/>
  <c r="F14" i="3"/>
  <c r="E14" i="1"/>
  <c r="D5" i="3"/>
  <c r="G5" i="3" s="1"/>
  <c r="I5" i="3" s="1"/>
  <c r="D8" i="3"/>
  <c r="G8" i="3" s="1"/>
  <c r="H8" i="3" s="1"/>
  <c r="F11" i="3"/>
  <c r="C3" i="2"/>
  <c r="F3" i="3"/>
  <c r="K3" i="3" s="1"/>
  <c r="F9" i="3"/>
  <c r="K9" i="3" s="1"/>
  <c r="F7" i="1"/>
  <c r="E5" i="3"/>
  <c r="J5" i="3" s="1"/>
  <c r="E8" i="3"/>
  <c r="J8" i="3" s="1"/>
  <c r="I14" i="3"/>
  <c r="E9" i="4"/>
  <c r="H9" i="1"/>
  <c r="D6" i="3"/>
  <c r="G6" i="3" s="1"/>
  <c r="E3" i="3"/>
  <c r="J3" i="3" s="1"/>
  <c r="I15" i="3"/>
  <c r="K15" i="3" s="1"/>
  <c r="D11" i="3"/>
  <c r="G11" i="3" s="1"/>
  <c r="I11" i="3" s="1"/>
  <c r="B11" i="2"/>
  <c r="H11" i="3"/>
  <c r="D13" i="3"/>
  <c r="G13" i="3" s="1"/>
  <c r="H13" i="3" s="1"/>
  <c r="J13" i="3" s="1"/>
  <c r="F4" i="3"/>
  <c r="H3" i="1"/>
  <c r="H4" i="3"/>
  <c r="J4" i="3" s="1"/>
  <c r="H6" i="3"/>
  <c r="E8" i="1"/>
  <c r="G11" i="1"/>
  <c r="D7" i="3"/>
  <c r="G7" i="3" s="1"/>
  <c r="I7" i="3" s="1"/>
  <c r="E12" i="1"/>
  <c r="D4" i="3"/>
  <c r="G4" i="3" s="1"/>
  <c r="E7" i="3"/>
  <c r="J7" i="3" s="1"/>
  <c r="D15" i="3"/>
  <c r="G15" i="3" s="1"/>
  <c r="H15" i="3" s="1"/>
  <c r="F7" i="3"/>
  <c r="E15" i="3"/>
  <c r="B4" i="2" l="1"/>
  <c r="G4" i="1"/>
  <c r="I2" i="4" s="1"/>
  <c r="C4" i="4"/>
  <c r="L2" i="2"/>
  <c r="K11" i="3"/>
  <c r="O3" i="3" s="1"/>
  <c r="P3" i="3" s="1"/>
  <c r="G13" i="1"/>
  <c r="C13" i="4"/>
  <c r="B13" i="2"/>
  <c r="G8" i="1"/>
  <c r="C8" i="4"/>
  <c r="B8" i="2"/>
  <c r="J9" i="3"/>
  <c r="K7" i="3"/>
  <c r="K4" i="3"/>
  <c r="E7" i="4"/>
  <c r="C7" i="2"/>
  <c r="L4" i="2" s="1"/>
  <c r="L6" i="2" s="1"/>
  <c r="H7" i="1"/>
  <c r="I3" i="4" s="1"/>
  <c r="J3" i="4" s="1"/>
  <c r="K3" i="4" s="1"/>
  <c r="J6" i="3"/>
  <c r="O2" i="3" s="1"/>
  <c r="K14" i="3"/>
  <c r="C15" i="4"/>
  <c r="G15" i="1"/>
  <c r="B15" i="2"/>
  <c r="L1" i="2"/>
  <c r="D3" i="2"/>
  <c r="L3" i="2"/>
  <c r="J15" i="3"/>
  <c r="C14" i="4"/>
  <c r="B14" i="2"/>
  <c r="G14" i="1"/>
  <c r="B12" i="2"/>
  <c r="C12" i="4"/>
  <c r="G12" i="1"/>
  <c r="E10" i="4"/>
  <c r="H10" i="1"/>
  <c r="C10" i="2"/>
  <c r="P2" i="3" l="1"/>
  <c r="M6" i="3" s="1"/>
  <c r="N7" i="3"/>
  <c r="J2" i="4"/>
  <c r="K2" i="4" s="1"/>
  <c r="G12" i="2"/>
  <c r="G5" i="2"/>
  <c r="F12" i="2"/>
  <c r="F11" i="2"/>
  <c r="G8" i="2"/>
  <c r="F8" i="2"/>
  <c r="F15" i="2"/>
  <c r="G7" i="2"/>
  <c r="F4" i="2"/>
  <c r="G3" i="2"/>
  <c r="G6" i="2"/>
  <c r="F6" i="2"/>
  <c r="G11" i="2"/>
  <c r="F7" i="2"/>
  <c r="F5" i="2"/>
  <c r="G14" i="2"/>
  <c r="G15" i="2"/>
  <c r="G4" i="2"/>
  <c r="F14" i="2"/>
  <c r="G10" i="2"/>
  <c r="F10" i="2"/>
  <c r="F3" i="2"/>
  <c r="G13" i="2"/>
  <c r="F9" i="2"/>
  <c r="F13" i="2"/>
  <c r="G9" i="2"/>
  <c r="L5" i="2"/>
  <c r="M1" i="1"/>
  <c r="M2" i="1"/>
  <c r="K6" i="1" l="1"/>
  <c r="J5" i="1"/>
  <c r="J10" i="2"/>
  <c r="I9" i="2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<sst xmlns="http://schemas.openxmlformats.org/spreadsheetml/2006/main" count="69" uniqueCount="30">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</sst>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0.4278714522958153</c:v>
                </c:pt>
                <c:pt idx="2">
                  <c:v>0.44769771591736962</c:v>
                </c:pt>
                <c:pt idx="3">
                  <c:v>0.45881851004586921</c:v>
                </c:pt>
                <c:pt idx="4">
                  <c:v>0.42018191818473299</c:v>
                </c:pt>
                <c:pt idx="5">
                  <c:v>0.61308066478825451</c:v>
                </c:pt>
                <c:pt idx="6">
                  <c:v>0.50550635612511574</c:v>
                </c:pt>
                <c:pt idx="7">
                  <c:v>0.54846622805233514</c:v>
                </c:pt>
                <c:pt idx="8">
                  <c:v>0.38658603835533845</c:v>
                </c:pt>
                <c:pt idx="9">
                  <c:v>0.55823460139795023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C-4BAA-B5DB-E3E709135D05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0.57212854770418464</c:v>
                </c:pt>
                <c:pt idx="2">
                  <c:v>0.55230228408263038</c:v>
                </c:pt>
                <c:pt idx="3">
                  <c:v>0.54118148995413073</c:v>
                </c:pt>
                <c:pt idx="4">
                  <c:v>0.57981808181526695</c:v>
                </c:pt>
                <c:pt idx="5">
                  <c:v>0.38691933521174549</c:v>
                </c:pt>
                <c:pt idx="6">
                  <c:v>0.49449364387488426</c:v>
                </c:pt>
                <c:pt idx="7">
                  <c:v>0.45153377194766486</c:v>
                </c:pt>
                <c:pt idx="8">
                  <c:v>0.61341396164466155</c:v>
                </c:pt>
                <c:pt idx="9">
                  <c:v>0.44176539860204977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C-4BAA-B5DB-E3E70913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54448"/>
        <c:axId val="1"/>
      </c:lineChart>
      <c:catAx>
        <c:axId val="804454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8044544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0.4278714522958153</c:v>
                </c:pt>
                <c:pt idx="2">
                  <c:v>0.44769771591736962</c:v>
                </c:pt>
                <c:pt idx="3">
                  <c:v>0.45881851004586921</c:v>
                </c:pt>
                <c:pt idx="4">
                  <c:v>0.42018191818473299</c:v>
                </c:pt>
                <c:pt idx="5">
                  <c:v>0.61308066478825451</c:v>
                </c:pt>
                <c:pt idx="6">
                  <c:v>0.50550635612511574</c:v>
                </c:pt>
                <c:pt idx="7">
                  <c:v>0.54846622805233514</c:v>
                </c:pt>
                <c:pt idx="8">
                  <c:v>0.38658603835533845</c:v>
                </c:pt>
                <c:pt idx="9">
                  <c:v>0.55823460139795023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F-4DF1-A4AA-383D2ED2A4C1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0.57212854770418464</c:v>
                </c:pt>
                <c:pt idx="2">
                  <c:v>0.55230228408263038</c:v>
                </c:pt>
                <c:pt idx="3">
                  <c:v>0.54118148995413073</c:v>
                </c:pt>
                <c:pt idx="4">
                  <c:v>0.57981808181526695</c:v>
                </c:pt>
                <c:pt idx="5">
                  <c:v>0.38691933521174549</c:v>
                </c:pt>
                <c:pt idx="6">
                  <c:v>0.49449364387488426</c:v>
                </c:pt>
                <c:pt idx="7">
                  <c:v>0.45153377194766486</c:v>
                </c:pt>
                <c:pt idx="8">
                  <c:v>0.61341396164466155</c:v>
                </c:pt>
                <c:pt idx="9">
                  <c:v>0.44176539860204977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F-4DF1-A4AA-383D2ED2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172832"/>
        <c:axId val="1"/>
      </c:barChart>
      <c:catAx>
        <c:axId val="8051728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8051728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25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47</xdr:row>
      <xdr:rowOff>142875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AVERAGE(G2:G15)</f>
        <v>0.61295608836371407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AVERAGE(H2:H15)</f>
        <v>0.57184408357227701</v>
      </c>
    </row>
    <row r="3" spans="1:17" ht="16.5" customHeight="1" x14ac:dyDescent="0.25">
      <c r="A3" s="2">
        <v>1</v>
      </c>
      <c r="B3" s="5">
        <v>2016550</v>
      </c>
      <c r="C3" s="8">
        <v>2697440</v>
      </c>
      <c r="D3" s="12">
        <f t="shared" ref="D3:D15" si="0">SUM(B3:C3)</f>
        <v>4713990</v>
      </c>
      <c r="E3" s="13">
        <f t="shared" ref="E3:E15" si="1">B3/D3</f>
        <v>0.42777986376721205</v>
      </c>
      <c r="F3" s="16">
        <f t="shared" ref="F3:F15" si="2">C3/D3</f>
        <v>0.57222013623278789</v>
      </c>
      <c r="G3" s="13" t="str">
        <f t="shared" ref="G3:G15" si="3">IF(E3&gt;0.5,E3,"")</f>
        <v/>
      </c>
      <c r="H3" s="16">
        <f t="shared" ref="H3:H15" si="4">IF(F3&gt;0.5,F3,"")</f>
        <v>0.57222013623278789</v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1773107</v>
      </c>
      <c r="C4" s="8">
        <v>2370911</v>
      </c>
      <c r="D4" s="12">
        <f t="shared" si="0"/>
        <v>4144018</v>
      </c>
      <c r="E4" s="13">
        <f t="shared" si="1"/>
        <v>0.4278714522958153</v>
      </c>
      <c r="F4" s="16">
        <f t="shared" si="2"/>
        <v>0.57212854770418464</v>
      </c>
      <c r="G4" s="14" t="str">
        <f t="shared" si="3"/>
        <v/>
      </c>
      <c r="H4" s="17">
        <f t="shared" si="4"/>
        <v>0.57212854770418464</v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1906253</v>
      </c>
      <c r="C5" s="8">
        <v>2351649</v>
      </c>
      <c r="D5" s="12">
        <f t="shared" si="0"/>
        <v>4257902</v>
      </c>
      <c r="E5" s="13">
        <f t="shared" si="1"/>
        <v>0.44769771591736962</v>
      </c>
      <c r="F5" s="16">
        <f t="shared" si="2"/>
        <v>0.55230228408263038</v>
      </c>
      <c r="G5" s="14" t="str">
        <f t="shared" si="3"/>
        <v/>
      </c>
      <c r="H5" s="17">
        <f t="shared" si="4"/>
        <v>0.55230228408263038</v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1922829</v>
      </c>
      <c r="C6" s="8">
        <v>2267998</v>
      </c>
      <c r="D6" s="12">
        <f t="shared" si="0"/>
        <v>4190827</v>
      </c>
      <c r="E6" s="13">
        <f t="shared" si="1"/>
        <v>0.45881851004586921</v>
      </c>
      <c r="F6" s="16">
        <f t="shared" si="2"/>
        <v>0.54118148995413073</v>
      </c>
      <c r="G6" s="14" t="str">
        <f t="shared" si="3"/>
        <v/>
      </c>
      <c r="H6" s="17">
        <f t="shared" si="4"/>
        <v>0.54118148995413073</v>
      </c>
      <c r="I6" s="18"/>
      <c r="J6" s="20"/>
      <c r="K6" s="60">
        <f>MAX(M1:M2)-MIN(M1:M2)</f>
        <v>4.1112004791437062E-2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1648593</v>
      </c>
      <c r="C7" s="8">
        <v>2274929</v>
      </c>
      <c r="D7" s="12">
        <f t="shared" si="0"/>
        <v>3923522</v>
      </c>
      <c r="E7" s="13">
        <f t="shared" si="1"/>
        <v>0.42018191818473299</v>
      </c>
      <c r="F7" s="16">
        <f t="shared" si="2"/>
        <v>0.57981808181526695</v>
      </c>
      <c r="G7" s="14" t="str">
        <f t="shared" si="3"/>
        <v/>
      </c>
      <c r="H7" s="17">
        <f t="shared" si="4"/>
        <v>0.57981808181526695</v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2818856</v>
      </c>
      <c r="C8" s="9">
        <v>1778999</v>
      </c>
      <c r="D8" s="12">
        <f t="shared" si="0"/>
        <v>4597855</v>
      </c>
      <c r="E8" s="14">
        <f t="shared" si="1"/>
        <v>0.61308066478825451</v>
      </c>
      <c r="F8" s="17">
        <f t="shared" si="2"/>
        <v>0.38691933521174549</v>
      </c>
      <c r="G8" s="14">
        <f t="shared" si="3"/>
        <v>0.61308066478825451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2270638</v>
      </c>
      <c r="C9" s="9">
        <v>2221171</v>
      </c>
      <c r="D9" s="12">
        <f t="shared" si="0"/>
        <v>4491809</v>
      </c>
      <c r="E9" s="14">
        <f t="shared" si="1"/>
        <v>0.50550635612511574</v>
      </c>
      <c r="F9" s="17">
        <f t="shared" si="2"/>
        <v>0.49449364387488426</v>
      </c>
      <c r="G9" s="14">
        <f t="shared" si="3"/>
        <v>0.50550635612511574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2454054</v>
      </c>
      <c r="C10" s="9">
        <v>2020340</v>
      </c>
      <c r="D10" s="12">
        <f t="shared" si="0"/>
        <v>4474394</v>
      </c>
      <c r="E10" s="14">
        <f t="shared" si="1"/>
        <v>0.54846622805233514</v>
      </c>
      <c r="F10" s="17">
        <f t="shared" si="2"/>
        <v>0.45153377194766486</v>
      </c>
      <c r="G10" s="14">
        <f t="shared" si="3"/>
        <v>0.54846622805233514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1764502</v>
      </c>
      <c r="C11" s="9">
        <v>2799817</v>
      </c>
      <c r="D11" s="12">
        <f t="shared" si="0"/>
        <v>4564319</v>
      </c>
      <c r="E11" s="14">
        <f t="shared" si="1"/>
        <v>0.38658603835533845</v>
      </c>
      <c r="F11" s="17">
        <f t="shared" si="2"/>
        <v>0.61341396164466155</v>
      </c>
      <c r="G11" s="14" t="str">
        <f t="shared" si="3"/>
        <v/>
      </c>
      <c r="H11" s="17">
        <f t="shared" si="4"/>
        <v>0.61341396164466155</v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2541775</v>
      </c>
      <c r="C12" s="9">
        <v>2011463</v>
      </c>
      <c r="D12" s="12">
        <f t="shared" si="0"/>
        <v>4553238</v>
      </c>
      <c r="E12" s="14">
        <f t="shared" si="1"/>
        <v>0.55823460139795023</v>
      </c>
      <c r="F12" s="17">
        <f t="shared" si="2"/>
        <v>0.44176539860204977</v>
      </c>
      <c r="G12" s="14">
        <f t="shared" si="3"/>
        <v>0.55823460139795023</v>
      </c>
      <c r="H12" s="17" t="str">
        <f t="shared" si="4"/>
        <v/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2664054</v>
      </c>
      <c r="C13" s="9">
        <v>2073586</v>
      </c>
      <c r="D13" s="12">
        <f t="shared" si="0"/>
        <v>4737640</v>
      </c>
      <c r="E13" s="14">
        <f t="shared" si="1"/>
        <v>0.56231668087908748</v>
      </c>
      <c r="F13" s="17">
        <f t="shared" si="2"/>
        <v>0.43768331912091252</v>
      </c>
      <c r="G13" s="14">
        <f t="shared" si="3"/>
        <v>0.56231668087908748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2824597</v>
      </c>
      <c r="C14" s="9">
        <v>971837</v>
      </c>
      <c r="D14" s="12">
        <f t="shared" si="0"/>
        <v>3796434</v>
      </c>
      <c r="E14" s="14">
        <f t="shared" si="1"/>
        <v>0.74401319764810869</v>
      </c>
      <c r="F14" s="17">
        <f t="shared" si="2"/>
        <v>0.25598680235189125</v>
      </c>
      <c r="G14" s="14">
        <f t="shared" si="3"/>
        <v>0.74401319764810869</v>
      </c>
      <c r="H14" s="17" t="str">
        <f t="shared" si="4"/>
        <v/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2672708</v>
      </c>
      <c r="C15" s="9">
        <v>848299</v>
      </c>
      <c r="D15" s="12">
        <f t="shared" si="0"/>
        <v>3521007</v>
      </c>
      <c r="E15" s="14">
        <f t="shared" si="1"/>
        <v>0.75907488965514691</v>
      </c>
      <c r="F15" s="17">
        <f t="shared" si="2"/>
        <v>0.24092511034485306</v>
      </c>
      <c r="G15" s="14">
        <f t="shared" si="3"/>
        <v>0.75907488965514691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J16" s="10"/>
      <c r="K16" s="10"/>
      <c r="L16" s="10"/>
      <c r="M16" s="10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MEDIAN(B2:B15)</f>
        <v>0.50550635612511574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MEDIAN(C2:C15)</f>
        <v>0.49449364387488426</v>
      </c>
    </row>
    <row r="3" spans="1:12" ht="15.75" customHeight="1" x14ac:dyDescent="0.25">
      <c r="A3" s="2">
        <v>1</v>
      </c>
      <c r="B3" s="13">
        <f>'Lopsided Margins'!E3</f>
        <v>0.42777986376721205</v>
      </c>
      <c r="C3" s="16">
        <f>'Lopsided Margins'!F3</f>
        <v>0.57222013623278789</v>
      </c>
      <c r="D3" s="33">
        <f>RANK(B3,$B$3:$B$3)</f>
        <v>1</v>
      </c>
      <c r="E3" s="34">
        <v>1</v>
      </c>
      <c r="F3" s="37" t="e">
        <f t="shared" ref="F3:F15" si="0">INDEX($B$3:$B$3,MATCH(14,$D$3:$D$3,0))</f>
        <v>#N/A</v>
      </c>
      <c r="G3" s="40" t="e">
        <f t="shared" ref="G3:G15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AVERAGE(B2:B15)</f>
        <v>0.52766370131633356</v>
      </c>
    </row>
    <row r="4" spans="1:12" ht="16.5" customHeight="1" x14ac:dyDescent="0.25">
      <c r="A4" s="3">
        <v>2</v>
      </c>
      <c r="B4" s="14">
        <f>'Lopsided Margins'!E4</f>
        <v>0.4278714522958153</v>
      </c>
      <c r="C4" s="17">
        <f>'Lopsided Margins'!F4</f>
        <v>0.57212854770418464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AVERAGE(C2:C15)</f>
        <v>0.4723362986836665</v>
      </c>
    </row>
    <row r="5" spans="1:12" ht="15.75" customHeight="1" x14ac:dyDescent="0.25">
      <c r="A5" s="3">
        <v>3</v>
      </c>
      <c r="B5" s="14">
        <f>'Lopsided Margins'!E5</f>
        <v>0.44769771591736962</v>
      </c>
      <c r="C5" s="17">
        <f>'Lopsided Margins'!F5</f>
        <v>0.55230228408263038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2.2157345191217814E-2</v>
      </c>
    </row>
    <row r="6" spans="1:12" ht="16.5" customHeight="1" x14ac:dyDescent="0.25">
      <c r="A6" s="3">
        <v>4</v>
      </c>
      <c r="B6" s="14">
        <f>'Lopsided Margins'!E6</f>
        <v>0.45881851004586921</v>
      </c>
      <c r="C6" s="17">
        <f>'Lopsided Margins'!F6</f>
        <v>0.54118148995413073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-2.2157345191217759E-2</v>
      </c>
    </row>
    <row r="7" spans="1:12" ht="16.5" customHeight="1" x14ac:dyDescent="0.25">
      <c r="A7" s="3">
        <v>5</v>
      </c>
      <c r="B7" s="14">
        <f>'Lopsided Margins'!E7</f>
        <v>0.42018191818473299</v>
      </c>
      <c r="C7" s="17">
        <f>'Lopsided Margins'!F7</f>
        <v>0.57981808181526695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0.61308066478825451</v>
      </c>
      <c r="C8" s="17">
        <f>'Lopsided Margins'!F8</f>
        <v>0.38691933521174549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0.50550635612511574</v>
      </c>
      <c r="C9" s="17">
        <f>'Lopsided Margins'!F9</f>
        <v>0.49449364387488426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0.54846622805233514</v>
      </c>
      <c r="C10" s="17">
        <f>'Lopsided Margins'!F10</f>
        <v>0.45153377194766486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2.2157345191217759E-2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0.38658603835533845</v>
      </c>
      <c r="C11" s="17">
        <f>'Lopsided Margins'!F11</f>
        <v>0.61341396164466155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0.55823460139795023</v>
      </c>
      <c r="C12" s="17">
        <f>'Lopsided Margins'!F12</f>
        <v>0.44176539860204977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0.56231668087908748</v>
      </c>
      <c r="C13" s="17">
        <f>'Lopsided Margins'!F13</f>
        <v>0.43768331912091252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0.74401319764810869</v>
      </c>
      <c r="C14" s="17">
        <f>'Lopsided Margins'!F14</f>
        <v>0.25598680235189125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0.75907488965514691</v>
      </c>
      <c r="C15" s="17">
        <f>'Lopsided Margins'!F15</f>
        <v>0.24092511034485306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I16" s="10"/>
      <c r="J16" s="10"/>
      <c r="K16" s="10"/>
      <c r="L16" s="10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SUM(J2:J15)</f>
        <v>14192327.5</v>
      </c>
      <c r="P2" s="48">
        <f>O2/SUM(D2:D15)</f>
        <v>0.25358405687784874</v>
      </c>
      <c r="Q2" s="50"/>
    </row>
    <row r="3" spans="1:17" ht="16.5" customHeight="1" x14ac:dyDescent="0.25">
      <c r="A3" s="2">
        <v>1</v>
      </c>
      <c r="B3" s="6">
        <f>'Lopsided Margins'!B3</f>
        <v>2016550</v>
      </c>
      <c r="C3" s="9">
        <f>'Lopsided Margins'!C3</f>
        <v>2697440</v>
      </c>
      <c r="D3" s="12">
        <f t="shared" ref="D3:D15" si="0">SUM(B3:C3)</f>
        <v>4713990</v>
      </c>
      <c r="E3" s="43">
        <f t="shared" ref="E3:E15" si="1">IF(MAX(B3:C3)=B3,0,B3)</f>
        <v>2016550</v>
      </c>
      <c r="F3" s="44">
        <f t="shared" ref="F3:F15" si="2">IF(MAX(B3:C3)=B3,C3,0)</f>
        <v>0</v>
      </c>
      <c r="G3" s="12">
        <f t="shared" ref="G3:G15" si="3">D3/2</f>
        <v>2356995</v>
      </c>
      <c r="H3" s="43">
        <f t="shared" ref="H3:H15" si="4">IF(MAX(B3:C3)=B3,B3-G3,0)</f>
        <v>0</v>
      </c>
      <c r="I3" s="44">
        <f t="shared" ref="I3:I15" si="5">IF(MAX(B3:C3)=B3,0,C3-G3)</f>
        <v>340445</v>
      </c>
      <c r="J3" s="43">
        <f t="shared" ref="J3:J15" si="6">MAX(E3,H3)</f>
        <v>2016550</v>
      </c>
      <c r="K3" s="44">
        <f t="shared" ref="K3:K15" si="7">MAX(F3,I3)</f>
        <v>340445</v>
      </c>
      <c r="L3" s="18"/>
      <c r="M3" s="54"/>
      <c r="N3" s="22" t="s">
        <v>3</v>
      </c>
      <c r="O3" s="47">
        <f>SUM(K2:K15)</f>
        <v>13791150</v>
      </c>
      <c r="P3" s="49">
        <f>O3/SUM(D2:D15)</f>
        <v>0.24641594312215129</v>
      </c>
      <c r="Q3" s="50"/>
    </row>
    <row r="4" spans="1:17" ht="16.5" customHeight="1" x14ac:dyDescent="0.25">
      <c r="A4" s="3">
        <v>2</v>
      </c>
      <c r="B4" s="6">
        <f>'Lopsided Margins'!B4</f>
        <v>1773107</v>
      </c>
      <c r="C4" s="9">
        <f>'Lopsided Margins'!C4</f>
        <v>2370911</v>
      </c>
      <c r="D4" s="12">
        <f t="shared" si="0"/>
        <v>4144018</v>
      </c>
      <c r="E4" s="6">
        <f t="shared" si="1"/>
        <v>1773107</v>
      </c>
      <c r="F4" s="9">
        <f t="shared" si="2"/>
        <v>0</v>
      </c>
      <c r="G4" s="12">
        <f t="shared" si="3"/>
        <v>2072009</v>
      </c>
      <c r="H4" s="6">
        <f t="shared" si="4"/>
        <v>0</v>
      </c>
      <c r="I4" s="9">
        <f t="shared" si="5"/>
        <v>298902</v>
      </c>
      <c r="J4" s="6">
        <f t="shared" si="6"/>
        <v>1773107</v>
      </c>
      <c r="K4" s="9">
        <f t="shared" si="7"/>
        <v>298902</v>
      </c>
      <c r="L4" s="18"/>
    </row>
    <row r="5" spans="1:17" x14ac:dyDescent="0.25">
      <c r="A5" s="3">
        <v>3</v>
      </c>
      <c r="B5" s="6">
        <f>'Lopsided Margins'!B5</f>
        <v>1906253</v>
      </c>
      <c r="C5" s="9">
        <f>'Lopsided Margins'!C5</f>
        <v>2351649</v>
      </c>
      <c r="D5" s="12">
        <f t="shared" si="0"/>
        <v>4257902</v>
      </c>
      <c r="E5" s="6">
        <f t="shared" si="1"/>
        <v>1906253</v>
      </c>
      <c r="F5" s="9">
        <f t="shared" si="2"/>
        <v>0</v>
      </c>
      <c r="G5" s="12">
        <f t="shared" si="3"/>
        <v>2128951</v>
      </c>
      <c r="H5" s="6">
        <f t="shared" si="4"/>
        <v>0</v>
      </c>
      <c r="I5" s="9">
        <f t="shared" si="5"/>
        <v>222698</v>
      </c>
      <c r="J5" s="6">
        <f t="shared" si="6"/>
        <v>1906253</v>
      </c>
      <c r="K5" s="9">
        <f t="shared" si="7"/>
        <v>222698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1922829</v>
      </c>
      <c r="C6" s="9">
        <f>'Lopsided Margins'!C6</f>
        <v>2267998</v>
      </c>
      <c r="D6" s="12">
        <f t="shared" si="0"/>
        <v>4190827</v>
      </c>
      <c r="E6" s="6">
        <f t="shared" si="1"/>
        <v>1922829</v>
      </c>
      <c r="F6" s="9">
        <f t="shared" si="2"/>
        <v>0</v>
      </c>
      <c r="G6" s="12">
        <f t="shared" si="3"/>
        <v>2095413.5</v>
      </c>
      <c r="H6" s="6">
        <f t="shared" si="4"/>
        <v>0</v>
      </c>
      <c r="I6" s="9">
        <f t="shared" si="5"/>
        <v>172584.5</v>
      </c>
      <c r="J6" s="6">
        <f t="shared" si="6"/>
        <v>1922829</v>
      </c>
      <c r="K6" s="9">
        <f t="shared" si="7"/>
        <v>172584.5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1648593</v>
      </c>
      <c r="C7" s="9">
        <f>'Lopsided Margins'!C7</f>
        <v>2274929</v>
      </c>
      <c r="D7" s="12">
        <f t="shared" si="0"/>
        <v>3923522</v>
      </c>
      <c r="E7" s="6">
        <f t="shared" si="1"/>
        <v>1648593</v>
      </c>
      <c r="F7" s="9">
        <f t="shared" si="2"/>
        <v>0</v>
      </c>
      <c r="G7" s="12">
        <f t="shared" si="3"/>
        <v>1961761</v>
      </c>
      <c r="H7" s="6">
        <f t="shared" si="4"/>
        <v>0</v>
      </c>
      <c r="I7" s="9">
        <f t="shared" si="5"/>
        <v>313168</v>
      </c>
      <c r="J7" s="6">
        <f t="shared" si="6"/>
        <v>1648593</v>
      </c>
      <c r="K7" s="9">
        <f t="shared" si="7"/>
        <v>313168</v>
      </c>
      <c r="L7" s="18"/>
      <c r="M7" s="20"/>
      <c r="N7" s="60">
        <f>(MAX(O2:O3)-MIN(O2:O3))/SUM(D2:D15)</f>
        <v>7.1681137556974467E-3</v>
      </c>
      <c r="O7" s="61"/>
      <c r="P7" s="62"/>
    </row>
    <row r="8" spans="1:17" x14ac:dyDescent="0.25">
      <c r="A8" s="3">
        <v>6</v>
      </c>
      <c r="B8" s="6">
        <f>'Lopsided Margins'!B8</f>
        <v>2818856</v>
      </c>
      <c r="C8" s="9">
        <f>'Lopsided Margins'!C8</f>
        <v>1778999</v>
      </c>
      <c r="D8" s="12">
        <f t="shared" si="0"/>
        <v>4597855</v>
      </c>
      <c r="E8" s="6">
        <f t="shared" si="1"/>
        <v>0</v>
      </c>
      <c r="F8" s="9">
        <f t="shared" si="2"/>
        <v>1778999</v>
      </c>
      <c r="G8" s="12">
        <f t="shared" si="3"/>
        <v>2298927.5</v>
      </c>
      <c r="H8" s="6">
        <f t="shared" si="4"/>
        <v>519928.5</v>
      </c>
      <c r="I8" s="9">
        <f t="shared" si="5"/>
        <v>0</v>
      </c>
      <c r="J8" s="6">
        <f t="shared" si="6"/>
        <v>519928.5</v>
      </c>
      <c r="K8" s="9">
        <f t="shared" si="7"/>
        <v>1778999</v>
      </c>
      <c r="L8" s="18"/>
    </row>
    <row r="9" spans="1:17" x14ac:dyDescent="0.25">
      <c r="A9" s="3">
        <v>7</v>
      </c>
      <c r="B9" s="6">
        <f>'Lopsided Margins'!B9</f>
        <v>2270638</v>
      </c>
      <c r="C9" s="9">
        <f>'Lopsided Margins'!C9</f>
        <v>2221171</v>
      </c>
      <c r="D9" s="12">
        <f t="shared" si="0"/>
        <v>4491809</v>
      </c>
      <c r="E9" s="6">
        <f t="shared" si="1"/>
        <v>0</v>
      </c>
      <c r="F9" s="9">
        <f t="shared" si="2"/>
        <v>2221171</v>
      </c>
      <c r="G9" s="12">
        <f t="shared" si="3"/>
        <v>2245904.5</v>
      </c>
      <c r="H9" s="6">
        <f t="shared" si="4"/>
        <v>24733.5</v>
      </c>
      <c r="I9" s="9">
        <f t="shared" si="5"/>
        <v>0</v>
      </c>
      <c r="J9" s="6">
        <f t="shared" si="6"/>
        <v>24733.5</v>
      </c>
      <c r="K9" s="9">
        <f t="shared" si="7"/>
        <v>2221171</v>
      </c>
      <c r="L9" s="18"/>
    </row>
    <row r="10" spans="1:17" x14ac:dyDescent="0.25">
      <c r="A10" s="3">
        <v>8</v>
      </c>
      <c r="B10" s="6">
        <f>'Lopsided Margins'!B10</f>
        <v>2454054</v>
      </c>
      <c r="C10" s="9">
        <f>'Lopsided Margins'!C10</f>
        <v>2020340</v>
      </c>
      <c r="D10" s="12">
        <f t="shared" si="0"/>
        <v>4474394</v>
      </c>
      <c r="E10" s="6">
        <f t="shared" si="1"/>
        <v>0</v>
      </c>
      <c r="F10" s="9">
        <f t="shared" si="2"/>
        <v>2020340</v>
      </c>
      <c r="G10" s="12">
        <f t="shared" si="3"/>
        <v>2237197</v>
      </c>
      <c r="H10" s="6">
        <f t="shared" si="4"/>
        <v>216857</v>
      </c>
      <c r="I10" s="9">
        <f t="shared" si="5"/>
        <v>0</v>
      </c>
      <c r="J10" s="6">
        <f t="shared" si="6"/>
        <v>216857</v>
      </c>
      <c r="K10" s="9">
        <f t="shared" si="7"/>
        <v>2020340</v>
      </c>
      <c r="L10" s="18"/>
    </row>
    <row r="11" spans="1:17" x14ac:dyDescent="0.25">
      <c r="A11" s="3">
        <v>9</v>
      </c>
      <c r="B11" s="6">
        <f>'Lopsided Margins'!B11</f>
        <v>1764502</v>
      </c>
      <c r="C11" s="9">
        <f>'Lopsided Margins'!C11</f>
        <v>2799817</v>
      </c>
      <c r="D11" s="12">
        <f t="shared" si="0"/>
        <v>4564319</v>
      </c>
      <c r="E11" s="6">
        <f t="shared" si="1"/>
        <v>1764502</v>
      </c>
      <c r="F11" s="9">
        <f t="shared" si="2"/>
        <v>0</v>
      </c>
      <c r="G11" s="12">
        <f t="shared" si="3"/>
        <v>2282159.5</v>
      </c>
      <c r="H11" s="6">
        <f t="shared" si="4"/>
        <v>0</v>
      </c>
      <c r="I11" s="9">
        <f t="shared" si="5"/>
        <v>517657.5</v>
      </c>
      <c r="J11" s="6">
        <f t="shared" si="6"/>
        <v>1764502</v>
      </c>
      <c r="K11" s="9">
        <f t="shared" si="7"/>
        <v>517657.5</v>
      </c>
      <c r="L11" s="18"/>
    </row>
    <row r="12" spans="1:17" x14ac:dyDescent="0.25">
      <c r="A12" s="3">
        <v>10</v>
      </c>
      <c r="B12" s="6">
        <f>'Lopsided Margins'!B12</f>
        <v>2541775</v>
      </c>
      <c r="C12" s="9">
        <f>'Lopsided Margins'!C12</f>
        <v>2011463</v>
      </c>
      <c r="D12" s="12">
        <f t="shared" si="0"/>
        <v>4553238</v>
      </c>
      <c r="E12" s="6">
        <f t="shared" si="1"/>
        <v>0</v>
      </c>
      <c r="F12" s="9">
        <f t="shared" si="2"/>
        <v>2011463</v>
      </c>
      <c r="G12" s="12">
        <f t="shared" si="3"/>
        <v>2276619</v>
      </c>
      <c r="H12" s="6">
        <f t="shared" si="4"/>
        <v>265156</v>
      </c>
      <c r="I12" s="9">
        <f t="shared" si="5"/>
        <v>0</v>
      </c>
      <c r="J12" s="6">
        <f t="shared" si="6"/>
        <v>265156</v>
      </c>
      <c r="K12" s="9">
        <f t="shared" si="7"/>
        <v>2011463</v>
      </c>
      <c r="L12" s="18"/>
    </row>
    <row r="13" spans="1:17" x14ac:dyDescent="0.25">
      <c r="A13" s="3">
        <v>11</v>
      </c>
      <c r="B13" s="6">
        <f>'Lopsided Margins'!B13</f>
        <v>2664054</v>
      </c>
      <c r="C13" s="9">
        <f>'Lopsided Margins'!C13</f>
        <v>2073586</v>
      </c>
      <c r="D13" s="12">
        <f t="shared" si="0"/>
        <v>4737640</v>
      </c>
      <c r="E13" s="6">
        <f t="shared" si="1"/>
        <v>0</v>
      </c>
      <c r="F13" s="9">
        <f t="shared" si="2"/>
        <v>2073586</v>
      </c>
      <c r="G13" s="12">
        <f t="shared" si="3"/>
        <v>2368820</v>
      </c>
      <c r="H13" s="6">
        <f t="shared" si="4"/>
        <v>295234</v>
      </c>
      <c r="I13" s="9">
        <f t="shared" si="5"/>
        <v>0</v>
      </c>
      <c r="J13" s="6">
        <f t="shared" si="6"/>
        <v>295234</v>
      </c>
      <c r="K13" s="9">
        <f t="shared" si="7"/>
        <v>2073586</v>
      </c>
      <c r="L13" s="18"/>
    </row>
    <row r="14" spans="1:17" x14ac:dyDescent="0.25">
      <c r="A14" s="3">
        <v>12</v>
      </c>
      <c r="B14" s="6">
        <f>'Lopsided Margins'!B14</f>
        <v>2824597</v>
      </c>
      <c r="C14" s="9">
        <f>'Lopsided Margins'!C14</f>
        <v>971837</v>
      </c>
      <c r="D14" s="12">
        <f t="shared" si="0"/>
        <v>3796434</v>
      </c>
      <c r="E14" s="6">
        <f t="shared" si="1"/>
        <v>0</v>
      </c>
      <c r="F14" s="9">
        <f t="shared" si="2"/>
        <v>971837</v>
      </c>
      <c r="G14" s="12">
        <f t="shared" si="3"/>
        <v>1898217</v>
      </c>
      <c r="H14" s="6">
        <f t="shared" si="4"/>
        <v>926380</v>
      </c>
      <c r="I14" s="9">
        <f t="shared" si="5"/>
        <v>0</v>
      </c>
      <c r="J14" s="6">
        <f t="shared" si="6"/>
        <v>926380</v>
      </c>
      <c r="K14" s="9">
        <f t="shared" si="7"/>
        <v>971837</v>
      </c>
      <c r="L14" s="18"/>
    </row>
    <row r="15" spans="1:17" x14ac:dyDescent="0.25">
      <c r="A15" s="3">
        <v>13</v>
      </c>
      <c r="B15" s="6">
        <f>'Lopsided Margins'!B15</f>
        <v>2672708</v>
      </c>
      <c r="C15" s="9">
        <f>'Lopsided Margins'!C15</f>
        <v>848299</v>
      </c>
      <c r="D15" s="12">
        <f t="shared" si="0"/>
        <v>3521007</v>
      </c>
      <c r="E15" s="6">
        <f t="shared" si="1"/>
        <v>0</v>
      </c>
      <c r="F15" s="9">
        <f t="shared" si="2"/>
        <v>848299</v>
      </c>
      <c r="G15" s="12">
        <f t="shared" si="3"/>
        <v>1760503.5</v>
      </c>
      <c r="H15" s="6">
        <f t="shared" si="4"/>
        <v>912204.5</v>
      </c>
      <c r="I15" s="9">
        <f t="shared" si="5"/>
        <v>0</v>
      </c>
      <c r="J15" s="6">
        <f t="shared" si="6"/>
        <v>912204.5</v>
      </c>
      <c r="K15" s="9">
        <f t="shared" si="7"/>
        <v>848299</v>
      </c>
      <c r="L15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SUM(B2:B15)/(SUM(B2:B15)+SUM(D2:D15))</f>
        <v>0.52313934177766153</v>
      </c>
      <c r="I2" s="23">
        <f>COUNT('Lopsided Margins'!G2:G15)</f>
        <v>7</v>
      </c>
      <c r="J2" s="37">
        <f>I2/(I2+I3)</f>
        <v>0.53846153846153844</v>
      </c>
      <c r="K2" s="38">
        <f>J2-H2</f>
        <v>1.532219668387691E-2</v>
      </c>
    </row>
    <row r="3" spans="1:11" ht="16.5" customHeight="1" x14ac:dyDescent="0.25">
      <c r="A3" s="2">
        <v>1</v>
      </c>
      <c r="B3" s="6">
        <f>'Lopsided Margins'!B3</f>
        <v>2016550</v>
      </c>
      <c r="C3" s="14">
        <f>'Lopsided Margins'!E3</f>
        <v>0.42777986376721205</v>
      </c>
      <c r="D3" s="9">
        <f>'Lopsided Margins'!C3</f>
        <v>2697440</v>
      </c>
      <c r="E3" s="17">
        <f>'Lopsided Margins'!F3</f>
        <v>0.57222013623278789</v>
      </c>
      <c r="G3" s="22" t="s">
        <v>3</v>
      </c>
      <c r="H3" s="38">
        <f>SUM(D2:D15)/(SUM(B2:B15)+SUM(D2:D15))</f>
        <v>0.47686065822233853</v>
      </c>
      <c r="I3" s="23">
        <f>COUNT('Lopsided Margins'!H2:H115)</f>
        <v>6</v>
      </c>
      <c r="J3" s="37">
        <f>I3/(I2+I3)</f>
        <v>0.46153846153846156</v>
      </c>
      <c r="K3" s="38">
        <f>J3-H3</f>
        <v>-1.5322196683876965E-2</v>
      </c>
    </row>
    <row r="4" spans="1:11" x14ac:dyDescent="0.25">
      <c r="A4" s="3">
        <v>2</v>
      </c>
      <c r="B4" s="6">
        <f>'Lopsided Margins'!B4</f>
        <v>1773107</v>
      </c>
      <c r="C4" s="14">
        <f>'Lopsided Margins'!E4</f>
        <v>0.4278714522958153</v>
      </c>
      <c r="D4" s="9">
        <f>'Lopsided Margins'!C4</f>
        <v>2370911</v>
      </c>
      <c r="E4" s="17">
        <f>'Lopsided Margins'!F4</f>
        <v>0.57212854770418464</v>
      </c>
    </row>
    <row r="5" spans="1:11" x14ac:dyDescent="0.25">
      <c r="A5" s="3">
        <v>3</v>
      </c>
      <c r="B5" s="6">
        <f>'Lopsided Margins'!B5</f>
        <v>1906253</v>
      </c>
      <c r="C5" s="14">
        <f>'Lopsided Margins'!E5</f>
        <v>0.44769771591736962</v>
      </c>
      <c r="D5" s="9">
        <f>'Lopsided Margins'!C5</f>
        <v>2351649</v>
      </c>
      <c r="E5" s="17">
        <f>'Lopsided Margins'!F5</f>
        <v>0.55230228408263038</v>
      </c>
    </row>
    <row r="6" spans="1:11" x14ac:dyDescent="0.25">
      <c r="A6" s="3">
        <v>4</v>
      </c>
      <c r="B6" s="6">
        <f>'Lopsided Margins'!B6</f>
        <v>1922829</v>
      </c>
      <c r="C6" s="14">
        <f>'Lopsided Margins'!E6</f>
        <v>0.45881851004586921</v>
      </c>
      <c r="D6" s="9">
        <f>'Lopsided Margins'!C6</f>
        <v>2267998</v>
      </c>
      <c r="E6" s="17">
        <f>'Lopsided Margins'!F6</f>
        <v>0.54118148995413073</v>
      </c>
    </row>
    <row r="7" spans="1:11" x14ac:dyDescent="0.25">
      <c r="A7" s="3">
        <v>5</v>
      </c>
      <c r="B7" s="6">
        <f>'Lopsided Margins'!B7</f>
        <v>1648593</v>
      </c>
      <c r="C7" s="14">
        <f>'Lopsided Margins'!E7</f>
        <v>0.42018191818473299</v>
      </c>
      <c r="D7" s="9">
        <f>'Lopsided Margins'!C7</f>
        <v>2274929</v>
      </c>
      <c r="E7" s="17">
        <f>'Lopsided Margins'!F7</f>
        <v>0.57981808181526695</v>
      </c>
    </row>
    <row r="8" spans="1:11" x14ac:dyDescent="0.25">
      <c r="A8" s="3">
        <v>6</v>
      </c>
      <c r="B8" s="6">
        <f>'Lopsided Margins'!B8</f>
        <v>2818856</v>
      </c>
      <c r="C8" s="14">
        <f>'Lopsided Margins'!E8</f>
        <v>0.61308066478825451</v>
      </c>
      <c r="D8" s="9">
        <f>'Lopsided Margins'!C8</f>
        <v>1778999</v>
      </c>
      <c r="E8" s="17">
        <f>'Lopsided Margins'!F8</f>
        <v>0.38691933521174549</v>
      </c>
    </row>
    <row r="9" spans="1:11" x14ac:dyDescent="0.25">
      <c r="A9" s="3">
        <v>7</v>
      </c>
      <c r="B9" s="6">
        <f>'Lopsided Margins'!B9</f>
        <v>2270638</v>
      </c>
      <c r="C9" s="14">
        <f>'Lopsided Margins'!E9</f>
        <v>0.50550635612511574</v>
      </c>
      <c r="D9" s="9">
        <f>'Lopsided Margins'!C9</f>
        <v>2221171</v>
      </c>
      <c r="E9" s="17">
        <f>'Lopsided Margins'!F9</f>
        <v>0.49449364387488426</v>
      </c>
    </row>
    <row r="10" spans="1:11" x14ac:dyDescent="0.25">
      <c r="A10" s="3">
        <v>8</v>
      </c>
      <c r="B10" s="6">
        <f>'Lopsided Margins'!B10</f>
        <v>2454054</v>
      </c>
      <c r="C10" s="14">
        <f>'Lopsided Margins'!E10</f>
        <v>0.54846622805233514</v>
      </c>
      <c r="D10" s="9">
        <f>'Lopsided Margins'!C10</f>
        <v>2020340</v>
      </c>
      <c r="E10" s="17">
        <f>'Lopsided Margins'!F10</f>
        <v>0.45153377194766486</v>
      </c>
    </row>
    <row r="11" spans="1:11" x14ac:dyDescent="0.25">
      <c r="A11" s="3">
        <v>9</v>
      </c>
      <c r="B11" s="6">
        <f>'Lopsided Margins'!B11</f>
        <v>1764502</v>
      </c>
      <c r="C11" s="14">
        <f>'Lopsided Margins'!E11</f>
        <v>0.38658603835533845</v>
      </c>
      <c r="D11" s="9">
        <f>'Lopsided Margins'!C11</f>
        <v>2799817</v>
      </c>
      <c r="E11" s="17">
        <f>'Lopsided Margins'!F11</f>
        <v>0.61341396164466155</v>
      </c>
    </row>
    <row r="12" spans="1:11" x14ac:dyDescent="0.25">
      <c r="A12" s="3">
        <v>10</v>
      </c>
      <c r="B12" s="6">
        <f>'Lopsided Margins'!B12</f>
        <v>2541775</v>
      </c>
      <c r="C12" s="14">
        <f>'Lopsided Margins'!E12</f>
        <v>0.55823460139795023</v>
      </c>
      <c r="D12" s="9">
        <f>'Lopsided Margins'!C12</f>
        <v>2011463</v>
      </c>
      <c r="E12" s="17">
        <f>'Lopsided Margins'!F12</f>
        <v>0.44176539860204977</v>
      </c>
    </row>
    <row r="13" spans="1:11" x14ac:dyDescent="0.25">
      <c r="A13" s="3">
        <v>11</v>
      </c>
      <c r="B13" s="6">
        <f>'Lopsided Margins'!B13</f>
        <v>2664054</v>
      </c>
      <c r="C13" s="14">
        <f>'Lopsided Margins'!E13</f>
        <v>0.56231668087908748</v>
      </c>
      <c r="D13" s="9">
        <f>'Lopsided Margins'!C13</f>
        <v>2073586</v>
      </c>
      <c r="E13" s="17">
        <f>'Lopsided Margins'!F13</f>
        <v>0.43768331912091252</v>
      </c>
    </row>
    <row r="14" spans="1:11" x14ac:dyDescent="0.25">
      <c r="A14" s="3">
        <v>12</v>
      </c>
      <c r="B14" s="6">
        <f>'Lopsided Margins'!B14</f>
        <v>2824597</v>
      </c>
      <c r="C14" s="14">
        <f>'Lopsided Margins'!E14</f>
        <v>0.74401319764810869</v>
      </c>
      <c r="D14" s="9">
        <f>'Lopsided Margins'!C14</f>
        <v>971837</v>
      </c>
      <c r="E14" s="17">
        <f>'Lopsided Margins'!F14</f>
        <v>0.25598680235189125</v>
      </c>
    </row>
    <row r="15" spans="1:11" x14ac:dyDescent="0.25">
      <c r="A15" s="3">
        <v>13</v>
      </c>
      <c r="B15" s="6">
        <f>'Lopsided Margins'!B15</f>
        <v>2672708</v>
      </c>
      <c r="C15" s="14">
        <f>'Lopsided Margins'!E15</f>
        <v>0.75907488965514691</v>
      </c>
      <c r="D15" s="9">
        <f>'Lopsided Margins'!C15</f>
        <v>848299</v>
      </c>
      <c r="E15" s="17">
        <f>'Lopsided Margins'!F15</f>
        <v>0.24092511034485306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2021-11-02T02:25:42Z</dcterms:created>
  <dcterms:modified xsi:type="dcterms:W3CDTF">2021-11-02T02:25:42Z</dcterms:modified>
</cp:coreProperties>
</file>