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licts" sheetId="1" r:id="rId3"/>
    <sheet state="visible" name="Runtimes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Turn on dimmers when there is a movement in one of this situation:
1. BW sunrise and sunset when it is dark(dark = true, sun=true)
2. In dark(dark = true)
3. Any case(dark &amp; sun = false)</t>
      </text>
    </comment>
    <comment authorId="0" ref="D3">
      <text>
        <t xml:space="preserve">You set a start and end time for dimmers to turn up slowly from 0 to 99 during your sleep. </t>
      </text>
    </comment>
    <comment authorId="0" ref="D4">
      <text>
        <t xml:space="preserve">Turn off the dimmer if it is physically has been turned to off.
Other cases: motion detection,  door unlocked or open(contact sensor.),  or acceleration detection: Turn on the dim to the set percentage.</t>
      </text>
    </comment>
    <comment authorId="0" ref="D5">
      <text>
        <t xml:space="preserve">Smartthings app will be viewable from in the http: https://www.initialstate.com account</t>
      </text>
    </comment>
    <comment authorId="0" ref="D6">
      <text>
        <t xml:space="preserve">Change the level of the dimmers according to sunset and sunrise times. (To have the natural daylight.)</t>
      </text>
    </comment>
    <comment authorId="0" ref="D7">
      <text>
        <t xml:space="preserve">Sending the thermostat data.</t>
      </text>
    </comment>
    <comment authorId="0" ref="D8">
      <text>
        <t xml:space="preserve">logging info.</t>
      </text>
    </comment>
    <comment authorId="0" ref="D9">
      <text>
        <t xml:space="preserve">Send the events to be viewable inside the http:
https://www.initialstate.com</t>
      </text>
    </comment>
    <comment authorId="0" ref="D10">
      <text>
        <t xml:space="preserve">Send the events to be viewable inside the http:
https://www.initialstate.com</t>
      </text>
    </comment>
    <comment authorId="0" ref="D11">
      <text>
        <t xml:space="preserve">Send the events to be viewable inside the http:
https://www.initialstate.com</t>
      </text>
    </comment>
    <comment authorId="0" ref="D13">
      <text>
        <t xml:space="preserve">The door will never be locked after x minutes that it is closed. (A person might be in the sense of presence sensor.)
==&gt; "We want the room to be locked after x minutes."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Turn on dimmers when there is a movement in one of this situation:
1. BW sunrise and sunset when it is dark(dark = true, sun=true)
2. In dark(dark = true)
3. Any case(dark &amp; sun = false)</t>
      </text>
    </comment>
    <comment authorId="0" ref="D3">
      <text>
        <t xml:space="preserve">You set a start and end time for dimmers to turn up slowly from 0 to 99 during your sleep. </t>
      </text>
    </comment>
    <comment authorId="0" ref="D4">
      <text>
        <t xml:space="preserve">Turn off the dimmer if it is physically has been turned to off.
Other cases: motion detection,  door unlocked or open(contact sensor.),  or acceleration detection: Turn on the dim to the set percentage.</t>
      </text>
    </comment>
    <comment authorId="0" ref="D5">
      <text>
        <t xml:space="preserve">Smartthings app will be viewable from in the http: https://www.initialstate.com account</t>
      </text>
    </comment>
    <comment authorId="0" ref="D6">
      <text>
        <t xml:space="preserve">Change the level of the dimmers according to sunset and sunrise times. (To have the natural daylight.)</t>
      </text>
    </comment>
    <comment authorId="0" ref="D7">
      <text>
        <t xml:space="preserve">Sending the thermostat data.</t>
      </text>
    </comment>
    <comment authorId="0" ref="D8">
      <text>
        <t xml:space="preserve">logging info.</t>
      </text>
    </comment>
    <comment authorId="0" ref="D9">
      <text>
        <t xml:space="preserve">Send the events to be viewable inside the http:
https://www.initialstate.com</t>
      </text>
    </comment>
    <comment authorId="0" ref="D10">
      <text>
        <t xml:space="preserve">Send the events to be viewable inside the http:
https://www.initialstate.com</t>
      </text>
    </comment>
    <comment authorId="0" ref="D11">
      <text>
        <t xml:space="preserve">Send the events to be viewable inside the http:
https://www.initialstate.com</t>
      </text>
    </comment>
  </commentList>
</comments>
</file>

<file path=xl/sharedStrings.xml><?xml version="1.0" encoding="utf-8"?>
<sst xmlns="http://schemas.openxmlformats.org/spreadsheetml/2006/main" count="245" uniqueCount="23">
  <si>
    <t>Application</t>
  </si>
  <si>
    <t>bright-when-dark-and-or-bright-after-sunset.groovy</t>
  </si>
  <si>
    <t>gentle-wake-up.groovy</t>
  </si>
  <si>
    <t>lighting-director.groovy</t>
  </si>
  <si>
    <t>buffered-event-sender.groovy</t>
  </si>
  <si>
    <t>circadian-daylight.groovy</t>
  </si>
  <si>
    <t>groveStreams.groovy</t>
  </si>
  <si>
    <t>influxdb-logger.groovy</t>
  </si>
  <si>
    <t>initial-state-event-sender.groovy</t>
  </si>
  <si>
    <t>initialstate-smart-app-v1.2.0.groovy</t>
  </si>
  <si>
    <t>unbuffered-event-sender.groovy</t>
  </si>
  <si>
    <t>direct</t>
  </si>
  <si>
    <t>sensor/schedule</t>
  </si>
  <si>
    <t>Same app</t>
  </si>
  <si>
    <t>detected</t>
  </si>
  <si>
    <t>reader</t>
  </si>
  <si>
    <t>non-terminated</t>
  </si>
  <si>
    <t>Pairs</t>
  </si>
  <si>
    <t>no error</t>
  </si>
  <si>
    <t>min</t>
  </si>
  <si>
    <t>max</t>
  </si>
  <si>
    <t>avg</t>
  </si>
  <si>
    <t>Detected time: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</si>
</sst>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name val="Arial"/>
    </font>
    <font>
      <name val="Arial"/>
    </font>
    <font/>
    <font>
      <color rgb="FF000000"/>
      <name val="Arial"/>
    </font>
    <font>
      <b/>
      <color rgb="FF000000"/>
      <name val="Arial"/>
    </font>
    <font>
      <b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shrinkToFit="0" vertical="top" wrapText="1"/>
    </xf>
    <xf borderId="0" fillId="3" fontId="2" numFmtId="0" xfId="0" applyAlignment="1" applyFill="1" applyFont="1">
      <alignment shrinkToFit="0" vertical="top" wrapText="1"/>
    </xf>
    <xf borderId="0" fillId="0" fontId="3" numFmtId="0" xfId="0" applyAlignment="1" applyFont="1">
      <alignment readingOrder="0"/>
    </xf>
    <xf borderId="0" fillId="4" fontId="2" numFmtId="0" xfId="0" applyAlignment="1" applyFill="1" applyFont="1">
      <alignment readingOrder="0" vertical="bottom"/>
    </xf>
    <xf borderId="0" fillId="5" fontId="2" numFmtId="0" xfId="0" applyAlignment="1" applyFill="1" applyFont="1">
      <alignment shrinkToFit="0" vertical="top" wrapText="1"/>
    </xf>
    <xf borderId="0" fillId="4" fontId="1" numFmtId="0" xfId="0" applyAlignment="1" applyFont="1">
      <alignment vertical="bottom"/>
    </xf>
    <xf borderId="0" fillId="6" fontId="2" numFmtId="0" xfId="0" applyAlignment="1" applyFill="1" applyFont="1">
      <alignment vertical="bottom"/>
    </xf>
    <xf borderId="0" fillId="7" fontId="2" numFmtId="0" xfId="0" applyAlignment="1" applyFill="1" applyFont="1">
      <alignment readingOrder="0" vertical="bottom"/>
    </xf>
    <xf borderId="0" fillId="6" fontId="1" numFmtId="0" xfId="0" applyAlignment="1" applyFont="1">
      <alignment readingOrder="0" vertical="top"/>
    </xf>
    <xf borderId="0" fillId="0" fontId="2" numFmtId="0" xfId="0" applyAlignment="1" applyFont="1">
      <alignment horizontal="right" vertical="bottom"/>
    </xf>
    <xf borderId="0" fillId="4" fontId="3" numFmtId="0" xfId="0" applyFont="1"/>
    <xf borderId="0" fillId="4" fontId="3" numFmtId="0" xfId="0" applyAlignment="1" applyFont="1">
      <alignment readingOrder="0"/>
    </xf>
    <xf borderId="0" fillId="8" fontId="1" numFmtId="0" xfId="0" applyAlignment="1" applyFill="1" applyFont="1">
      <alignment shrinkToFit="0" vertical="top" wrapText="1"/>
    </xf>
    <xf borderId="0" fillId="8" fontId="3" numFmtId="0" xfId="0" applyFont="1"/>
    <xf borderId="0" fillId="6" fontId="3" numFmtId="0" xfId="0" applyFont="1"/>
    <xf borderId="1" fillId="0" fontId="1" numFmtId="0" xfId="0" applyAlignment="1" applyBorder="1" applyFont="1">
      <alignment vertical="top"/>
    </xf>
    <xf borderId="0" fillId="0" fontId="2" numFmtId="0" xfId="0" applyAlignment="1" applyFont="1">
      <alignment vertical="top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vertical="top"/>
    </xf>
    <xf borderId="0" fillId="0" fontId="2" numFmtId="0" xfId="0" applyAlignment="1" applyFont="1">
      <alignment horizontal="right" readingOrder="0" vertical="top"/>
    </xf>
    <xf borderId="0" fillId="0" fontId="2" numFmtId="0" xfId="0" applyAlignment="1" applyFont="1">
      <alignment horizontal="right" vertical="top"/>
    </xf>
    <xf borderId="1" fillId="0" fontId="2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shrinkToFit="0" vertical="top" wrapText="0"/>
    </xf>
    <xf borderId="1" fillId="0" fontId="4" numFmtId="0" xfId="0" applyAlignment="1" applyBorder="1" applyFont="1">
      <alignment vertical="top"/>
    </xf>
    <xf borderId="1" fillId="0" fontId="2" numFmtId="0" xfId="0" applyAlignment="1" applyBorder="1" applyFont="1">
      <alignment vertical="top"/>
    </xf>
    <xf borderId="1" fillId="0" fontId="4" numFmtId="0" xfId="0" applyAlignment="1" applyBorder="1" applyFont="1">
      <alignment readingOrder="0" shrinkToFit="0" vertical="top" wrapText="0"/>
    </xf>
    <xf borderId="1" fillId="0" fontId="4" numFmtId="0" xfId="0" applyAlignment="1" applyBorder="1" applyFont="1">
      <alignment readingOrder="0" shrinkToFit="0" vertical="bottom" wrapText="0"/>
    </xf>
    <xf borderId="1" fillId="0" fontId="5" numFmtId="0" xfId="0" applyAlignment="1" applyBorder="1" applyFont="1">
      <alignment vertical="top"/>
    </xf>
    <xf borderId="0" fillId="0" fontId="5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4" fontId="1" numFmtId="21" xfId="0" applyAlignment="1" applyFont="1" applyNumberFormat="1">
      <alignment horizontal="left" readingOrder="0" vertical="bottom"/>
    </xf>
    <xf borderId="0" fillId="0" fontId="2" numFmtId="21" xfId="0" applyAlignment="1" applyFont="1" applyNumberFormat="1">
      <alignment vertical="bottom"/>
    </xf>
    <xf borderId="0" fillId="0" fontId="1" numFmtId="0" xfId="0" applyAlignment="1" applyFont="1">
      <alignment horizontal="center" vertical="bottom"/>
    </xf>
    <xf borderId="0" fillId="4" fontId="1" numFmtId="21" xfId="0" applyAlignment="1" applyFont="1" applyNumberFormat="1">
      <alignment shrinkToFit="0" vertical="top" wrapText="1"/>
    </xf>
    <xf borderId="0" fillId="0" fontId="1" numFmtId="46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cols>
    <col customWidth="1" min="3" max="3" width="16.57"/>
    <col customWidth="1" min="4" max="4" width="44.43"/>
    <col customWidth="1" min="5" max="5" width="19.86"/>
    <col customWidth="1" min="6" max="6" width="20.57"/>
    <col customWidth="1" min="7" max="7" width="20.14"/>
    <col customWidth="1" min="8" max="8" width="22.71"/>
    <col customWidth="1" min="9" max="11" width="22.14"/>
    <col customWidth="1" min="12" max="12" width="21.71"/>
    <col customWidth="1" min="13" max="13" width="22.57"/>
  </cols>
  <sheetData>
    <row r="1">
      <c r="D1" s="1" t="s">
        <v>0</v>
      </c>
      <c r="E1" s="2" t="s">
        <v>1</v>
      </c>
      <c r="F1" s="2" t="s">
        <v>2</v>
      </c>
      <c r="G1" s="2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</row>
    <row r="2">
      <c r="A2" s="4">
        <v>1.0</v>
      </c>
      <c r="B2" s="4" t="s">
        <v>11</v>
      </c>
      <c r="C2" s="4" t="s">
        <v>12</v>
      </c>
      <c r="D2" s="5" t="s">
        <v>1</v>
      </c>
      <c r="E2" s="6" t="s">
        <v>13</v>
      </c>
      <c r="F2" s="6" t="s">
        <v>13</v>
      </c>
      <c r="G2" s="6" t="s">
        <v>13</v>
      </c>
      <c r="H2" s="6" t="s">
        <v>13</v>
      </c>
      <c r="I2" s="6" t="s">
        <v>13</v>
      </c>
      <c r="J2" s="6" t="s">
        <v>13</v>
      </c>
      <c r="K2" s="6" t="s">
        <v>13</v>
      </c>
      <c r="L2" s="6" t="s">
        <v>13</v>
      </c>
      <c r="M2" s="6" t="s">
        <v>13</v>
      </c>
      <c r="N2" s="6" t="s">
        <v>13</v>
      </c>
    </row>
    <row r="3">
      <c r="A3" s="4">
        <v>2.0</v>
      </c>
      <c r="B3" s="4" t="s">
        <v>11</v>
      </c>
      <c r="C3" s="4" t="s">
        <v>12</v>
      </c>
      <c r="D3" s="5" t="s">
        <v>2</v>
      </c>
      <c r="E3" s="7" t="s">
        <v>14</v>
      </c>
      <c r="F3" s="6" t="s">
        <v>13</v>
      </c>
      <c r="G3" s="6" t="s">
        <v>13</v>
      </c>
      <c r="H3" s="6" t="s">
        <v>13</v>
      </c>
      <c r="I3" s="6" t="s">
        <v>13</v>
      </c>
      <c r="J3" s="6" t="s">
        <v>13</v>
      </c>
      <c r="K3" s="6" t="s">
        <v>13</v>
      </c>
      <c r="L3" s="6" t="s">
        <v>13</v>
      </c>
      <c r="M3" s="6" t="s">
        <v>13</v>
      </c>
      <c r="N3" s="6" t="s">
        <v>13</v>
      </c>
    </row>
    <row r="4">
      <c r="A4" s="4">
        <v>3.0</v>
      </c>
      <c r="B4" s="4" t="s">
        <v>11</v>
      </c>
      <c r="C4" s="4" t="s">
        <v>12</v>
      </c>
      <c r="D4" s="5" t="s">
        <v>3</v>
      </c>
      <c r="E4" s="7" t="s">
        <v>14</v>
      </c>
      <c r="F4" s="7" t="s">
        <v>14</v>
      </c>
      <c r="G4" s="6" t="s">
        <v>13</v>
      </c>
      <c r="H4" s="6" t="s">
        <v>13</v>
      </c>
      <c r="I4" s="6" t="s">
        <v>13</v>
      </c>
      <c r="J4" s="6" t="s">
        <v>13</v>
      </c>
      <c r="K4" s="6" t="s">
        <v>13</v>
      </c>
      <c r="L4" s="6" t="s">
        <v>13</v>
      </c>
      <c r="M4" s="6" t="s">
        <v>13</v>
      </c>
      <c r="N4" s="6" t="s">
        <v>13</v>
      </c>
    </row>
    <row r="5">
      <c r="A5" s="4">
        <v>4.0</v>
      </c>
      <c r="B5" s="8" t="s">
        <v>15</v>
      </c>
      <c r="C5" s="8" t="s">
        <v>15</v>
      </c>
      <c r="D5" s="9" t="s">
        <v>4</v>
      </c>
      <c r="E5" s="10" t="s">
        <v>16</v>
      </c>
      <c r="F5" s="10" t="s">
        <v>16</v>
      </c>
      <c r="G5" s="10" t="s">
        <v>16</v>
      </c>
      <c r="H5" s="6" t="s">
        <v>13</v>
      </c>
      <c r="I5" s="6" t="s">
        <v>13</v>
      </c>
      <c r="J5" s="6" t="s">
        <v>13</v>
      </c>
      <c r="K5" s="6" t="s">
        <v>13</v>
      </c>
      <c r="L5" s="6" t="s">
        <v>13</v>
      </c>
      <c r="M5" s="6" t="s">
        <v>13</v>
      </c>
      <c r="N5" s="6" t="s">
        <v>13</v>
      </c>
    </row>
    <row r="6">
      <c r="A6" s="4">
        <v>5.0</v>
      </c>
      <c r="B6" s="4" t="s">
        <v>11</v>
      </c>
      <c r="C6" s="4" t="s">
        <v>12</v>
      </c>
      <c r="D6" s="5" t="s">
        <v>5</v>
      </c>
      <c r="E6" s="7" t="s">
        <v>14</v>
      </c>
      <c r="F6" s="7" t="s">
        <v>14</v>
      </c>
      <c r="G6" s="7" t="s">
        <v>14</v>
      </c>
      <c r="H6" s="10" t="s">
        <v>16</v>
      </c>
      <c r="I6" s="6" t="s">
        <v>13</v>
      </c>
      <c r="J6" s="6" t="s">
        <v>13</v>
      </c>
      <c r="K6" s="6" t="s">
        <v>13</v>
      </c>
      <c r="L6" s="6" t="s">
        <v>13</v>
      </c>
      <c r="M6" s="6" t="s">
        <v>13</v>
      </c>
      <c r="N6" s="6" t="s">
        <v>13</v>
      </c>
    </row>
    <row r="7">
      <c r="A7" s="4">
        <v>6.0</v>
      </c>
      <c r="B7" s="8" t="s">
        <v>15</v>
      </c>
      <c r="C7" s="8" t="s">
        <v>15</v>
      </c>
      <c r="D7" s="9" t="s">
        <v>6</v>
      </c>
      <c r="E7" s="10" t="s">
        <v>16</v>
      </c>
      <c r="F7" s="10" t="s">
        <v>16</v>
      </c>
      <c r="G7" s="10" t="s">
        <v>16</v>
      </c>
      <c r="H7" s="10" t="s">
        <v>16</v>
      </c>
      <c r="I7" s="10" t="s">
        <v>16</v>
      </c>
      <c r="J7" s="6" t="s">
        <v>13</v>
      </c>
      <c r="K7" s="6" t="s">
        <v>13</v>
      </c>
      <c r="L7" s="6" t="s">
        <v>13</v>
      </c>
      <c r="M7" s="6" t="s">
        <v>13</v>
      </c>
      <c r="N7" s="6" t="s">
        <v>13</v>
      </c>
    </row>
    <row r="8">
      <c r="A8" s="4">
        <v>7.0</v>
      </c>
      <c r="B8" s="8" t="s">
        <v>15</v>
      </c>
      <c r="C8" s="8" t="s">
        <v>15</v>
      </c>
      <c r="D8" s="9" t="s">
        <v>7</v>
      </c>
      <c r="E8" s="10" t="s">
        <v>16</v>
      </c>
      <c r="F8" s="10" t="s">
        <v>16</v>
      </c>
      <c r="G8" s="10" t="s">
        <v>16</v>
      </c>
      <c r="H8" s="10" t="s">
        <v>16</v>
      </c>
      <c r="I8" s="10" t="s">
        <v>16</v>
      </c>
      <c r="J8" s="10" t="s">
        <v>16</v>
      </c>
      <c r="K8" s="6" t="s">
        <v>13</v>
      </c>
      <c r="L8" s="6" t="s">
        <v>13</v>
      </c>
      <c r="M8" s="6" t="s">
        <v>13</v>
      </c>
      <c r="N8" s="6" t="s">
        <v>13</v>
      </c>
    </row>
    <row r="9">
      <c r="A9" s="4">
        <v>8.0</v>
      </c>
      <c r="B9" s="8" t="s">
        <v>15</v>
      </c>
      <c r="C9" s="8" t="s">
        <v>15</v>
      </c>
      <c r="D9" s="9" t="s">
        <v>8</v>
      </c>
      <c r="E9" s="10" t="s">
        <v>16</v>
      </c>
      <c r="F9" s="10" t="s">
        <v>16</v>
      </c>
      <c r="G9" s="10" t="s">
        <v>16</v>
      </c>
      <c r="H9" s="10" t="s">
        <v>16</v>
      </c>
      <c r="I9" s="10" t="s">
        <v>16</v>
      </c>
      <c r="J9" s="10" t="s">
        <v>16</v>
      </c>
      <c r="K9" s="10" t="s">
        <v>16</v>
      </c>
      <c r="L9" s="6" t="s">
        <v>13</v>
      </c>
      <c r="M9" s="6" t="s">
        <v>13</v>
      </c>
      <c r="N9" s="6" t="s">
        <v>13</v>
      </c>
    </row>
    <row r="10">
      <c r="A10" s="4">
        <v>9.0</v>
      </c>
      <c r="B10" s="8" t="s">
        <v>15</v>
      </c>
      <c r="C10" s="8" t="s">
        <v>15</v>
      </c>
      <c r="D10" s="9" t="s">
        <v>9</v>
      </c>
      <c r="E10" s="10" t="s">
        <v>16</v>
      </c>
      <c r="F10" s="10" t="s">
        <v>16</v>
      </c>
      <c r="G10" s="10" t="s">
        <v>16</v>
      </c>
      <c r="H10" s="10" t="s">
        <v>16</v>
      </c>
      <c r="I10" s="10" t="s">
        <v>16</v>
      </c>
      <c r="J10" s="10" t="s">
        <v>16</v>
      </c>
      <c r="K10" s="10" t="s">
        <v>16</v>
      </c>
      <c r="L10" s="10" t="s">
        <v>16</v>
      </c>
      <c r="M10" s="6" t="s">
        <v>13</v>
      </c>
      <c r="N10" s="6" t="s">
        <v>13</v>
      </c>
    </row>
    <row r="11">
      <c r="A11" s="4">
        <v>10.0</v>
      </c>
      <c r="B11" s="8" t="s">
        <v>15</v>
      </c>
      <c r="C11" s="8" t="s">
        <v>15</v>
      </c>
      <c r="D11" s="9" t="s">
        <v>10</v>
      </c>
      <c r="E11" s="10" t="s">
        <v>16</v>
      </c>
      <c r="F11" s="10" t="s">
        <v>16</v>
      </c>
      <c r="G11" s="10" t="s">
        <v>16</v>
      </c>
      <c r="H11" s="10" t="s">
        <v>16</v>
      </c>
      <c r="I11" s="10" t="s">
        <v>16</v>
      </c>
      <c r="J11" s="10" t="s">
        <v>16</v>
      </c>
      <c r="K11" s="10" t="s">
        <v>16</v>
      </c>
      <c r="L11" s="10" t="s">
        <v>16</v>
      </c>
      <c r="M11" s="10" t="s">
        <v>16</v>
      </c>
      <c r="N11" s="6" t="s">
        <v>13</v>
      </c>
    </row>
    <row r="12">
      <c r="D12" s="7" t="s">
        <v>14</v>
      </c>
      <c r="E12" s="11">
        <f t="shared" ref="E12:N12" si="1">countif(E$2:E$11, "detected")</f>
        <v>3</v>
      </c>
      <c r="F12" s="11">
        <f t="shared" si="1"/>
        <v>2</v>
      </c>
      <c r="G12" s="11">
        <f t="shared" si="1"/>
        <v>1</v>
      </c>
      <c r="H12" s="11">
        <f t="shared" si="1"/>
        <v>0</v>
      </c>
      <c r="I12" s="11">
        <f t="shared" si="1"/>
        <v>0</v>
      </c>
      <c r="J12" s="11">
        <f t="shared" si="1"/>
        <v>0</v>
      </c>
      <c r="K12" s="11">
        <f t="shared" si="1"/>
        <v>0</v>
      </c>
      <c r="L12" s="11">
        <f t="shared" si="1"/>
        <v>0</v>
      </c>
      <c r="M12" s="11">
        <f t="shared" si="1"/>
        <v>0</v>
      </c>
      <c r="N12" s="11">
        <f t="shared" si="1"/>
        <v>0</v>
      </c>
      <c r="O12" s="12">
        <f t="shared" ref="O12:O14" si="3">sum(E12:N12)</f>
        <v>6</v>
      </c>
    </row>
    <row r="13">
      <c r="A13" s="13" t="s">
        <v>17</v>
      </c>
      <c r="B13" s="12">
        <f>combin(A11,2)</f>
        <v>45</v>
      </c>
      <c r="D13" s="14" t="s">
        <v>18</v>
      </c>
      <c r="E13" s="11">
        <f t="shared" ref="E13:N13" si="2">countif(E$2:E$11, "no error")</f>
        <v>0</v>
      </c>
      <c r="F13" s="11">
        <f t="shared" si="2"/>
        <v>0</v>
      </c>
      <c r="G13" s="11">
        <f t="shared" si="2"/>
        <v>0</v>
      </c>
      <c r="H13" s="11">
        <f t="shared" si="2"/>
        <v>0</v>
      </c>
      <c r="I13" s="11">
        <f t="shared" si="2"/>
        <v>0</v>
      </c>
      <c r="J13" s="11">
        <f t="shared" si="2"/>
        <v>0</v>
      </c>
      <c r="K13" s="11">
        <f t="shared" si="2"/>
        <v>0</v>
      </c>
      <c r="L13" s="11">
        <f t="shared" si="2"/>
        <v>0</v>
      </c>
      <c r="M13" s="11">
        <f t="shared" si="2"/>
        <v>0</v>
      </c>
      <c r="N13" s="11">
        <f t="shared" si="2"/>
        <v>0</v>
      </c>
      <c r="O13" s="15">
        <f t="shared" si="3"/>
        <v>0</v>
      </c>
    </row>
    <row r="14">
      <c r="D14" s="10" t="s">
        <v>16</v>
      </c>
      <c r="E14" s="11">
        <f t="shared" ref="E14:N14" si="4">COUNTIF(E$2:E$11, "non-terminated")</f>
        <v>6</v>
      </c>
      <c r="F14" s="11">
        <f t="shared" si="4"/>
        <v>6</v>
      </c>
      <c r="G14" s="11">
        <f t="shared" si="4"/>
        <v>6</v>
      </c>
      <c r="H14" s="11">
        <f t="shared" si="4"/>
        <v>6</v>
      </c>
      <c r="I14" s="11">
        <f t="shared" si="4"/>
        <v>5</v>
      </c>
      <c r="J14" s="11">
        <f t="shared" si="4"/>
        <v>4</v>
      </c>
      <c r="K14" s="11">
        <f t="shared" si="4"/>
        <v>3</v>
      </c>
      <c r="L14" s="11">
        <f t="shared" si="4"/>
        <v>2</v>
      </c>
      <c r="M14" s="11">
        <f t="shared" si="4"/>
        <v>1</v>
      </c>
      <c r="N14" s="11">
        <f t="shared" si="4"/>
        <v>0</v>
      </c>
      <c r="O14" s="16">
        <f t="shared" si="3"/>
        <v>39</v>
      </c>
    </row>
    <row r="15">
      <c r="D15" s="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7">
      <c r="B17" s="17"/>
      <c r="C17" s="18"/>
      <c r="D17" s="18"/>
      <c r="E17" s="19"/>
      <c r="F17" s="18"/>
      <c r="H17" s="19"/>
      <c r="I17" s="18"/>
    </row>
    <row r="18">
      <c r="B18" s="20"/>
      <c r="C18" s="18"/>
      <c r="D18" s="18"/>
      <c r="E18" s="19"/>
      <c r="F18" s="21"/>
      <c r="H18" s="19"/>
      <c r="I18" s="18"/>
    </row>
    <row r="19">
      <c r="B19" s="20"/>
      <c r="C19" s="20"/>
      <c r="D19" s="18"/>
      <c r="E19" s="19"/>
      <c r="F19" s="22"/>
      <c r="H19" s="23"/>
      <c r="I19" s="18"/>
    </row>
    <row r="20">
      <c r="B20" s="24"/>
      <c r="C20" s="20"/>
      <c r="D20" s="20"/>
      <c r="E20" s="19"/>
      <c r="F20" s="22"/>
    </row>
    <row r="21">
      <c r="B21" s="25"/>
      <c r="C21" s="18"/>
      <c r="D21" s="18"/>
      <c r="E21" s="19"/>
      <c r="F21" s="21"/>
    </row>
    <row r="22">
      <c r="B22" s="26"/>
      <c r="C22" s="20"/>
      <c r="D22" s="18"/>
      <c r="E22" s="19"/>
      <c r="F22" s="22"/>
    </row>
    <row r="23">
      <c r="B23" s="19"/>
      <c r="C23" s="19"/>
      <c r="D23" s="19"/>
      <c r="E23" s="19"/>
      <c r="F23" s="19"/>
    </row>
    <row r="24">
      <c r="B24" s="17"/>
      <c r="C24" s="18"/>
      <c r="D24" s="18"/>
      <c r="E24" s="19"/>
      <c r="F24" s="18"/>
    </row>
    <row r="25">
      <c r="B25" s="27"/>
      <c r="C25" s="20"/>
      <c r="D25" s="20"/>
      <c r="E25" s="19"/>
      <c r="F25" s="22"/>
    </row>
    <row r="26">
      <c r="B26" s="28"/>
      <c r="C26" s="20"/>
      <c r="D26" s="20"/>
      <c r="E26" s="19"/>
      <c r="F26" s="22"/>
    </row>
    <row r="27">
      <c r="B27" s="29"/>
      <c r="C27" s="18"/>
      <c r="D27" s="18"/>
      <c r="E27" s="19"/>
      <c r="F27" s="21"/>
    </row>
    <row r="28">
      <c r="B28" s="29"/>
      <c r="C28" s="18"/>
      <c r="D28" s="18"/>
      <c r="E28" s="19"/>
      <c r="F28" s="21"/>
    </row>
    <row r="29">
      <c r="B29" s="30"/>
      <c r="C29" s="18"/>
      <c r="D29" s="18"/>
      <c r="E29" s="19"/>
      <c r="F29" s="31"/>
    </row>
    <row r="30">
      <c r="B30" s="17"/>
      <c r="C30" s="18"/>
      <c r="D30" s="18"/>
      <c r="E30" s="19"/>
      <c r="F30" s="22"/>
    </row>
    <row r="36">
      <c r="E36" s="32"/>
    </row>
    <row r="37">
      <c r="E37" s="1"/>
      <c r="G37" s="33"/>
    </row>
    <row r="38">
      <c r="E38" s="1"/>
      <c r="G38" s="34"/>
    </row>
    <row r="39">
      <c r="E39" s="1"/>
      <c r="G39" s="34"/>
    </row>
    <row r="40">
      <c r="E40" s="1"/>
      <c r="G40" s="34"/>
    </row>
    <row r="41">
      <c r="E41" s="1"/>
      <c r="G41" s="34"/>
    </row>
    <row r="42">
      <c r="E42" s="1"/>
      <c r="G42" s="33"/>
    </row>
  </sheetData>
  <mergeCells count="6">
    <mergeCell ref="E37:F37"/>
    <mergeCell ref="E38:F38"/>
    <mergeCell ref="E39:F39"/>
    <mergeCell ref="E40:F40"/>
    <mergeCell ref="E41:F41"/>
    <mergeCell ref="E42:F42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75"/>
  <cols>
    <col customWidth="1" min="3" max="3" width="16.57"/>
    <col customWidth="1" min="4" max="4" width="44.43"/>
    <col customWidth="1" min="5" max="5" width="19.86"/>
    <col customWidth="1" min="6" max="6" width="20.57"/>
    <col customWidth="1" min="7" max="7" width="20.14"/>
    <col customWidth="1" min="8" max="8" width="22.71"/>
    <col customWidth="1" min="9" max="11" width="22.14"/>
    <col customWidth="1" min="12" max="12" width="21.71"/>
    <col customWidth="1" min="13" max="13" width="22.57"/>
  </cols>
  <sheetData>
    <row r="1">
      <c r="D1" s="1" t="s">
        <v>0</v>
      </c>
      <c r="E1" s="2" t="s">
        <v>1</v>
      </c>
      <c r="F1" s="2" t="s">
        <v>2</v>
      </c>
      <c r="G1" s="2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</row>
    <row r="2">
      <c r="A2" s="4">
        <v>1.0</v>
      </c>
      <c r="B2" s="4" t="s">
        <v>11</v>
      </c>
      <c r="C2" s="4" t="s">
        <v>12</v>
      </c>
      <c r="D2" s="5" t="s">
        <v>1</v>
      </c>
      <c r="E2" s="6" t="s">
        <v>13</v>
      </c>
      <c r="F2" s="6" t="s">
        <v>13</v>
      </c>
      <c r="G2" s="6" t="s">
        <v>13</v>
      </c>
      <c r="H2" s="6" t="s">
        <v>13</v>
      </c>
      <c r="I2" s="6" t="s">
        <v>13</v>
      </c>
      <c r="J2" s="6" t="s">
        <v>13</v>
      </c>
      <c r="K2" s="6" t="s">
        <v>13</v>
      </c>
      <c r="L2" s="6" t="s">
        <v>13</v>
      </c>
      <c r="M2" s="6" t="s">
        <v>13</v>
      </c>
      <c r="N2" s="6" t="s">
        <v>13</v>
      </c>
    </row>
    <row r="3">
      <c r="A3" s="4">
        <v>2.0</v>
      </c>
      <c r="B3" s="4" t="s">
        <v>11</v>
      </c>
      <c r="C3" s="4" t="s">
        <v>12</v>
      </c>
      <c r="D3" s="5" t="s">
        <v>2</v>
      </c>
      <c r="E3" s="35">
        <v>9.259259259259259E-5</v>
      </c>
      <c r="F3" s="6" t="s">
        <v>13</v>
      </c>
      <c r="G3" s="6" t="s">
        <v>13</v>
      </c>
      <c r="H3" s="6" t="s">
        <v>13</v>
      </c>
      <c r="I3" s="6" t="s">
        <v>13</v>
      </c>
      <c r="J3" s="6" t="s">
        <v>13</v>
      </c>
      <c r="K3" s="6" t="s">
        <v>13</v>
      </c>
      <c r="L3" s="6" t="s">
        <v>13</v>
      </c>
      <c r="M3" s="6" t="s">
        <v>13</v>
      </c>
      <c r="N3" s="6" t="s">
        <v>13</v>
      </c>
    </row>
    <row r="4">
      <c r="A4" s="4">
        <v>3.0</v>
      </c>
      <c r="B4" s="4" t="s">
        <v>11</v>
      </c>
      <c r="C4" s="4" t="s">
        <v>12</v>
      </c>
      <c r="D4" s="5" t="s">
        <v>3</v>
      </c>
      <c r="E4" s="35">
        <v>8.101851851851852E-5</v>
      </c>
      <c r="F4" s="35">
        <v>9.259259259259259E-5</v>
      </c>
      <c r="G4" s="6" t="s">
        <v>13</v>
      </c>
      <c r="H4" s="6" t="s">
        <v>13</v>
      </c>
      <c r="I4" s="6" t="s">
        <v>13</v>
      </c>
      <c r="J4" s="6" t="s">
        <v>13</v>
      </c>
      <c r="K4" s="6" t="s">
        <v>13</v>
      </c>
      <c r="L4" s="6" t="s">
        <v>13</v>
      </c>
      <c r="M4" s="6" t="s">
        <v>13</v>
      </c>
      <c r="N4" s="6" t="s">
        <v>13</v>
      </c>
    </row>
    <row r="5">
      <c r="A5" s="4">
        <v>4.0</v>
      </c>
      <c r="B5" s="8" t="s">
        <v>15</v>
      </c>
      <c r="C5" s="8" t="s">
        <v>15</v>
      </c>
      <c r="D5" s="9" t="s">
        <v>4</v>
      </c>
      <c r="E5" s="10"/>
      <c r="F5" s="10"/>
      <c r="G5" s="10"/>
      <c r="H5" s="6" t="s">
        <v>13</v>
      </c>
      <c r="I5" s="6" t="s">
        <v>13</v>
      </c>
      <c r="J5" s="6" t="s">
        <v>13</v>
      </c>
      <c r="K5" s="6" t="s">
        <v>13</v>
      </c>
      <c r="L5" s="6" t="s">
        <v>13</v>
      </c>
      <c r="M5" s="6" t="s">
        <v>13</v>
      </c>
      <c r="N5" s="6" t="s">
        <v>13</v>
      </c>
    </row>
    <row r="6">
      <c r="A6" s="4">
        <v>5.0</v>
      </c>
      <c r="B6" s="4" t="s">
        <v>11</v>
      </c>
      <c r="C6" s="4" t="s">
        <v>12</v>
      </c>
      <c r="D6" s="5" t="s">
        <v>5</v>
      </c>
      <c r="E6" s="35">
        <v>1.0416666666666667E-4</v>
      </c>
      <c r="F6" s="35">
        <v>0.002777777777777778</v>
      </c>
      <c r="G6" s="35">
        <v>3.0092592592592595E-4</v>
      </c>
      <c r="H6" s="10"/>
      <c r="I6" s="6" t="s">
        <v>13</v>
      </c>
      <c r="J6" s="6" t="s">
        <v>13</v>
      </c>
      <c r="K6" s="6" t="s">
        <v>13</v>
      </c>
      <c r="L6" s="6" t="s">
        <v>13</v>
      </c>
      <c r="M6" s="6" t="s">
        <v>13</v>
      </c>
      <c r="N6" s="6" t="s">
        <v>13</v>
      </c>
    </row>
    <row r="7">
      <c r="A7" s="4">
        <v>6.0</v>
      </c>
      <c r="B7" s="8" t="s">
        <v>15</v>
      </c>
      <c r="C7" s="8" t="s">
        <v>15</v>
      </c>
      <c r="D7" s="9" t="s">
        <v>6</v>
      </c>
      <c r="E7" s="10"/>
      <c r="F7" s="10"/>
      <c r="G7" s="10"/>
      <c r="H7" s="10"/>
      <c r="I7" s="10"/>
      <c r="J7" s="6" t="s">
        <v>13</v>
      </c>
      <c r="K7" s="6" t="s">
        <v>13</v>
      </c>
      <c r="L7" s="6" t="s">
        <v>13</v>
      </c>
      <c r="M7" s="6" t="s">
        <v>13</v>
      </c>
      <c r="N7" s="6" t="s">
        <v>13</v>
      </c>
    </row>
    <row r="8">
      <c r="A8" s="4">
        <v>7.0</v>
      </c>
      <c r="B8" s="8" t="s">
        <v>15</v>
      </c>
      <c r="C8" s="8" t="s">
        <v>15</v>
      </c>
      <c r="D8" s="9" t="s">
        <v>7</v>
      </c>
      <c r="E8" s="10"/>
      <c r="F8" s="10"/>
      <c r="G8" s="10"/>
      <c r="H8" s="10"/>
      <c r="I8" s="10"/>
      <c r="J8" s="10"/>
      <c r="K8" s="6" t="s">
        <v>13</v>
      </c>
      <c r="L8" s="6" t="s">
        <v>13</v>
      </c>
      <c r="M8" s="6" t="s">
        <v>13</v>
      </c>
      <c r="N8" s="6" t="s">
        <v>13</v>
      </c>
    </row>
    <row r="9">
      <c r="A9" s="4">
        <v>8.0</v>
      </c>
      <c r="B9" s="8" t="s">
        <v>15</v>
      </c>
      <c r="C9" s="8" t="s">
        <v>15</v>
      </c>
      <c r="D9" s="9" t="s">
        <v>8</v>
      </c>
      <c r="E9" s="10"/>
      <c r="F9" s="10"/>
      <c r="G9" s="10"/>
      <c r="H9" s="10"/>
      <c r="I9" s="10"/>
      <c r="J9" s="10"/>
      <c r="K9" s="10"/>
      <c r="L9" s="6" t="s">
        <v>13</v>
      </c>
      <c r="M9" s="6" t="s">
        <v>13</v>
      </c>
      <c r="N9" s="6" t="s">
        <v>13</v>
      </c>
    </row>
    <row r="10">
      <c r="A10" s="4">
        <v>9.0</v>
      </c>
      <c r="B10" s="8" t="s">
        <v>15</v>
      </c>
      <c r="C10" s="8" t="s">
        <v>15</v>
      </c>
      <c r="D10" s="9" t="s">
        <v>9</v>
      </c>
      <c r="E10" s="10"/>
      <c r="F10" s="10"/>
      <c r="G10" s="10"/>
      <c r="H10" s="10"/>
      <c r="I10" s="10"/>
      <c r="J10" s="10"/>
      <c r="K10" s="10"/>
      <c r="L10" s="10"/>
      <c r="M10" s="6" t="s">
        <v>13</v>
      </c>
      <c r="N10" s="6" t="s">
        <v>13</v>
      </c>
    </row>
    <row r="11">
      <c r="A11" s="4">
        <v>10.0</v>
      </c>
      <c r="B11" s="8" t="s">
        <v>15</v>
      </c>
      <c r="C11" s="8" t="s">
        <v>15</v>
      </c>
      <c r="D11" s="9" t="s">
        <v>10</v>
      </c>
      <c r="E11" s="10"/>
      <c r="F11" s="10"/>
      <c r="G11" s="10"/>
      <c r="H11" s="10"/>
      <c r="I11" s="10"/>
      <c r="J11" s="10"/>
      <c r="K11" s="10"/>
      <c r="L11" s="10"/>
      <c r="M11" s="10"/>
      <c r="N11" s="6" t="s">
        <v>13</v>
      </c>
    </row>
    <row r="13">
      <c r="E13" s="36"/>
      <c r="F13" s="37" t="s">
        <v>19</v>
      </c>
      <c r="G13" s="37" t="s">
        <v>20</v>
      </c>
      <c r="H13" s="37" t="s">
        <v>21</v>
      </c>
    </row>
    <row r="14">
      <c r="E14" s="38" t="s">
        <v>22</v>
      </c>
      <c r="F14" s="39">
        <f>MIN(E2:N11)</f>
        <v>0.00008101851852</v>
      </c>
      <c r="G14" s="39">
        <f>MAX(E2:N11)</f>
        <v>0.002777777778</v>
      </c>
      <c r="H14" s="39">
        <f>AVERAGE(E1:N11)</f>
        <v>0.000574845679</v>
      </c>
    </row>
  </sheetData>
  <drawing r:id="rId2"/>
  <legacyDrawing r:id="rId3"/>
</worksheet>
</file>