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e Lights" sheetId="1" r:id="rId3"/>
    <sheet state="visible" name="Hue Lights Runtimes" sheetId="2" r:id="rId4"/>
    <sheet state="visible" name="Non-hue Lights" sheetId="3" r:id="rId5"/>
    <sheet state="visible" name="Non-hue Lights Runtime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Based on the condition of the door, the color of the light may change.
</t>
      </text>
    </comment>
    <comment authorId="0" ref="E3">
      <text>
        <t xml:space="preserve">By some buttons it try to change the color of the lights to some settings, by the 4th button it will try to change the hue and color of the lights to the settings that was set in the initialization.</t>
      </text>
    </comment>
    <comment authorId="0" ref="E4">
      <text>
        <t xml:space="preserve">Changes colors of lights to the saved settings(by user not by current value: No saved state problem) when some event has happened: movement, contact open, ...</t>
      </text>
    </comment>
    <comment authorId="0" ref="E5">
      <text>
        <t xml:space="preserve">Changes the color of the light according to some events + Restore the saved state(current values) after each duration time.</t>
      </text>
    </comment>
    <comment authorId="0" ref="E6">
      <text>
        <t xml:space="preserve">If you reached the number of steps equal to the threshold which is set, change the color of the light. Also, reset it after duration to current settings. </t>
      </text>
    </comment>
    <comment authorId="0" ref="E7">
      <text>
        <t xml:space="preserve">Change the color of the light to what has been set if the laundry has stopped working.</t>
      </text>
    </comment>
    <comment authorId="0" ref="E8">
      <text>
        <t xml:space="preserve">Randomly changes lights color to a color at an interval by an app touch.</t>
      </text>
    </comment>
    <comment authorId="0" ref="E9">
      <text>
        <t xml:space="preserve">Turn on/off the light by button selection.</t>
      </text>
    </comment>
    <comment authorId="0" ref="E11">
      <text>
        <t xml:space="preserve">The door will never be locked after x minutes that it is closed. (A person might be in the sense of presence sensor.)
==&gt; "We want the room to be locked after x minutes."</t>
      </text>
    </comment>
    <comment authorId="0" ref="H8">
      <text>
        <t xml:space="preserve">This is supposed to be no error since setColor() in both apps are triggered by users manually, but it becomes a timeout because JPF runs out of memory due to having too many events.
	-Rahmadi Trimananda</t>
      </text>
    </comment>
    <comment authorId="0" ref="H9">
      <text>
        <t xml:space="preserve">This is supposed to be no error since setColor() in both apps are triggered by users manually, but it becomes a timeout because JPF runs out of memory due to having too many events.
	-Rahmadi Trimananda</t>
      </text>
    </comment>
    <comment authorId="0" ref="L9">
      <text>
        <t xml:space="preserve">IoTCheck marks all transitions as manual so there's no conflict here
	-Rahmadi Trimananda</t>
      </text>
    </comment>
    <comment authorId="0" ref="F9">
      <text>
        <t xml:space="preserve">mini-hue-controller needed button 3 to be pressed but we only have the event for button 1, so we changed the event that needs to happen to use button 1 instead (platform limitation); this pair needs a conflict for setColor()
	-Rahmadi Trimananda</t>
      </text>
    </comment>
    <comment authorId="0" ref="G8">
      <text>
        <t xml:space="preserve">IoTCheck marks all transitions as manual so there's no conflict here
	-Rahmadi Trimananda</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Based on the condition of the door, the color of the light may change.
</t>
      </text>
    </comment>
    <comment authorId="0" ref="E3">
      <text>
        <t xml:space="preserve">By some buttons it try to change the color of the lights to some settings, by the 4th button it will try to change the hue and color of the lights to the settings that was set in the initialization.</t>
      </text>
    </comment>
    <comment authorId="0" ref="E4">
      <text>
        <t xml:space="preserve">Changes colors of lights to the saved settings(by user not by current value: No saved state problem) when some event has happened: movement, contact open, ...</t>
      </text>
    </comment>
    <comment authorId="0" ref="E5">
      <text>
        <t xml:space="preserve">Changes the color of the light according to some events + Restore the saved state(current values) after each duration time.</t>
      </text>
    </comment>
    <comment authorId="0" ref="E6">
      <text>
        <t xml:space="preserve">If you reached the number of steps equal to the threshold which is set, change the color of the light. Also, reset it after duration to current settings. </t>
      </text>
    </comment>
    <comment authorId="0" ref="E7">
      <text>
        <t xml:space="preserve">Change the color of the light to what has been set if the laundry has stopped working.</t>
      </text>
    </comment>
    <comment authorId="0" ref="E8">
      <text>
        <t xml:space="preserve">Randomly changes lights color to a color at an interval by an app touch.</t>
      </text>
    </comment>
    <comment authorId="0" ref="E9">
      <text>
        <t xml:space="preserve">Turn on/off the light by button selection.</t>
      </text>
    </comment>
  </commentList>
</comments>
</file>

<file path=xl/comments3.xml><?xml version="1.0" encoding="utf-8"?>
<comments xmlns:r="http://schemas.openxmlformats.org/officeDocument/2006/relationships" xmlns="http://schemas.openxmlformats.org/spreadsheetml/2006/main">
  <authors>
    <author/>
  </authors>
  <commentList>
    <comment authorId="0" ref="D2">
      <text>
        <t xml:space="preserve">Slave light follows master lights in off/on, lower/higher dim,  hue, saturation and etc. </t>
      </text>
    </comment>
    <comment authorId="0" ref="D3">
      <text>
        <t xml:space="preserve">Streaming the state of smartthings devices.</t>
      </text>
    </comment>
    <comment authorId="0" ref="D4">
      <text>
        <t xml:space="preserve">If the drawer is open the app send the notification. If the drawer is still open for another 60 minutes, the app will send another notification. After 10 minutes if the drawer is still open, the red light will turn on.</t>
      </text>
    </comment>
    <comment authorId="0" ref="E4">
      <text>
        <t xml:space="preserve">Lock vs. Lock/Unlock -&gt; There should be a conflict between lock and unlock events!
----
Analysis is not sure about this but actually they have no conflict.
	-Rahmadi Trimananda</t>
      </text>
    </comment>
    <comment authorId="0" ref="D5">
      <text>
        <t xml:space="preserve">If the temperature is not good, it will notify the user to move its medicine. If the user did not move them in 60 minutes, again it will notify the user. After extra 10 minutes, it will turn on the red light.</t>
      </text>
    </comment>
    <comment authorId="0" ref="E5">
      <text>
        <t xml:space="preserve">Lock vs. Lock/Unlock -&gt; There should be a conflict between lock and unlock events!</t>
      </text>
    </comment>
    <comment authorId="0" ref="G5">
      <text>
        <t xml:space="preserve">Lock vs. Lock/Unlock -&gt; There should be a conflict between lock and unlock events!</t>
      </text>
    </comment>
    <comment authorId="0" ref="D6">
      <text>
        <t xml:space="preserve">Smartthings app will be viewable from in the http: https://www.initialstate.com account</t>
      </text>
    </comment>
    <comment authorId="0" ref="D7">
      <text>
        <t xml:space="preserve">Change the color of the light according to daylight. (Sunset and sunrise time)</t>
      </text>
    </comment>
    <comment authorId="0" ref="D8">
      <text>
        <t xml:space="preserve">logging info.</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D12">
      <text>
        <t xml:space="preserve">Turning on/off the lights by button.</t>
      </text>
    </comment>
    <comment authorId="0" ref="E12">
      <text>
        <t xml:space="preserve">Lock vs. Lock/Unlock -&gt; There should be a conflict between lock and unlock events!</t>
      </text>
    </comment>
    <comment authorId="0" ref="G12">
      <text>
        <t xml:space="preserve">Lock vs. Lock/Unlock -&gt; There should be a conflict between lock and unlock events!</t>
      </text>
    </comment>
    <comment authorId="0" ref="H12">
      <text>
        <t xml:space="preserve">Lock vs. Lock/Unlock -&gt; There should be a conflict between lock and unlock events!</t>
      </text>
    </comment>
    <comment authorId="0" ref="J12">
      <text>
        <t xml:space="preserve">Lock vs. Lock/Unlock -&gt; There should be a conflict between lock and unlock events!</t>
      </text>
    </comment>
    <comment authorId="0" ref="D14">
      <text>
        <t xml:space="preserve">The door will never be locked after x minutes that it is closed. (A person might be in the sense of presence sensor.)
==&gt; "We want the room to be locked after x minutes."</t>
      </text>
    </comment>
  </commentList>
</comments>
</file>

<file path=xl/comments4.xml><?xml version="1.0" encoding="utf-8"?>
<comments xmlns:r="http://schemas.openxmlformats.org/officeDocument/2006/relationships" xmlns="http://schemas.openxmlformats.org/spreadsheetml/2006/main">
  <authors>
    <author/>
  </authors>
  <commentList>
    <comment authorId="0" ref="D2">
      <text>
        <t xml:space="preserve">Slave light follows master lights in off/on, lower/higher dim,  hue, saturation and etc. </t>
      </text>
    </comment>
    <comment authorId="0" ref="D3">
      <text>
        <t xml:space="preserve">Streaming the state of smartthings devices.</t>
      </text>
    </comment>
    <comment authorId="0" ref="D4">
      <text>
        <t xml:space="preserve">If the drawer is open the app send the notification. If the drawer is still open for another 60 minutes, the app will send another notification. After 10 minutes if the drawer is still open, the red light will turn on.</t>
      </text>
    </comment>
    <comment authorId="0" ref="D5">
      <text>
        <t xml:space="preserve">If the temperature is not good, it will notify the user to move its medicine. If the user did not move them in 60 minutes, again it will notify the user. After extra 10 minutes, it will turn on the red light.</t>
      </text>
    </comment>
    <comment authorId="0" ref="D6">
      <text>
        <t xml:space="preserve">Smartthings app will be viewable from in the http: https://www.initialstate.com account</t>
      </text>
    </comment>
    <comment authorId="0" ref="D7">
      <text>
        <t xml:space="preserve">Change the color of the light according to daylight. (Sunset and sunrise time)</t>
      </text>
    </comment>
    <comment authorId="0" ref="D8">
      <text>
        <t xml:space="preserve">logging info.</t>
      </text>
    </comment>
    <comment authorId="0" ref="D9">
      <text>
        <t xml:space="preserve">Send the events to be viewable inside the http:
https://www.initialstate.com</t>
      </text>
    </comment>
    <comment authorId="0" ref="D10">
      <text>
        <t xml:space="preserve">Send the events to be viewable inside the http:
https://www.initialstate.com</t>
      </text>
    </comment>
    <comment authorId="0" ref="D11">
      <text>
        <t xml:space="preserve">Send the events to be viewable inside the http:
https://www.initialstate.com</t>
      </text>
    </comment>
    <comment authorId="0" ref="D12">
      <text>
        <t xml:space="preserve">Turning on/off the lights by button.</t>
      </text>
    </comment>
    <comment authorId="0" ref="D14">
      <text>
        <t xml:space="preserve">The door will never be locked after x minutes that it is closed. (A person might be in the sense of presence sensor.)
==&gt; "We want the room to be locked after x minutes."</t>
      </text>
    </comment>
  </commentList>
</comments>
</file>

<file path=xl/sharedStrings.xml><?xml version="1.0" encoding="utf-8"?>
<sst xmlns="http://schemas.openxmlformats.org/spreadsheetml/2006/main" count="470" uniqueCount="38">
  <si>
    <t>Features</t>
  </si>
  <si>
    <t>Application</t>
  </si>
  <si>
    <t>door-state-to-color-light-hue-bulb.groovy</t>
  </si>
  <si>
    <t>hue-minimote.groovy</t>
  </si>
  <si>
    <t>hue-mood-lighting.groovy</t>
  </si>
  <si>
    <t>notify-me-with-hue.groovy</t>
  </si>
  <si>
    <t>step-notifier.groovy</t>
  </si>
  <si>
    <t>BetterLaundryMonitor.groovy</t>
  </si>
  <si>
    <t>Hue Party Mode.groovy</t>
  </si>
  <si>
    <t>direct</t>
  </si>
  <si>
    <t>sensor/schedule</t>
  </si>
  <si>
    <t>setHue, setSaturation, setColor</t>
  </si>
  <si>
    <t>Same app</t>
  </si>
  <si>
    <t>manual/outside</t>
  </si>
  <si>
    <t>setColor</t>
  </si>
  <si>
    <t>detected</t>
  </si>
  <si>
    <t>manual/sensor</t>
  </si>
  <si>
    <t>non-terminated</t>
  </si>
  <si>
    <t>manual/schedule</t>
  </si>
  <si>
    <t>no error</t>
  </si>
  <si>
    <t>setColor, setLevel</t>
  </si>
  <si>
    <t>mini-hue-controller.groovy</t>
  </si>
  <si>
    <t>18 conflicts + 4 new conflicts</t>
  </si>
  <si>
    <t>min</t>
  </si>
  <si>
    <t>max</t>
  </si>
  <si>
    <t>avg</t>
  </si>
  <si>
    <t>Detected time:</t>
  </si>
  <si>
    <t>color-coordinator.groovy</t>
  </si>
  <si>
    <t>initial-state-event-streamer.groovy</t>
  </si>
  <si>
    <t>medicine-management-contact-sensor.groovy</t>
  </si>
  <si>
    <t>medicine-management-temp-motion.groovy</t>
  </si>
  <si>
    <t>buffered-event-sender.groovy</t>
  </si>
  <si>
    <t>circadian-daylight.groovy</t>
  </si>
  <si>
    <t>influxdb-logger.groovy</t>
  </si>
  <si>
    <t>initial-state-event-sender.groovy</t>
  </si>
  <si>
    <t>initialstate-smart-app-v1.2.0.groovy</t>
  </si>
  <si>
    <t>unbuffered-event-sender.groovy</t>
  </si>
  <si>
    <t>reader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</si>
</sst>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name val="Arial"/>
    </font>
    <font>
      <b/>
      <name val="Arial"/>
    </font>
    <font>
      <color rgb="FF000000"/>
      <name val="Arial"/>
    </font>
    <font>
      <b/>
    </font>
    <font/>
    <font>
      <b/>
      <color rgb="FF000000"/>
      <name val="Arial"/>
    </font>
    <font>
      <u/>
      <color rgb="FF0000FF"/>
      <name val="Arial"/>
    </font>
  </fonts>
  <fills count="10">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4A86E8"/>
        <bgColor rgb="FF4A86E8"/>
      </patternFill>
    </fill>
  </fills>
  <borders count="2">
    <border/>
    <border>
      <right/>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vertical="top"/>
    </xf>
    <xf borderId="0" fillId="0" fontId="2" numFmtId="0" xfId="0" applyAlignment="1" applyFont="1">
      <alignment vertical="top"/>
    </xf>
    <xf borderId="0" fillId="2" fontId="1" numFmtId="0" xfId="0" applyAlignment="1" applyFill="1" applyFont="1">
      <alignment shrinkToFit="0" vertical="top" wrapText="1"/>
    </xf>
    <xf borderId="0" fillId="3" fontId="1" numFmtId="0" xfId="0" applyAlignment="1" applyFill="1" applyFont="1">
      <alignment shrinkToFit="0" vertical="top" wrapText="1"/>
    </xf>
    <xf borderId="0" fillId="2" fontId="1"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readingOrder="0" vertical="bottom"/>
    </xf>
    <xf borderId="0" fillId="2" fontId="3" numFmtId="0" xfId="0" applyAlignment="1" applyFont="1">
      <alignment readingOrder="0" vertical="bottom"/>
    </xf>
    <xf borderId="0" fillId="4" fontId="1" numFmtId="0" xfId="0" applyAlignment="1" applyFill="1" applyFont="1">
      <alignment shrinkToFit="0" vertical="top" wrapText="1"/>
    </xf>
    <xf borderId="0" fillId="5" fontId="3" numFmtId="0" xfId="0" applyAlignment="1" applyFill="1" applyFont="1">
      <alignment readingOrder="0" vertical="bottom"/>
    </xf>
    <xf borderId="0" fillId="6" fontId="4" numFmtId="0" xfId="0" applyAlignment="1" applyFill="1" applyFont="1">
      <alignment horizontal="left" readingOrder="0" shrinkToFit="0" vertical="top" wrapText="1"/>
    </xf>
    <xf borderId="0" fillId="7" fontId="2" numFmtId="0" xfId="0" applyAlignment="1" applyFill="1" applyFont="1">
      <alignment readingOrder="0" vertical="top"/>
    </xf>
    <xf borderId="0" fillId="8" fontId="4" numFmtId="0" xfId="0" applyAlignment="1" applyFill="1" applyFont="1">
      <alignment horizontal="left" readingOrder="0" shrinkToFit="0" vertical="top" wrapText="1"/>
    </xf>
    <xf borderId="0" fillId="0" fontId="5" numFmtId="0" xfId="0" applyAlignment="1" applyFont="1">
      <alignment readingOrder="0"/>
    </xf>
    <xf borderId="0" fillId="2" fontId="1" numFmtId="0" xfId="0" applyAlignment="1" applyFont="1">
      <alignment readingOrder="0" vertical="bottom"/>
    </xf>
    <xf borderId="0" fillId="5" fontId="4" numFmtId="0" xfId="0" applyAlignment="1" applyFont="1">
      <alignment horizontal="left" readingOrder="0" shrinkToFit="0" vertical="top" wrapText="1"/>
    </xf>
    <xf borderId="0" fillId="6" fontId="2" numFmtId="0" xfId="0" applyAlignment="1" applyFont="1">
      <alignment vertical="bottom"/>
    </xf>
    <xf borderId="0" fillId="0" fontId="1" numFmtId="0" xfId="0" applyAlignment="1" applyFont="1">
      <alignment horizontal="right" vertical="bottom"/>
    </xf>
    <xf borderId="0" fillId="8" fontId="2" numFmtId="0" xfId="0" applyAlignment="1" applyFont="1">
      <alignment shrinkToFit="0" vertical="top" wrapText="1"/>
    </xf>
    <xf borderId="0" fillId="0" fontId="2" numFmtId="0" xfId="0" applyAlignment="1" applyFont="1">
      <alignment vertical="bottom"/>
    </xf>
    <xf borderId="0" fillId="0" fontId="2" numFmtId="0" xfId="0" applyAlignment="1" applyFont="1">
      <alignment shrinkToFit="0" vertical="top" wrapText="0"/>
    </xf>
    <xf borderId="0" fillId="0" fontId="1" numFmtId="0" xfId="0" applyAlignment="1" applyFont="1">
      <alignment vertical="top"/>
    </xf>
    <xf borderId="0" fillId="0" fontId="1" numFmtId="0" xfId="0" applyAlignment="1" applyFont="1">
      <alignment shrinkToFit="0" vertical="top" wrapText="0"/>
    </xf>
    <xf borderId="0" fillId="0" fontId="1" numFmtId="0" xfId="0" applyAlignment="1" applyFont="1">
      <alignment horizontal="right" vertical="top"/>
    </xf>
    <xf borderId="0" fillId="0" fontId="1" numFmtId="0" xfId="0" applyAlignment="1" applyFont="1">
      <alignment horizontal="right" readingOrder="0" vertical="top"/>
    </xf>
    <xf borderId="0" fillId="0" fontId="1" numFmtId="0" xfId="0" applyAlignment="1" applyFont="1">
      <alignment shrinkToFit="0" vertical="top" wrapText="0"/>
    </xf>
    <xf borderId="0" fillId="0" fontId="3" numFmtId="0" xfId="0" applyAlignment="1" applyFont="1">
      <alignment shrinkToFit="0" vertical="top" wrapText="0"/>
    </xf>
    <xf borderId="0" fillId="0" fontId="6" numFmtId="0" xfId="0" applyAlignment="1" applyFont="1">
      <alignment shrinkToFit="0" vertical="top" wrapText="0"/>
    </xf>
    <xf borderId="0" fillId="0" fontId="2" numFmtId="0" xfId="0" applyAlignment="1" applyFont="1">
      <alignment readingOrder="0" vertical="bottom"/>
    </xf>
    <xf borderId="0" fillId="0" fontId="2" numFmtId="0" xfId="0" applyAlignment="1" applyFont="1">
      <alignment horizontal="right" readingOrder="0" vertical="bottom"/>
    </xf>
    <xf borderId="0" fillId="6" fontId="4" numFmtId="21" xfId="0" applyAlignment="1" applyFont="1" applyNumberFormat="1">
      <alignment horizontal="left" readingOrder="0" shrinkToFit="0" vertical="top" wrapText="1"/>
    </xf>
    <xf borderId="0" fillId="7" fontId="4" numFmtId="0" xfId="0" applyAlignment="1" applyFont="1">
      <alignment horizontal="left" readingOrder="0" shrinkToFit="0" vertical="top" wrapText="1"/>
    </xf>
    <xf borderId="0" fillId="5" fontId="4" numFmtId="21" xfId="0" applyAlignment="1" applyFont="1" applyNumberFormat="1">
      <alignment horizontal="left" readingOrder="0" shrinkToFit="0" vertical="top" wrapText="1"/>
    </xf>
    <xf borderId="0" fillId="0" fontId="2" numFmtId="0" xfId="0" applyAlignment="1" applyFont="1">
      <alignment shrinkToFit="0" vertical="top" wrapText="1"/>
    </xf>
    <xf borderId="0" fillId="0" fontId="1" numFmtId="21" xfId="0" applyAlignment="1" applyFont="1" applyNumberFormat="1">
      <alignment vertical="bottom"/>
    </xf>
    <xf borderId="0" fillId="0" fontId="2" numFmtId="0" xfId="0" applyAlignment="1" applyFont="1">
      <alignment horizontal="center" vertical="bottom"/>
    </xf>
    <xf borderId="0" fillId="6" fontId="2" numFmtId="21" xfId="0" applyAlignment="1" applyFont="1" applyNumberFormat="1">
      <alignment shrinkToFit="0" vertical="top" wrapText="1"/>
    </xf>
    <xf borderId="0" fillId="0" fontId="2" numFmtId="46" xfId="0" applyAlignment="1" applyFont="1" applyNumberFormat="1">
      <alignment horizontal="center" vertical="bottom"/>
    </xf>
    <xf borderId="0" fillId="7" fontId="1" numFmtId="0" xfId="0" applyAlignment="1" applyFont="1">
      <alignment vertical="bottom"/>
    </xf>
    <xf borderId="0" fillId="9" fontId="3" numFmtId="0" xfId="0" applyAlignment="1" applyFill="1" applyFont="1">
      <alignment readingOrder="0" vertical="bottom"/>
    </xf>
    <xf borderId="1" fillId="7" fontId="2" numFmtId="0" xfId="0" applyAlignment="1" applyBorder="1" applyFont="1">
      <alignment readingOrder="0" vertical="top"/>
    </xf>
    <xf borderId="0" fillId="8" fontId="3" numFmtId="0" xfId="0" applyAlignment="1" applyFont="1">
      <alignment readingOrder="0" vertical="bottom"/>
    </xf>
    <xf borderId="0" fillId="2" fontId="7" numFmtId="0" xfId="0" applyAlignment="1" applyFont="1">
      <alignment vertical="bottom"/>
    </xf>
    <xf borderId="0" fillId="6" fontId="5" numFmtId="0" xfId="0" applyFont="1"/>
    <xf borderId="0" fillId="8" fontId="5" numFmtId="0" xfId="0" applyFont="1"/>
    <xf borderId="0" fillId="7" fontId="5" numFmtId="0" xfId="0" applyFont="1"/>
    <xf borderId="0" fillId="0" fontId="1" numFmtId="0" xfId="0" applyAlignment="1" applyFont="1">
      <alignment vertical="bottom"/>
    </xf>
    <xf borderId="1" fillId="0" fontId="2" numFmtId="0" xfId="0" applyAlignment="1" applyBorder="1" applyFont="1">
      <alignment shrinkToFit="0" vertical="top" wrapText="0"/>
    </xf>
    <xf borderId="1" fillId="0" fontId="1" numFmtId="0" xfId="0" applyAlignment="1" applyBorder="1" applyFont="1">
      <alignment shrinkToFit="0" vertical="top" wrapText="0"/>
    </xf>
    <xf borderId="1" fillId="0" fontId="1" numFmtId="0" xfId="0" applyAlignment="1" applyBorder="1" applyFont="1">
      <alignment vertical="top"/>
    </xf>
    <xf borderId="1" fillId="0" fontId="1" numFmtId="0" xfId="0" applyAlignment="1" applyBorder="1" applyFont="1">
      <alignment shrinkToFit="0" vertical="top" wrapText="0"/>
    </xf>
    <xf borderId="1" fillId="0" fontId="1" numFmtId="0" xfId="0" applyAlignment="1" applyBorder="1" applyFont="1">
      <alignment shrinkToFit="0" vertical="bottom" wrapText="0"/>
    </xf>
    <xf borderId="1" fillId="0" fontId="3" numFmtId="0" xfId="0" applyAlignment="1" applyBorder="1" applyFont="1">
      <alignment shrinkToFit="0" vertical="top" wrapText="0"/>
    </xf>
    <xf borderId="1" fillId="0" fontId="1" numFmtId="0" xfId="0" applyAlignment="1" applyBorder="1" applyFont="1">
      <alignment vertical="bottom"/>
    </xf>
    <xf borderId="1" fillId="0" fontId="6" numFmtId="0" xfId="0" applyAlignment="1" applyBorder="1" applyFont="1">
      <alignment shrinkToFit="0" vertical="top" wrapText="0"/>
    </xf>
    <xf borderId="1" fillId="0" fontId="6"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4" max="4" width="13.43"/>
    <col customWidth="1" min="5" max="5" width="34.86"/>
    <col customWidth="1" min="6" max="6" width="12.29"/>
    <col customWidth="1" min="7" max="7" width="14.86"/>
    <col customWidth="1" min="8" max="8" width="14.71"/>
    <col customWidth="1" min="9" max="10" width="11.0"/>
    <col customWidth="1" min="11" max="11" width="11.43"/>
    <col customWidth="1" min="12" max="12" width="10.86"/>
    <col customWidth="1" min="13" max="13" width="11.86"/>
  </cols>
  <sheetData>
    <row r="1">
      <c r="A1" s="1"/>
      <c r="B1" s="1"/>
      <c r="C1" s="1"/>
      <c r="D1" s="2" t="s">
        <v>0</v>
      </c>
      <c r="E1" s="3" t="s">
        <v>1</v>
      </c>
      <c r="F1" s="4" t="s">
        <v>2</v>
      </c>
      <c r="G1" s="4" t="s">
        <v>3</v>
      </c>
      <c r="H1" s="4" t="s">
        <v>4</v>
      </c>
      <c r="I1" s="4" t="s">
        <v>5</v>
      </c>
      <c r="J1" s="4" t="s">
        <v>6</v>
      </c>
      <c r="K1" s="5" t="s">
        <v>7</v>
      </c>
      <c r="L1" s="5" t="s">
        <v>8</v>
      </c>
      <c r="M1" s="6" t="str">
        <f>HYPERLINK("https://github.uci.edu/rtrimana/smartthings_app/blob/master/official/mini-hue-controller.groovy","mini-hue-controller.groovy")</f>
        <v>mini-hue-controller.groovy</v>
      </c>
    </row>
    <row r="2">
      <c r="A2" s="7">
        <v>1.0</v>
      </c>
      <c r="B2" s="1" t="s">
        <v>9</v>
      </c>
      <c r="C2" s="1" t="s">
        <v>10</v>
      </c>
      <c r="D2" s="8" t="s">
        <v>11</v>
      </c>
      <c r="E2" s="9" t="s">
        <v>2</v>
      </c>
      <c r="F2" s="10" t="s">
        <v>12</v>
      </c>
      <c r="G2" s="10" t="s">
        <v>12</v>
      </c>
      <c r="H2" s="10" t="s">
        <v>12</v>
      </c>
      <c r="I2" s="10" t="s">
        <v>12</v>
      </c>
      <c r="J2" s="10" t="s">
        <v>12</v>
      </c>
      <c r="K2" s="10" t="s">
        <v>12</v>
      </c>
      <c r="L2" s="10" t="s">
        <v>12</v>
      </c>
      <c r="M2" s="10" t="s">
        <v>12</v>
      </c>
    </row>
    <row r="3">
      <c r="A3" s="7">
        <v>2.0</v>
      </c>
      <c r="B3" s="1" t="s">
        <v>9</v>
      </c>
      <c r="C3" s="1" t="s">
        <v>13</v>
      </c>
      <c r="D3" s="8" t="s">
        <v>14</v>
      </c>
      <c r="E3" s="11" t="s">
        <v>3</v>
      </c>
      <c r="F3" s="12" t="s">
        <v>15</v>
      </c>
      <c r="G3" s="10" t="s">
        <v>12</v>
      </c>
      <c r="H3" s="10" t="s">
        <v>12</v>
      </c>
      <c r="I3" s="10" t="s">
        <v>12</v>
      </c>
      <c r="J3" s="10" t="s">
        <v>12</v>
      </c>
      <c r="K3" s="10" t="s">
        <v>12</v>
      </c>
      <c r="L3" s="10" t="s">
        <v>12</v>
      </c>
      <c r="M3" s="10" t="s">
        <v>12</v>
      </c>
    </row>
    <row r="4">
      <c r="A4" s="7">
        <v>3.0</v>
      </c>
      <c r="B4" s="1" t="s">
        <v>9</v>
      </c>
      <c r="C4" s="1" t="s">
        <v>16</v>
      </c>
      <c r="D4" s="8" t="s">
        <v>14</v>
      </c>
      <c r="E4" s="9" t="s">
        <v>4</v>
      </c>
      <c r="F4" s="12" t="s">
        <v>15</v>
      </c>
      <c r="G4" s="13" t="s">
        <v>17</v>
      </c>
      <c r="H4" s="10" t="s">
        <v>12</v>
      </c>
      <c r="I4" s="10" t="s">
        <v>12</v>
      </c>
      <c r="J4" s="10" t="s">
        <v>12</v>
      </c>
      <c r="K4" s="10" t="s">
        <v>12</v>
      </c>
      <c r="L4" s="10" t="s">
        <v>12</v>
      </c>
      <c r="M4" s="10" t="s">
        <v>12</v>
      </c>
    </row>
    <row r="5">
      <c r="A5" s="7">
        <v>4.0</v>
      </c>
      <c r="B5" s="1" t="s">
        <v>9</v>
      </c>
      <c r="C5" s="1" t="s">
        <v>16</v>
      </c>
      <c r="D5" s="8" t="s">
        <v>14</v>
      </c>
      <c r="E5" s="11" t="s">
        <v>5</v>
      </c>
      <c r="F5" s="12" t="s">
        <v>15</v>
      </c>
      <c r="G5" s="12" t="s">
        <v>15</v>
      </c>
      <c r="H5" s="12" t="s">
        <v>15</v>
      </c>
      <c r="I5" s="10" t="s">
        <v>12</v>
      </c>
      <c r="J5" s="10" t="s">
        <v>12</v>
      </c>
      <c r="K5" s="10" t="s">
        <v>12</v>
      </c>
      <c r="L5" s="10" t="s">
        <v>12</v>
      </c>
      <c r="M5" s="10" t="s">
        <v>12</v>
      </c>
    </row>
    <row r="6">
      <c r="A6" s="7">
        <v>5.0</v>
      </c>
      <c r="B6" s="1" t="s">
        <v>9</v>
      </c>
      <c r="C6" s="1" t="s">
        <v>10</v>
      </c>
      <c r="D6" s="8" t="s">
        <v>14</v>
      </c>
      <c r="E6" s="11" t="s">
        <v>6</v>
      </c>
      <c r="F6" s="12" t="s">
        <v>15</v>
      </c>
      <c r="G6" s="12" t="s">
        <v>15</v>
      </c>
      <c r="H6" s="12" t="s">
        <v>15</v>
      </c>
      <c r="I6" s="12" t="s">
        <v>15</v>
      </c>
      <c r="J6" s="10" t="s">
        <v>12</v>
      </c>
      <c r="K6" s="10" t="s">
        <v>12</v>
      </c>
      <c r="L6" s="10" t="s">
        <v>12</v>
      </c>
      <c r="M6" s="10" t="s">
        <v>12</v>
      </c>
    </row>
    <row r="7">
      <c r="A7" s="7">
        <v>6.0</v>
      </c>
      <c r="B7" s="1" t="s">
        <v>9</v>
      </c>
      <c r="C7" s="1" t="s">
        <v>10</v>
      </c>
      <c r="D7" s="8" t="s">
        <v>14</v>
      </c>
      <c r="E7" s="9" t="s">
        <v>7</v>
      </c>
      <c r="F7" s="12" t="s">
        <v>15</v>
      </c>
      <c r="G7" s="12" t="s">
        <v>15</v>
      </c>
      <c r="H7" s="12" t="s">
        <v>15</v>
      </c>
      <c r="I7" s="12" t="s">
        <v>15</v>
      </c>
      <c r="J7" s="12" t="s">
        <v>15</v>
      </c>
      <c r="K7" s="10" t="s">
        <v>12</v>
      </c>
      <c r="L7" s="10" t="s">
        <v>12</v>
      </c>
      <c r="M7" s="10" t="s">
        <v>12</v>
      </c>
    </row>
    <row r="8">
      <c r="A8" s="7">
        <v>7.0</v>
      </c>
      <c r="B8" s="1" t="s">
        <v>9</v>
      </c>
      <c r="C8" s="1" t="s">
        <v>18</v>
      </c>
      <c r="D8" s="8" t="s">
        <v>14</v>
      </c>
      <c r="E8" s="9" t="s">
        <v>8</v>
      </c>
      <c r="F8" s="12" t="s">
        <v>15</v>
      </c>
      <c r="G8" s="14" t="s">
        <v>19</v>
      </c>
      <c r="H8" s="13" t="s">
        <v>17</v>
      </c>
      <c r="I8" s="12" t="s">
        <v>15</v>
      </c>
      <c r="J8" s="12" t="s">
        <v>15</v>
      </c>
      <c r="K8" s="12" t="s">
        <v>15</v>
      </c>
      <c r="L8" s="10" t="s">
        <v>12</v>
      </c>
      <c r="M8" s="10" t="s">
        <v>12</v>
      </c>
    </row>
    <row r="9">
      <c r="A9" s="7">
        <v>8.0</v>
      </c>
      <c r="B9" s="15" t="s">
        <v>9</v>
      </c>
      <c r="C9" s="15" t="s">
        <v>13</v>
      </c>
      <c r="D9" s="8" t="s">
        <v>20</v>
      </c>
      <c r="E9" s="16" t="s">
        <v>21</v>
      </c>
      <c r="F9" s="17" t="s">
        <v>15</v>
      </c>
      <c r="G9" s="14" t="s">
        <v>19</v>
      </c>
      <c r="H9" s="13" t="s">
        <v>17</v>
      </c>
      <c r="I9" s="17" t="s">
        <v>15</v>
      </c>
      <c r="J9" s="17" t="s">
        <v>15</v>
      </c>
      <c r="K9" s="17" t="s">
        <v>15</v>
      </c>
      <c r="L9" s="14" t="s">
        <v>19</v>
      </c>
      <c r="M9" s="10" t="s">
        <v>12</v>
      </c>
    </row>
    <row r="10">
      <c r="A10" s="1"/>
      <c r="E10" s="18" t="s">
        <v>15</v>
      </c>
      <c r="F10" s="19">
        <f>countif(F$2:F$9, "detected")</f>
        <v>7</v>
      </c>
      <c r="G10">
        <f t="shared" ref="G10:M10" si="1">countif(G2:G9, "detected")</f>
        <v>3</v>
      </c>
      <c r="H10">
        <f t="shared" si="1"/>
        <v>3</v>
      </c>
      <c r="I10">
        <f t="shared" si="1"/>
        <v>4</v>
      </c>
      <c r="J10">
        <f t="shared" si="1"/>
        <v>3</v>
      </c>
      <c r="K10">
        <f t="shared" si="1"/>
        <v>2</v>
      </c>
      <c r="L10">
        <f t="shared" si="1"/>
        <v>0</v>
      </c>
      <c r="M10">
        <f t="shared" si="1"/>
        <v>0</v>
      </c>
      <c r="N10">
        <f t="shared" ref="N10:N12" si="3">sum(F10:M10)</f>
        <v>22</v>
      </c>
      <c r="O10" s="15" t="s">
        <v>22</v>
      </c>
    </row>
    <row r="11">
      <c r="A11" s="1"/>
      <c r="E11" s="20" t="s">
        <v>19</v>
      </c>
      <c r="F11" s="19">
        <f t="shared" ref="F11:M11" si="2">countif(F$2:F$9, "no error")</f>
        <v>0</v>
      </c>
      <c r="G11" s="19">
        <f t="shared" si="2"/>
        <v>2</v>
      </c>
      <c r="H11" s="19">
        <f t="shared" si="2"/>
        <v>0</v>
      </c>
      <c r="I11" s="19">
        <f t="shared" si="2"/>
        <v>0</v>
      </c>
      <c r="J11" s="19">
        <f t="shared" si="2"/>
        <v>0</v>
      </c>
      <c r="K11" s="19">
        <f t="shared" si="2"/>
        <v>0</v>
      </c>
      <c r="L11" s="19">
        <f t="shared" si="2"/>
        <v>1</v>
      </c>
      <c r="M11" s="19">
        <f t="shared" si="2"/>
        <v>0</v>
      </c>
      <c r="N11">
        <f t="shared" si="3"/>
        <v>3</v>
      </c>
    </row>
    <row r="12">
      <c r="A12" s="1"/>
      <c r="E12" s="13" t="s">
        <v>17</v>
      </c>
      <c r="F12" s="19">
        <f t="shared" ref="F12:M12" si="4">COUNTIF(F$2:F$9, "non-terminated")</f>
        <v>0</v>
      </c>
      <c r="G12" s="19">
        <f t="shared" si="4"/>
        <v>1</v>
      </c>
      <c r="H12" s="19">
        <f t="shared" si="4"/>
        <v>2</v>
      </c>
      <c r="I12" s="19">
        <f t="shared" si="4"/>
        <v>0</v>
      </c>
      <c r="J12" s="19">
        <f t="shared" si="4"/>
        <v>0</v>
      </c>
      <c r="K12" s="19">
        <f t="shared" si="4"/>
        <v>0</v>
      </c>
      <c r="L12" s="19">
        <f t="shared" si="4"/>
        <v>0</v>
      </c>
      <c r="M12" s="19">
        <f t="shared" si="4"/>
        <v>0</v>
      </c>
      <c r="N12">
        <f t="shared" si="3"/>
        <v>3</v>
      </c>
    </row>
    <row r="13">
      <c r="A13" s="1"/>
      <c r="B13" s="1"/>
      <c r="C13" s="1"/>
      <c r="D13" s="1"/>
      <c r="E13" s="21"/>
      <c r="F13" s="19"/>
      <c r="G13" s="19"/>
      <c r="H13" s="19"/>
      <c r="I13" s="19"/>
      <c r="J13" s="19"/>
      <c r="K13" s="19"/>
      <c r="L13" s="19"/>
      <c r="M13" s="19"/>
    </row>
    <row r="14">
      <c r="A14" s="1"/>
      <c r="B14" s="1"/>
      <c r="C14" s="1"/>
      <c r="D14" s="1"/>
      <c r="E14" s="1"/>
      <c r="F14" s="1"/>
      <c r="H14" s="1"/>
      <c r="I14" s="1"/>
      <c r="J14" s="1"/>
      <c r="K14" s="1"/>
      <c r="L14" s="1"/>
    </row>
    <row r="15">
      <c r="A15" s="1"/>
      <c r="B15" s="22"/>
      <c r="C15" s="23"/>
      <c r="D15" s="23"/>
      <c r="E15" s="23"/>
      <c r="G15" s="23"/>
      <c r="H15" s="1"/>
      <c r="I15" s="1"/>
      <c r="J15" s="1"/>
      <c r="K15" s="1"/>
      <c r="L15" s="1"/>
    </row>
    <row r="16">
      <c r="A16" s="1"/>
      <c r="B16" s="24"/>
      <c r="C16" s="23"/>
      <c r="D16" s="23"/>
      <c r="E16" s="23"/>
      <c r="G16" s="25"/>
      <c r="H16" s="1"/>
      <c r="I16" s="1"/>
      <c r="J16" s="1"/>
      <c r="K16" s="1"/>
      <c r="L16" s="1"/>
    </row>
    <row r="17">
      <c r="A17" s="1"/>
      <c r="B17" s="24"/>
      <c r="C17" s="23"/>
      <c r="D17" s="23"/>
      <c r="E17" s="23"/>
      <c r="G17" s="26"/>
      <c r="H17" s="1"/>
      <c r="I17" s="1"/>
      <c r="J17" s="1"/>
      <c r="K17" s="1"/>
      <c r="L17" s="1"/>
    </row>
    <row r="18">
      <c r="A18" s="1"/>
      <c r="B18" s="27"/>
      <c r="C18" s="23"/>
      <c r="D18" s="23"/>
      <c r="E18" s="23"/>
      <c r="G18" s="25"/>
      <c r="H18" s="1"/>
      <c r="I18" s="1"/>
      <c r="J18" s="1"/>
      <c r="K18" s="1"/>
      <c r="L18" s="1"/>
    </row>
    <row r="19">
      <c r="A19" s="1"/>
      <c r="B19" s="28"/>
      <c r="C19" s="23"/>
      <c r="D19" s="23"/>
      <c r="E19" s="23"/>
      <c r="G19" s="25"/>
      <c r="H19" s="1"/>
      <c r="I19" s="1"/>
      <c r="J19" s="1"/>
      <c r="K19" s="1"/>
      <c r="L19" s="1"/>
    </row>
    <row r="20">
      <c r="A20" s="1"/>
      <c r="B20" s="27"/>
      <c r="C20" s="23"/>
      <c r="D20" s="23"/>
      <c r="E20" s="23"/>
      <c r="G20" s="26"/>
      <c r="H20" s="1"/>
      <c r="I20" s="1"/>
      <c r="J20" s="1"/>
      <c r="K20" s="1"/>
      <c r="L20" s="1"/>
    </row>
    <row r="21">
      <c r="A21" s="1"/>
      <c r="B21" s="1"/>
      <c r="C21" s="1"/>
      <c r="D21" s="1"/>
      <c r="E21" s="1"/>
      <c r="G21" s="1"/>
      <c r="H21" s="1"/>
      <c r="I21" s="1"/>
      <c r="J21" s="1"/>
      <c r="K21" s="1"/>
      <c r="L21" s="1"/>
    </row>
    <row r="22">
      <c r="A22" s="1"/>
      <c r="B22" s="22"/>
      <c r="C22" s="23"/>
      <c r="D22" s="23"/>
      <c r="E22" s="23"/>
      <c r="G22" s="23"/>
      <c r="H22" s="1"/>
      <c r="I22" s="1"/>
      <c r="J22" s="1"/>
      <c r="K22" s="1"/>
      <c r="L22" s="1"/>
    </row>
    <row r="23">
      <c r="A23" s="1"/>
      <c r="B23" s="23"/>
      <c r="C23" s="23"/>
      <c r="D23" s="23"/>
      <c r="E23" s="23"/>
      <c r="G23" s="25"/>
      <c r="H23" s="1"/>
      <c r="I23" s="1"/>
      <c r="J23" s="1"/>
      <c r="K23" s="1"/>
      <c r="L23" s="1"/>
    </row>
    <row r="24">
      <c r="A24" s="1"/>
      <c r="B24" s="1"/>
      <c r="C24" s="23"/>
      <c r="D24" s="23"/>
      <c r="E24" s="23"/>
      <c r="G24" s="25"/>
      <c r="H24" s="1"/>
      <c r="I24" s="1"/>
      <c r="J24" s="1"/>
      <c r="K24" s="1"/>
      <c r="L24" s="1"/>
    </row>
    <row r="25">
      <c r="A25" s="1"/>
      <c r="B25" s="29"/>
      <c r="C25" s="23"/>
      <c r="D25" s="23"/>
      <c r="E25" s="23"/>
      <c r="G25" s="25"/>
      <c r="H25" s="1"/>
      <c r="I25" s="1"/>
      <c r="J25" s="1"/>
      <c r="K25" s="1"/>
      <c r="L25" s="1"/>
    </row>
    <row r="26">
      <c r="A26" s="1"/>
      <c r="B26" s="29"/>
      <c r="C26" s="23"/>
      <c r="D26" s="23"/>
      <c r="E26" s="23"/>
      <c r="G26" s="26"/>
      <c r="H26" s="1"/>
      <c r="I26" s="1"/>
      <c r="J26" s="1"/>
      <c r="K26" s="1"/>
      <c r="L26" s="1"/>
    </row>
    <row r="27">
      <c r="B27" s="23"/>
      <c r="C27" s="23"/>
      <c r="D27" s="23"/>
      <c r="E27" s="23"/>
      <c r="G27" s="23"/>
    </row>
    <row r="28">
      <c r="B28" s="22"/>
      <c r="C28" s="23"/>
      <c r="D28" s="23"/>
      <c r="E28" s="23"/>
      <c r="G28" s="25"/>
    </row>
    <row r="29">
      <c r="B29" s="1"/>
      <c r="C29" s="1"/>
      <c r="D29" s="1"/>
      <c r="E29" s="1"/>
      <c r="F29" s="1"/>
    </row>
    <row r="32">
      <c r="G32" s="30"/>
    </row>
    <row r="33">
      <c r="G33" s="21"/>
      <c r="I33" s="31"/>
    </row>
    <row r="34">
      <c r="G34" s="21"/>
      <c r="I34" s="31"/>
    </row>
    <row r="35">
      <c r="G35" s="21"/>
      <c r="I35" s="31"/>
    </row>
    <row r="36">
      <c r="G36" s="21"/>
      <c r="I36" s="31"/>
    </row>
    <row r="37">
      <c r="G37" s="21"/>
      <c r="I37" s="31"/>
    </row>
    <row r="38">
      <c r="G38" s="21"/>
      <c r="I38" s="31"/>
    </row>
    <row r="39">
      <c r="G39" s="1"/>
    </row>
    <row r="40">
      <c r="G40" s="1"/>
    </row>
    <row r="41">
      <c r="G41" s="1"/>
    </row>
    <row r="42">
      <c r="G42" s="1"/>
    </row>
    <row r="43">
      <c r="G43" s="1"/>
    </row>
    <row r="44">
      <c r="G44" s="1"/>
    </row>
    <row r="45">
      <c r="G45" s="1"/>
    </row>
    <row r="46">
      <c r="G46" s="1"/>
    </row>
    <row r="47">
      <c r="G47" s="1"/>
    </row>
  </sheetData>
  <mergeCells count="6">
    <mergeCell ref="G33:H33"/>
    <mergeCell ref="G34:H34"/>
    <mergeCell ref="G35:H35"/>
    <mergeCell ref="G36:H36"/>
    <mergeCell ref="G37:H37"/>
    <mergeCell ref="G38:H38"/>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4" max="4" width="13.43"/>
    <col customWidth="1" min="5" max="5" width="34.86"/>
    <col customWidth="1" min="6" max="7" width="12.29"/>
    <col customWidth="1" min="8" max="8" width="11.43"/>
    <col customWidth="1" min="9" max="10" width="11.0"/>
    <col customWidth="1" min="11" max="11" width="11.43"/>
    <col customWidth="1" min="12" max="12" width="10.86"/>
    <col customWidth="1" min="13" max="13" width="11.86"/>
  </cols>
  <sheetData>
    <row r="1">
      <c r="A1" s="1"/>
      <c r="B1" s="1"/>
      <c r="C1" s="1"/>
      <c r="D1" s="2" t="s">
        <v>0</v>
      </c>
      <c r="E1" s="3" t="s">
        <v>1</v>
      </c>
      <c r="F1" s="4" t="s">
        <v>2</v>
      </c>
      <c r="G1" s="4" t="s">
        <v>3</v>
      </c>
      <c r="H1" s="4" t="s">
        <v>4</v>
      </c>
      <c r="I1" s="4" t="s">
        <v>5</v>
      </c>
      <c r="J1" s="4" t="s">
        <v>6</v>
      </c>
      <c r="K1" s="5" t="s">
        <v>7</v>
      </c>
      <c r="L1" s="5" t="s">
        <v>8</v>
      </c>
      <c r="M1" s="6" t="str">
        <f>HYPERLINK("https://github.uci.edu/rtrimana/smartthings_app/blob/master/official/mini-hue-controller.groovy","mini-hue-controller.groovy")</f>
        <v>mini-hue-controller.groovy</v>
      </c>
    </row>
    <row r="2">
      <c r="A2" s="7">
        <v>1.0</v>
      </c>
      <c r="B2" s="1" t="s">
        <v>9</v>
      </c>
      <c r="C2" s="1" t="s">
        <v>10</v>
      </c>
      <c r="D2" s="8" t="s">
        <v>11</v>
      </c>
      <c r="E2" s="9" t="s">
        <v>2</v>
      </c>
      <c r="F2" s="10" t="s">
        <v>12</v>
      </c>
      <c r="G2" s="10" t="s">
        <v>12</v>
      </c>
      <c r="H2" s="10" t="s">
        <v>12</v>
      </c>
      <c r="I2" s="10" t="s">
        <v>12</v>
      </c>
      <c r="J2" s="10" t="s">
        <v>12</v>
      </c>
      <c r="K2" s="10" t="s">
        <v>12</v>
      </c>
      <c r="L2" s="10" t="s">
        <v>12</v>
      </c>
      <c r="M2" s="10" t="s">
        <v>12</v>
      </c>
    </row>
    <row r="3">
      <c r="A3" s="7">
        <v>2.0</v>
      </c>
      <c r="B3" s="1" t="s">
        <v>9</v>
      </c>
      <c r="C3" s="1" t="s">
        <v>13</v>
      </c>
      <c r="D3" s="8" t="s">
        <v>14</v>
      </c>
      <c r="E3" s="11" t="s">
        <v>3</v>
      </c>
      <c r="F3" s="32">
        <v>6.944444444444444E-5</v>
      </c>
      <c r="G3" s="10" t="s">
        <v>12</v>
      </c>
      <c r="H3" s="10" t="s">
        <v>12</v>
      </c>
      <c r="I3" s="10" t="s">
        <v>12</v>
      </c>
      <c r="J3" s="10" t="s">
        <v>12</v>
      </c>
      <c r="K3" s="10" t="s">
        <v>12</v>
      </c>
      <c r="L3" s="10" t="s">
        <v>12</v>
      </c>
      <c r="M3" s="10" t="s">
        <v>12</v>
      </c>
    </row>
    <row r="4">
      <c r="A4" s="7">
        <v>3.0</v>
      </c>
      <c r="B4" s="1" t="s">
        <v>9</v>
      </c>
      <c r="C4" s="1" t="s">
        <v>16</v>
      </c>
      <c r="D4" s="8" t="s">
        <v>14</v>
      </c>
      <c r="E4" s="9" t="s">
        <v>4</v>
      </c>
      <c r="F4" s="32">
        <v>8.101851851851852E-5</v>
      </c>
      <c r="G4" s="33"/>
      <c r="H4" s="10" t="s">
        <v>12</v>
      </c>
      <c r="I4" s="10" t="s">
        <v>12</v>
      </c>
      <c r="J4" s="10" t="s">
        <v>12</v>
      </c>
      <c r="K4" s="10" t="s">
        <v>12</v>
      </c>
      <c r="L4" s="10" t="s">
        <v>12</v>
      </c>
      <c r="M4" s="10" t="s">
        <v>12</v>
      </c>
    </row>
    <row r="5">
      <c r="A5" s="7">
        <v>4.0</v>
      </c>
      <c r="B5" s="1" t="s">
        <v>9</v>
      </c>
      <c r="C5" s="1" t="s">
        <v>16</v>
      </c>
      <c r="D5" s="8" t="s">
        <v>14</v>
      </c>
      <c r="E5" s="11" t="s">
        <v>5</v>
      </c>
      <c r="F5" s="32">
        <v>6.944444444444444E-5</v>
      </c>
      <c r="G5" s="32">
        <v>2.546296296296296E-4</v>
      </c>
      <c r="H5" s="32">
        <v>1.273148148148148E-4</v>
      </c>
      <c r="I5" s="10" t="s">
        <v>12</v>
      </c>
      <c r="J5" s="10" t="s">
        <v>12</v>
      </c>
      <c r="K5" s="10" t="s">
        <v>12</v>
      </c>
      <c r="L5" s="10" t="s">
        <v>12</v>
      </c>
      <c r="M5" s="10" t="s">
        <v>12</v>
      </c>
    </row>
    <row r="6">
      <c r="A6" s="7">
        <v>5.0</v>
      </c>
      <c r="B6" s="1" t="s">
        <v>9</v>
      </c>
      <c r="C6" s="1" t="s">
        <v>10</v>
      </c>
      <c r="D6" s="8" t="s">
        <v>14</v>
      </c>
      <c r="E6" s="11" t="s">
        <v>6</v>
      </c>
      <c r="F6" s="32">
        <v>1.0416666666666667E-4</v>
      </c>
      <c r="G6" s="32">
        <v>1.0416666666666667E-4</v>
      </c>
      <c r="H6" s="32">
        <v>1.5046296296296297E-4</v>
      </c>
      <c r="I6" s="32">
        <v>1.0416666666666667E-4</v>
      </c>
      <c r="J6" s="10" t="s">
        <v>12</v>
      </c>
      <c r="K6" s="10" t="s">
        <v>12</v>
      </c>
      <c r="L6" s="10" t="s">
        <v>12</v>
      </c>
      <c r="M6" s="10" t="s">
        <v>12</v>
      </c>
    </row>
    <row r="7">
      <c r="A7" s="7">
        <v>6.0</v>
      </c>
      <c r="B7" s="1" t="s">
        <v>9</v>
      </c>
      <c r="C7" s="1" t="s">
        <v>10</v>
      </c>
      <c r="D7" s="8" t="s">
        <v>14</v>
      </c>
      <c r="E7" s="9" t="s">
        <v>7</v>
      </c>
      <c r="F7" s="32">
        <v>8.101851851851852E-5</v>
      </c>
      <c r="G7" s="32">
        <v>8.101851851851852E-5</v>
      </c>
      <c r="H7" s="32">
        <v>8.101851851851852E-5</v>
      </c>
      <c r="I7" s="32">
        <v>8.101851851851852E-5</v>
      </c>
      <c r="J7" s="32">
        <v>1.273148148148148E-4</v>
      </c>
      <c r="K7" s="10" t="s">
        <v>12</v>
      </c>
      <c r="L7" s="10" t="s">
        <v>12</v>
      </c>
      <c r="M7" s="10" t="s">
        <v>12</v>
      </c>
    </row>
    <row r="8">
      <c r="A8" s="7">
        <v>7.0</v>
      </c>
      <c r="B8" s="1" t="s">
        <v>9</v>
      </c>
      <c r="C8" s="1" t="s">
        <v>18</v>
      </c>
      <c r="D8" s="8" t="s">
        <v>14</v>
      </c>
      <c r="E8" s="9" t="s">
        <v>8</v>
      </c>
      <c r="F8" s="32">
        <v>6.944444444444444E-5</v>
      </c>
      <c r="G8" s="14"/>
      <c r="H8" s="33"/>
      <c r="I8" s="32">
        <v>6.944444444444444E-5</v>
      </c>
      <c r="J8" s="32">
        <v>1.0416666666666667E-4</v>
      </c>
      <c r="K8" s="32">
        <v>6.944444444444444E-5</v>
      </c>
      <c r="L8" s="10" t="s">
        <v>12</v>
      </c>
      <c r="M8" s="10" t="s">
        <v>12</v>
      </c>
    </row>
    <row r="9">
      <c r="A9" s="7">
        <v>8.0</v>
      </c>
      <c r="B9" s="15" t="s">
        <v>9</v>
      </c>
      <c r="C9" s="15" t="s">
        <v>13</v>
      </c>
      <c r="D9" s="8" t="s">
        <v>20</v>
      </c>
      <c r="E9" s="16" t="s">
        <v>21</v>
      </c>
      <c r="F9" s="34">
        <v>6.944444444444444E-5</v>
      </c>
      <c r="G9" s="14"/>
      <c r="H9" s="33"/>
      <c r="I9" s="34">
        <v>5.208333333333333E-4</v>
      </c>
      <c r="J9" s="34">
        <v>3.0092592592592595E-4</v>
      </c>
      <c r="K9" s="34">
        <v>6.944444444444444E-5</v>
      </c>
      <c r="L9" s="14"/>
      <c r="M9" s="10" t="s">
        <v>12</v>
      </c>
    </row>
    <row r="10">
      <c r="A10" s="1"/>
      <c r="E10" s="21"/>
      <c r="F10" s="19"/>
    </row>
    <row r="11">
      <c r="A11" s="1"/>
      <c r="E11" s="35"/>
      <c r="F11" s="36"/>
      <c r="G11" s="37" t="s">
        <v>23</v>
      </c>
      <c r="H11" s="37" t="s">
        <v>24</v>
      </c>
      <c r="I11" s="37" t="s">
        <v>25</v>
      </c>
      <c r="J11" s="19"/>
      <c r="K11" s="19"/>
      <c r="L11" s="19"/>
      <c r="M11" s="19"/>
    </row>
    <row r="12">
      <c r="A12" s="1"/>
      <c r="E12" s="21"/>
      <c r="F12" s="38" t="s">
        <v>26</v>
      </c>
      <c r="G12" s="39">
        <f>MIN(F3:L9)</f>
        <v>0.00006944444444</v>
      </c>
      <c r="H12" s="39">
        <f>MAX(F3:L9)</f>
        <v>0.0005208333333</v>
      </c>
      <c r="I12" s="39">
        <f>AVERAGE(F3:L9)</f>
        <v>0.0001267887205</v>
      </c>
      <c r="J12" s="19"/>
      <c r="K12" s="19"/>
      <c r="L12" s="19"/>
      <c r="M12" s="19"/>
    </row>
    <row r="13">
      <c r="A13" s="1"/>
      <c r="B13" s="1"/>
      <c r="C13" s="1"/>
      <c r="D13" s="1"/>
      <c r="E13" s="21"/>
      <c r="F13" s="19"/>
      <c r="G13" s="19"/>
      <c r="H13" s="19"/>
      <c r="I13" s="19"/>
      <c r="J13" s="19"/>
      <c r="K13" s="19"/>
      <c r="L13" s="19"/>
      <c r="M13" s="19"/>
    </row>
    <row r="14">
      <c r="A14" s="1"/>
      <c r="B14" s="1"/>
      <c r="C14" s="1"/>
      <c r="D14" s="1"/>
      <c r="E14" s="1"/>
      <c r="F14" s="1"/>
      <c r="H14" s="1"/>
      <c r="I14" s="1"/>
      <c r="J14" s="1"/>
      <c r="K14" s="1"/>
      <c r="L14" s="1"/>
    </row>
    <row r="15">
      <c r="A15" s="1"/>
      <c r="B15" s="22"/>
      <c r="C15" s="23"/>
      <c r="D15" s="23"/>
      <c r="E15" s="23"/>
      <c r="G15" s="23"/>
      <c r="H15" s="1"/>
      <c r="I15" s="1"/>
      <c r="J15" s="1"/>
      <c r="K15" s="1"/>
      <c r="L15" s="1"/>
    </row>
    <row r="16">
      <c r="A16" s="1"/>
      <c r="B16" s="24"/>
      <c r="C16" s="23"/>
      <c r="D16" s="23"/>
      <c r="E16" s="23"/>
      <c r="G16" s="25"/>
      <c r="H16" s="1"/>
      <c r="I16" s="1"/>
      <c r="J16" s="1"/>
      <c r="K16" s="1"/>
      <c r="L16" s="1"/>
    </row>
    <row r="17">
      <c r="A17" s="1"/>
      <c r="B17" s="24"/>
      <c r="C17" s="23"/>
      <c r="D17" s="23"/>
      <c r="E17" s="23"/>
      <c r="G17" s="26"/>
      <c r="H17" s="1"/>
      <c r="I17" s="1"/>
      <c r="J17" s="1"/>
      <c r="K17" s="1"/>
      <c r="L17" s="1"/>
    </row>
    <row r="18">
      <c r="A18" s="1"/>
      <c r="B18" s="27"/>
      <c r="C18" s="23"/>
      <c r="D18" s="23"/>
      <c r="E18" s="23"/>
      <c r="G18" s="25"/>
      <c r="H18" s="1"/>
      <c r="I18" s="1"/>
      <c r="J18" s="1"/>
      <c r="K18" s="1"/>
      <c r="L18" s="1"/>
    </row>
    <row r="19">
      <c r="A19" s="1"/>
      <c r="B19" s="28"/>
      <c r="C19" s="23"/>
      <c r="D19" s="23"/>
      <c r="E19" s="23"/>
      <c r="G19" s="25"/>
      <c r="H19" s="1"/>
      <c r="I19" s="1"/>
      <c r="J19" s="1"/>
      <c r="K19" s="1"/>
      <c r="L19" s="1"/>
    </row>
    <row r="20">
      <c r="A20" s="1"/>
      <c r="B20" s="27"/>
      <c r="C20" s="23"/>
      <c r="D20" s="23"/>
      <c r="E20" s="23"/>
      <c r="G20" s="26"/>
      <c r="H20" s="1"/>
      <c r="I20" s="1"/>
      <c r="J20" s="1"/>
      <c r="K20" s="1"/>
      <c r="L20" s="1"/>
    </row>
    <row r="21">
      <c r="A21" s="1"/>
      <c r="B21" s="1"/>
      <c r="C21" s="1"/>
      <c r="D21" s="1"/>
      <c r="E21" s="1"/>
      <c r="G21" s="1"/>
      <c r="H21" s="1"/>
      <c r="I21" s="1"/>
      <c r="J21" s="1"/>
      <c r="K21" s="1"/>
      <c r="L21" s="1"/>
    </row>
    <row r="22">
      <c r="A22" s="1"/>
      <c r="B22" s="22"/>
      <c r="C22" s="23"/>
      <c r="D22" s="23"/>
      <c r="E22" s="23"/>
      <c r="G22" s="23"/>
      <c r="H22" s="1"/>
      <c r="I22" s="1"/>
      <c r="J22" s="1"/>
      <c r="K22" s="1"/>
      <c r="L22" s="1"/>
    </row>
    <row r="23">
      <c r="A23" s="1"/>
      <c r="B23" s="23"/>
      <c r="C23" s="23"/>
      <c r="D23" s="23"/>
      <c r="E23" s="23"/>
      <c r="G23" s="25"/>
      <c r="H23" s="1"/>
      <c r="I23" s="1"/>
      <c r="J23" s="1"/>
      <c r="K23" s="1"/>
      <c r="L23" s="1"/>
    </row>
    <row r="24">
      <c r="A24" s="1"/>
      <c r="B24" s="1"/>
      <c r="C24" s="23"/>
      <c r="D24" s="23"/>
      <c r="E24" s="23"/>
      <c r="G24" s="25"/>
      <c r="H24" s="1"/>
      <c r="I24" s="1"/>
      <c r="J24" s="1"/>
      <c r="K24" s="1"/>
      <c r="L24" s="1"/>
    </row>
    <row r="25">
      <c r="A25" s="1"/>
      <c r="B25" s="29"/>
      <c r="C25" s="23"/>
      <c r="D25" s="23"/>
      <c r="E25" s="23"/>
      <c r="G25" s="25"/>
      <c r="H25" s="1"/>
      <c r="I25" s="1"/>
      <c r="J25" s="1"/>
      <c r="K25" s="1"/>
      <c r="L25" s="1"/>
    </row>
    <row r="26">
      <c r="A26" s="1"/>
      <c r="B26" s="29"/>
      <c r="C26" s="23"/>
      <c r="D26" s="23"/>
      <c r="E26" s="23"/>
      <c r="G26" s="26"/>
      <c r="H26" s="1"/>
      <c r="I26" s="1"/>
      <c r="J26" s="1"/>
      <c r="K26" s="1"/>
      <c r="L26" s="1"/>
    </row>
    <row r="27">
      <c r="B27" s="23"/>
      <c r="C27" s="23"/>
      <c r="D27" s="23"/>
      <c r="E27" s="23"/>
      <c r="G27" s="23"/>
    </row>
    <row r="28">
      <c r="B28" s="22"/>
      <c r="C28" s="23"/>
      <c r="D28" s="23"/>
      <c r="E28" s="23"/>
      <c r="G28" s="25"/>
    </row>
    <row r="29">
      <c r="B29" s="1"/>
      <c r="C29" s="1"/>
      <c r="D29" s="1"/>
      <c r="E29" s="1"/>
      <c r="F29" s="1"/>
    </row>
    <row r="32">
      <c r="G32" s="30"/>
    </row>
    <row r="33">
      <c r="G33" s="21"/>
      <c r="I33" s="31"/>
    </row>
    <row r="34">
      <c r="G34" s="21"/>
      <c r="I34" s="31"/>
    </row>
    <row r="35">
      <c r="G35" s="21"/>
      <c r="I35" s="31"/>
    </row>
    <row r="36">
      <c r="G36" s="21"/>
      <c r="I36" s="31"/>
    </row>
    <row r="37">
      <c r="G37" s="21"/>
      <c r="I37" s="31"/>
    </row>
    <row r="38">
      <c r="G38" s="21"/>
      <c r="I38" s="31"/>
    </row>
    <row r="39">
      <c r="G39" s="1"/>
    </row>
    <row r="40">
      <c r="G40" s="1"/>
    </row>
    <row r="41">
      <c r="G41" s="1"/>
    </row>
    <row r="42">
      <c r="G42" s="1"/>
    </row>
    <row r="43">
      <c r="G43" s="1"/>
    </row>
    <row r="44">
      <c r="G44" s="1"/>
    </row>
    <row r="45">
      <c r="G45" s="1"/>
    </row>
    <row r="46">
      <c r="G46" s="1"/>
    </row>
    <row r="47">
      <c r="G47" s="1"/>
    </row>
  </sheetData>
  <mergeCells count="6">
    <mergeCell ref="G33:H33"/>
    <mergeCell ref="G34:H34"/>
    <mergeCell ref="G35:H35"/>
    <mergeCell ref="G36:H36"/>
    <mergeCell ref="G37:H37"/>
    <mergeCell ref="G38:H38"/>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8.29"/>
    <col customWidth="1" min="5" max="5" width="17.29"/>
    <col customWidth="1" min="6" max="6" width="16.71"/>
    <col customWidth="1" min="7" max="8" width="17.86"/>
    <col customWidth="1" min="9" max="9" width="16.86"/>
    <col customWidth="1" min="10" max="10" width="15.71"/>
    <col customWidth="1" min="11" max="11" width="17.29"/>
    <col customWidth="1" min="12" max="12" width="16.57"/>
    <col customWidth="1" min="13" max="13" width="16.14"/>
    <col customWidth="1" min="14" max="14" width="14.43"/>
    <col customWidth="1" min="15" max="15" width="14.57"/>
  </cols>
  <sheetData>
    <row r="1">
      <c r="A1" s="1"/>
      <c r="B1" s="1"/>
      <c r="C1" s="1"/>
      <c r="D1" s="21" t="s">
        <v>1</v>
      </c>
      <c r="E1" s="4" t="s">
        <v>27</v>
      </c>
      <c r="F1" s="4" t="s">
        <v>28</v>
      </c>
      <c r="G1" s="4" t="s">
        <v>29</v>
      </c>
      <c r="H1" s="4" t="s">
        <v>30</v>
      </c>
      <c r="I1" s="4" t="s">
        <v>31</v>
      </c>
      <c r="J1" s="4" t="s">
        <v>32</v>
      </c>
      <c r="K1" s="4" t="s">
        <v>33</v>
      </c>
      <c r="L1" s="4" t="s">
        <v>34</v>
      </c>
      <c r="M1" s="4" t="s">
        <v>35</v>
      </c>
      <c r="N1" s="4" t="s">
        <v>36</v>
      </c>
      <c r="O1" s="6" t="str">
        <f>HYPERLINK("https://github.uci.edu/rtrimana/smartthings_app/blob/master/official/hue-minimote.groovy","hue-minimote.groovy")</f>
        <v>hue-minimote.groovy</v>
      </c>
    </row>
    <row r="2">
      <c r="A2" s="19">
        <v>1.0</v>
      </c>
      <c r="B2" s="1" t="s">
        <v>9</v>
      </c>
      <c r="C2" s="1" t="s">
        <v>10</v>
      </c>
      <c r="D2" s="11" t="s">
        <v>27</v>
      </c>
      <c r="E2" s="10" t="s">
        <v>12</v>
      </c>
      <c r="F2" s="10" t="s">
        <v>12</v>
      </c>
      <c r="G2" s="10" t="s">
        <v>12</v>
      </c>
      <c r="H2" s="10" t="s">
        <v>12</v>
      </c>
      <c r="I2" s="10" t="s">
        <v>12</v>
      </c>
      <c r="J2" s="10" t="s">
        <v>12</v>
      </c>
      <c r="K2" s="10" t="s">
        <v>12</v>
      </c>
      <c r="L2" s="10" t="s">
        <v>12</v>
      </c>
      <c r="M2" s="10" t="s">
        <v>12</v>
      </c>
      <c r="N2" s="10" t="s">
        <v>12</v>
      </c>
      <c r="O2" s="10" t="s">
        <v>12</v>
      </c>
    </row>
    <row r="3">
      <c r="A3" s="19">
        <v>2.0</v>
      </c>
      <c r="B3" s="40" t="s">
        <v>37</v>
      </c>
      <c r="C3" s="40" t="s">
        <v>37</v>
      </c>
      <c r="D3" s="41" t="s">
        <v>28</v>
      </c>
      <c r="E3" s="42" t="s">
        <v>17</v>
      </c>
      <c r="F3" s="10" t="s">
        <v>12</v>
      </c>
      <c r="G3" s="10" t="s">
        <v>12</v>
      </c>
      <c r="H3" s="10" t="s">
        <v>12</v>
      </c>
      <c r="I3" s="10" t="s">
        <v>12</v>
      </c>
      <c r="J3" s="10" t="s">
        <v>12</v>
      </c>
      <c r="K3" s="10" t="s">
        <v>12</v>
      </c>
      <c r="L3" s="10" t="s">
        <v>12</v>
      </c>
      <c r="M3" s="10" t="s">
        <v>12</v>
      </c>
      <c r="N3" s="10" t="s">
        <v>12</v>
      </c>
      <c r="O3" s="10" t="s">
        <v>12</v>
      </c>
    </row>
    <row r="4">
      <c r="A4" s="19">
        <v>3.0</v>
      </c>
      <c r="B4" s="1" t="s">
        <v>9</v>
      </c>
      <c r="C4" s="1" t="s">
        <v>10</v>
      </c>
      <c r="D4" s="11" t="s">
        <v>29</v>
      </c>
      <c r="E4" s="12" t="s">
        <v>15</v>
      </c>
      <c r="F4" s="13" t="s">
        <v>17</v>
      </c>
      <c r="G4" s="10" t="s">
        <v>12</v>
      </c>
      <c r="H4" s="10" t="s">
        <v>12</v>
      </c>
      <c r="I4" s="10" t="s">
        <v>12</v>
      </c>
      <c r="J4" s="10" t="s">
        <v>12</v>
      </c>
      <c r="K4" s="10" t="s">
        <v>12</v>
      </c>
      <c r="L4" s="10" t="s">
        <v>12</v>
      </c>
      <c r="M4" s="10" t="s">
        <v>12</v>
      </c>
      <c r="N4" s="10" t="s">
        <v>12</v>
      </c>
      <c r="O4" s="10" t="s">
        <v>12</v>
      </c>
    </row>
    <row r="5">
      <c r="A5" s="19">
        <v>4.0</v>
      </c>
      <c r="B5" s="1" t="s">
        <v>9</v>
      </c>
      <c r="C5" s="1" t="s">
        <v>10</v>
      </c>
      <c r="D5" s="11" t="s">
        <v>30</v>
      </c>
      <c r="E5" s="12" t="s">
        <v>15</v>
      </c>
      <c r="F5" s="13" t="s">
        <v>17</v>
      </c>
      <c r="G5" s="12" t="s">
        <v>15</v>
      </c>
      <c r="H5" s="10" t="s">
        <v>12</v>
      </c>
      <c r="I5" s="10" t="s">
        <v>12</v>
      </c>
      <c r="J5" s="10" t="s">
        <v>12</v>
      </c>
      <c r="K5" s="10" t="s">
        <v>12</v>
      </c>
      <c r="L5" s="10" t="s">
        <v>12</v>
      </c>
      <c r="M5" s="10" t="s">
        <v>12</v>
      </c>
      <c r="N5" s="10" t="s">
        <v>12</v>
      </c>
      <c r="O5" s="10" t="s">
        <v>12</v>
      </c>
    </row>
    <row r="6">
      <c r="A6" s="19">
        <v>5.0</v>
      </c>
      <c r="B6" s="40" t="s">
        <v>37</v>
      </c>
      <c r="C6" s="40" t="s">
        <v>37</v>
      </c>
      <c r="D6" s="41" t="s">
        <v>31</v>
      </c>
      <c r="E6" s="13" t="s">
        <v>17</v>
      </c>
      <c r="F6" s="13" t="s">
        <v>17</v>
      </c>
      <c r="G6" s="13" t="s">
        <v>17</v>
      </c>
      <c r="H6" s="13" t="s">
        <v>17</v>
      </c>
      <c r="I6" s="10" t="s">
        <v>12</v>
      </c>
      <c r="J6" s="10" t="s">
        <v>12</v>
      </c>
      <c r="K6" s="10" t="s">
        <v>12</v>
      </c>
      <c r="L6" s="10" t="s">
        <v>12</v>
      </c>
      <c r="M6" s="10" t="s">
        <v>12</v>
      </c>
      <c r="N6" s="10" t="s">
        <v>12</v>
      </c>
      <c r="O6" s="10" t="s">
        <v>12</v>
      </c>
    </row>
    <row r="7">
      <c r="A7" s="19">
        <v>6.0</v>
      </c>
      <c r="B7" s="1" t="s">
        <v>9</v>
      </c>
      <c r="C7" s="1" t="s">
        <v>10</v>
      </c>
      <c r="D7" s="43" t="s">
        <v>32</v>
      </c>
      <c r="E7" s="13" t="s">
        <v>17</v>
      </c>
      <c r="F7" s="13" t="s">
        <v>17</v>
      </c>
      <c r="G7" s="13" t="s">
        <v>17</v>
      </c>
      <c r="H7" s="13" t="s">
        <v>17</v>
      </c>
      <c r="I7" s="13" t="s">
        <v>17</v>
      </c>
      <c r="J7" s="10" t="s">
        <v>12</v>
      </c>
      <c r="K7" s="10" t="s">
        <v>12</v>
      </c>
      <c r="L7" s="10" t="s">
        <v>12</v>
      </c>
      <c r="M7" s="10" t="s">
        <v>12</v>
      </c>
      <c r="N7" s="10" t="s">
        <v>12</v>
      </c>
      <c r="O7" s="10" t="s">
        <v>12</v>
      </c>
    </row>
    <row r="8">
      <c r="A8" s="19">
        <v>7.0</v>
      </c>
      <c r="B8" s="40" t="s">
        <v>37</v>
      </c>
      <c r="C8" s="40" t="s">
        <v>37</v>
      </c>
      <c r="D8" s="41" t="s">
        <v>33</v>
      </c>
      <c r="E8" s="13" t="s">
        <v>17</v>
      </c>
      <c r="F8" s="13" t="s">
        <v>17</v>
      </c>
      <c r="G8" s="13" t="s">
        <v>17</v>
      </c>
      <c r="H8" s="13" t="s">
        <v>17</v>
      </c>
      <c r="I8" s="13" t="s">
        <v>17</v>
      </c>
      <c r="J8" s="13" t="s">
        <v>17</v>
      </c>
      <c r="K8" s="10" t="s">
        <v>12</v>
      </c>
      <c r="L8" s="10" t="s">
        <v>12</v>
      </c>
      <c r="M8" s="10" t="s">
        <v>12</v>
      </c>
      <c r="N8" s="10" t="s">
        <v>12</v>
      </c>
      <c r="O8" s="10" t="s">
        <v>12</v>
      </c>
    </row>
    <row r="9">
      <c r="A9" s="19">
        <v>8.0</v>
      </c>
      <c r="B9" s="40" t="s">
        <v>37</v>
      </c>
      <c r="C9" s="40" t="s">
        <v>37</v>
      </c>
      <c r="D9" s="41" t="s">
        <v>34</v>
      </c>
      <c r="E9" s="13" t="s">
        <v>17</v>
      </c>
      <c r="F9" s="13" t="s">
        <v>17</v>
      </c>
      <c r="G9" s="13" t="s">
        <v>17</v>
      </c>
      <c r="H9" s="13" t="s">
        <v>17</v>
      </c>
      <c r="I9" s="13" t="s">
        <v>17</v>
      </c>
      <c r="J9" s="13" t="s">
        <v>17</v>
      </c>
      <c r="K9" s="13" t="s">
        <v>17</v>
      </c>
      <c r="L9" s="10" t="s">
        <v>12</v>
      </c>
      <c r="M9" s="10" t="s">
        <v>12</v>
      </c>
      <c r="N9" s="10" t="s">
        <v>12</v>
      </c>
      <c r="O9" s="10" t="s">
        <v>12</v>
      </c>
    </row>
    <row r="10">
      <c r="A10" s="19">
        <v>9.0</v>
      </c>
      <c r="B10" s="40" t="s">
        <v>37</v>
      </c>
      <c r="C10" s="40" t="s">
        <v>37</v>
      </c>
      <c r="D10" s="41" t="s">
        <v>35</v>
      </c>
      <c r="E10" s="13" t="s">
        <v>17</v>
      </c>
      <c r="F10" s="13" t="s">
        <v>17</v>
      </c>
      <c r="G10" s="13" t="s">
        <v>17</v>
      </c>
      <c r="H10" s="13" t="s">
        <v>17</v>
      </c>
      <c r="I10" s="13" t="s">
        <v>17</v>
      </c>
      <c r="J10" s="13" t="s">
        <v>17</v>
      </c>
      <c r="K10" s="13" t="s">
        <v>17</v>
      </c>
      <c r="L10" s="13" t="s">
        <v>17</v>
      </c>
      <c r="M10" s="10" t="s">
        <v>12</v>
      </c>
      <c r="N10" s="10" t="s">
        <v>12</v>
      </c>
      <c r="O10" s="10" t="s">
        <v>12</v>
      </c>
    </row>
    <row r="11">
      <c r="A11" s="19">
        <v>10.0</v>
      </c>
      <c r="B11" s="40" t="s">
        <v>37</v>
      </c>
      <c r="C11" s="40" t="s">
        <v>37</v>
      </c>
      <c r="D11" s="41" t="s">
        <v>36</v>
      </c>
      <c r="E11" s="13" t="s">
        <v>17</v>
      </c>
      <c r="F11" s="13" t="s">
        <v>17</v>
      </c>
      <c r="G11" s="13" t="s">
        <v>17</v>
      </c>
      <c r="H11" s="13" t="s">
        <v>17</v>
      </c>
      <c r="I11" s="13" t="s">
        <v>17</v>
      </c>
      <c r="J11" s="13" t="s">
        <v>17</v>
      </c>
      <c r="K11" s="13" t="s">
        <v>17</v>
      </c>
      <c r="L11" s="13" t="s">
        <v>17</v>
      </c>
      <c r="M11" s="13" t="s">
        <v>17</v>
      </c>
      <c r="N11" s="10" t="s">
        <v>12</v>
      </c>
      <c r="O11" s="10" t="s">
        <v>12</v>
      </c>
    </row>
    <row r="12">
      <c r="A12" s="8">
        <v>11.0</v>
      </c>
      <c r="B12" s="15" t="s">
        <v>9</v>
      </c>
      <c r="C12" s="15" t="s">
        <v>13</v>
      </c>
      <c r="D12" s="44" t="str">
        <f>HYPERLINK("https://github.uci.edu/rtrimana/smartthings_app/blob/master/official/hue-minimote.groovy","hue-minimote.groovy")</f>
        <v>hue-minimote.groovy</v>
      </c>
      <c r="E12" s="12" t="s">
        <v>15</v>
      </c>
      <c r="F12" s="13" t="s">
        <v>17</v>
      </c>
      <c r="G12" s="12" t="s">
        <v>15</v>
      </c>
      <c r="H12" s="12" t="s">
        <v>15</v>
      </c>
      <c r="I12" s="13" t="s">
        <v>17</v>
      </c>
      <c r="J12" s="12" t="s">
        <v>15</v>
      </c>
      <c r="K12" s="13" t="s">
        <v>17</v>
      </c>
      <c r="L12" s="13" t="s">
        <v>17</v>
      </c>
      <c r="M12" s="13" t="s">
        <v>17</v>
      </c>
      <c r="N12" s="13" t="s">
        <v>17</v>
      </c>
      <c r="O12" s="10" t="s">
        <v>12</v>
      </c>
    </row>
    <row r="13">
      <c r="A13" s="1"/>
      <c r="B13" s="1"/>
      <c r="C13" s="1"/>
      <c r="D13" s="18" t="s">
        <v>15</v>
      </c>
      <c r="E13" s="19">
        <f>countif(E$2:E$12, "detected")</f>
        <v>3</v>
      </c>
      <c r="F13" s="8">
        <f t="shared" ref="F13:O13" si="1">countif(F2:F12, "detected")</f>
        <v>0</v>
      </c>
      <c r="G13" s="8">
        <f t="shared" si="1"/>
        <v>2</v>
      </c>
      <c r="H13" s="8">
        <f t="shared" si="1"/>
        <v>1</v>
      </c>
      <c r="I13" s="8">
        <f t="shared" si="1"/>
        <v>0</v>
      </c>
      <c r="J13" s="8">
        <f t="shared" si="1"/>
        <v>1</v>
      </c>
      <c r="K13" s="8">
        <f t="shared" si="1"/>
        <v>0</v>
      </c>
      <c r="L13" s="8">
        <f t="shared" si="1"/>
        <v>0</v>
      </c>
      <c r="M13" s="8">
        <f t="shared" si="1"/>
        <v>0</v>
      </c>
      <c r="N13" s="8">
        <f t="shared" si="1"/>
        <v>0</v>
      </c>
      <c r="O13" s="8">
        <f t="shared" si="1"/>
        <v>0</v>
      </c>
      <c r="P13" s="45">
        <f t="shared" ref="P13:P15" si="3">sum(E13:O13)</f>
        <v>7</v>
      </c>
    </row>
    <row r="14">
      <c r="A14" s="1"/>
      <c r="B14" s="1"/>
      <c r="C14" s="1"/>
      <c r="D14" s="20" t="s">
        <v>19</v>
      </c>
      <c r="E14" s="19">
        <f t="shared" ref="E14:O14" si="2">countif(E$2:E$12, "no error")</f>
        <v>0</v>
      </c>
      <c r="F14" s="19">
        <f t="shared" si="2"/>
        <v>0</v>
      </c>
      <c r="G14" s="19">
        <f t="shared" si="2"/>
        <v>0</v>
      </c>
      <c r="H14" s="19">
        <f t="shared" si="2"/>
        <v>0</v>
      </c>
      <c r="I14" s="19">
        <f t="shared" si="2"/>
        <v>0</v>
      </c>
      <c r="J14" s="19">
        <f t="shared" si="2"/>
        <v>0</v>
      </c>
      <c r="K14" s="19">
        <f t="shared" si="2"/>
        <v>0</v>
      </c>
      <c r="L14" s="19">
        <f t="shared" si="2"/>
        <v>0</v>
      </c>
      <c r="M14" s="19">
        <f t="shared" si="2"/>
        <v>0</v>
      </c>
      <c r="N14" s="19">
        <f t="shared" si="2"/>
        <v>0</v>
      </c>
      <c r="O14" s="19">
        <f t="shared" si="2"/>
        <v>0</v>
      </c>
      <c r="P14" s="46">
        <f t="shared" si="3"/>
        <v>0</v>
      </c>
    </row>
    <row r="15">
      <c r="A15" s="1"/>
      <c r="B15" s="1"/>
      <c r="C15" s="1"/>
      <c r="D15" s="13" t="s">
        <v>17</v>
      </c>
      <c r="E15" s="19">
        <f t="shared" ref="E15:O15" si="4">COUNTIF(E$2:E$12, "non-terminated")</f>
        <v>7</v>
      </c>
      <c r="F15" s="19">
        <f t="shared" si="4"/>
        <v>9</v>
      </c>
      <c r="G15" s="19">
        <f t="shared" si="4"/>
        <v>6</v>
      </c>
      <c r="H15" s="19">
        <f t="shared" si="4"/>
        <v>6</v>
      </c>
      <c r="I15" s="19">
        <f t="shared" si="4"/>
        <v>6</v>
      </c>
      <c r="J15" s="19">
        <f t="shared" si="4"/>
        <v>4</v>
      </c>
      <c r="K15" s="19">
        <f t="shared" si="4"/>
        <v>4</v>
      </c>
      <c r="L15" s="19">
        <f t="shared" si="4"/>
        <v>3</v>
      </c>
      <c r="M15" s="19">
        <f t="shared" si="4"/>
        <v>2</v>
      </c>
      <c r="N15" s="19">
        <f t="shared" si="4"/>
        <v>1</v>
      </c>
      <c r="O15" s="19">
        <f t="shared" si="4"/>
        <v>0</v>
      </c>
      <c r="P15" s="47">
        <f t="shared" si="3"/>
        <v>48</v>
      </c>
    </row>
    <row r="16">
      <c r="A16" s="1"/>
      <c r="B16" s="1"/>
      <c r="C16" s="1"/>
      <c r="D16" s="21"/>
      <c r="E16" s="19"/>
      <c r="F16" s="19"/>
      <c r="G16" s="19"/>
      <c r="H16" s="19"/>
      <c r="I16" s="19"/>
      <c r="J16" s="19"/>
      <c r="K16" s="19"/>
      <c r="L16" s="19"/>
      <c r="M16" s="19"/>
      <c r="N16" s="19"/>
      <c r="O16" s="19"/>
    </row>
    <row r="17">
      <c r="A17" s="1"/>
      <c r="B17" s="1"/>
      <c r="C17" s="1"/>
      <c r="D17" s="1"/>
      <c r="E17" s="30"/>
      <c r="F17" s="1"/>
      <c r="G17" s="1"/>
      <c r="H17" s="1"/>
      <c r="I17" s="1"/>
      <c r="J17" s="1"/>
      <c r="K17" s="1"/>
      <c r="L17" s="1"/>
      <c r="M17" s="1"/>
      <c r="N17" s="1"/>
      <c r="O17" s="1"/>
    </row>
    <row r="18">
      <c r="A18" s="1"/>
      <c r="B18" s="1"/>
      <c r="C18" s="1"/>
      <c r="D18" s="1"/>
      <c r="E18" s="30"/>
      <c r="F18" s="1"/>
      <c r="G18" s="1"/>
      <c r="H18" s="1"/>
      <c r="I18" s="1"/>
      <c r="J18" s="1"/>
      <c r="K18" s="1"/>
      <c r="L18" s="1"/>
      <c r="M18" s="1"/>
      <c r="N18" s="1"/>
      <c r="O18" s="1"/>
    </row>
    <row r="19">
      <c r="A19" s="1"/>
      <c r="B19" s="1"/>
      <c r="C19" s="1"/>
      <c r="D19" s="1"/>
      <c r="E19" s="30"/>
      <c r="F19" s="1"/>
      <c r="G19" s="1"/>
      <c r="H19" s="1"/>
      <c r="I19" s="1"/>
      <c r="J19" s="1"/>
      <c r="K19" s="1"/>
      <c r="L19" s="1"/>
      <c r="M19" s="1"/>
      <c r="N19" s="1"/>
      <c r="O19" s="1"/>
    </row>
    <row r="20">
      <c r="A20" s="1"/>
      <c r="B20" s="1"/>
      <c r="C20" s="1"/>
      <c r="D20" s="48"/>
      <c r="E20" s="1"/>
      <c r="F20" s="1"/>
      <c r="G20" s="1"/>
      <c r="H20" s="1"/>
      <c r="I20" s="1"/>
      <c r="J20" s="1"/>
      <c r="K20" s="1"/>
      <c r="L20" s="1"/>
      <c r="M20" s="1"/>
      <c r="N20" s="1"/>
      <c r="O20" s="1"/>
    </row>
    <row r="21">
      <c r="A21" s="1"/>
      <c r="B21" s="1"/>
      <c r="C21" s="1"/>
      <c r="D21" s="1"/>
      <c r="E21" s="1"/>
      <c r="F21" s="1"/>
      <c r="G21" s="1"/>
      <c r="H21" s="1"/>
      <c r="I21" s="1"/>
      <c r="J21" s="1"/>
      <c r="K21" s="1"/>
      <c r="L21" s="1"/>
      <c r="M21" s="1"/>
      <c r="N21" s="1"/>
      <c r="O21" s="1"/>
    </row>
    <row r="22">
      <c r="A22" s="1"/>
      <c r="B22" s="49"/>
      <c r="C22" s="23"/>
      <c r="D22" s="23"/>
      <c r="E22" s="1"/>
      <c r="F22" s="23"/>
      <c r="G22" s="1"/>
      <c r="H22" s="1"/>
      <c r="I22" s="1"/>
      <c r="J22" s="1"/>
      <c r="K22" s="1"/>
      <c r="L22" s="1"/>
      <c r="M22" s="1"/>
      <c r="N22" s="1"/>
      <c r="O22" s="1"/>
    </row>
    <row r="23">
      <c r="A23" s="1"/>
      <c r="B23" s="50"/>
      <c r="C23" s="23"/>
      <c r="D23" s="23"/>
      <c r="E23" s="1"/>
      <c r="F23" s="25"/>
      <c r="G23" s="1"/>
      <c r="H23" s="1"/>
      <c r="I23" s="1"/>
      <c r="J23" s="23"/>
      <c r="K23" s="1"/>
      <c r="L23" s="1"/>
      <c r="M23" s="1"/>
      <c r="N23" s="1"/>
      <c r="O23" s="1"/>
    </row>
    <row r="24">
      <c r="A24" s="1"/>
      <c r="B24" s="50"/>
      <c r="C24" s="51"/>
      <c r="D24" s="23"/>
      <c r="E24" s="1"/>
      <c r="F24" s="25"/>
      <c r="G24" s="1"/>
      <c r="H24" s="1"/>
      <c r="I24" s="1"/>
      <c r="J24" s="23"/>
      <c r="K24" s="1"/>
      <c r="L24" s="1"/>
      <c r="M24" s="1"/>
      <c r="N24" s="1"/>
      <c r="O24" s="1"/>
    </row>
    <row r="25">
      <c r="A25" s="1"/>
      <c r="B25" s="52"/>
      <c r="C25" s="51"/>
      <c r="D25" s="51"/>
      <c r="E25" s="1"/>
      <c r="F25" s="25"/>
      <c r="G25" s="1"/>
      <c r="H25" s="1"/>
      <c r="I25" s="53"/>
      <c r="J25" s="23"/>
      <c r="K25" s="1"/>
      <c r="L25" s="1"/>
      <c r="M25" s="1"/>
      <c r="N25" s="1"/>
      <c r="O25" s="1"/>
    </row>
    <row r="26">
      <c r="A26" s="1"/>
      <c r="B26" s="54"/>
      <c r="C26" s="23"/>
      <c r="D26" s="23"/>
      <c r="E26" s="1"/>
      <c r="F26" s="25"/>
      <c r="G26" s="1"/>
      <c r="H26" s="1"/>
      <c r="I26" s="53"/>
      <c r="J26" s="55"/>
      <c r="K26" s="55"/>
      <c r="L26" s="55"/>
      <c r="M26" s="1"/>
      <c r="N26" s="1"/>
      <c r="O26" s="1"/>
    </row>
    <row r="27">
      <c r="A27" s="1"/>
      <c r="B27" s="52"/>
      <c r="C27" s="51"/>
      <c r="D27" s="23"/>
      <c r="E27" s="1"/>
      <c r="F27" s="25"/>
      <c r="G27" s="1"/>
      <c r="H27" s="1"/>
      <c r="I27" s="1"/>
      <c r="J27" s="1"/>
      <c r="K27" s="1"/>
      <c r="L27" s="1"/>
      <c r="M27" s="1"/>
      <c r="N27" s="1"/>
      <c r="O27" s="1"/>
    </row>
    <row r="28">
      <c r="A28" s="1"/>
      <c r="B28" s="1"/>
      <c r="C28" s="1"/>
      <c r="D28" s="1"/>
      <c r="E28" s="1"/>
      <c r="F28" s="48"/>
      <c r="G28" s="1"/>
      <c r="H28" s="1"/>
      <c r="I28" s="1"/>
      <c r="J28" s="1"/>
      <c r="K28" s="1"/>
      <c r="L28" s="1"/>
      <c r="M28" s="1"/>
      <c r="N28" s="1"/>
      <c r="O28" s="1"/>
    </row>
    <row r="29">
      <c r="A29" s="1"/>
      <c r="B29" s="49"/>
      <c r="C29" s="23"/>
      <c r="D29" s="23"/>
      <c r="E29" s="1"/>
      <c r="F29" s="23"/>
      <c r="G29" s="1"/>
      <c r="H29" s="1"/>
      <c r="I29" s="1"/>
      <c r="J29" s="1"/>
      <c r="K29" s="1"/>
      <c r="L29" s="1"/>
      <c r="M29" s="1"/>
      <c r="N29" s="1"/>
      <c r="O29" s="1"/>
    </row>
    <row r="30">
      <c r="A30" s="1"/>
      <c r="B30" s="51"/>
      <c r="C30" s="51"/>
      <c r="D30" s="51"/>
      <c r="E30" s="1"/>
      <c r="F30" s="25"/>
      <c r="G30" s="1"/>
      <c r="H30" s="1"/>
      <c r="I30" s="1"/>
      <c r="J30" s="1"/>
      <c r="K30" s="1"/>
      <c r="L30" s="1"/>
      <c r="M30" s="1"/>
      <c r="N30" s="1"/>
      <c r="O30" s="1"/>
    </row>
    <row r="31">
      <c r="A31" s="1"/>
      <c r="B31" s="55"/>
      <c r="C31" s="51"/>
      <c r="D31" s="51"/>
      <c r="E31" s="1"/>
      <c r="F31" s="25"/>
      <c r="G31" s="1"/>
      <c r="H31" s="1"/>
      <c r="I31" s="1"/>
      <c r="J31" s="1"/>
      <c r="K31" s="1"/>
      <c r="L31" s="1"/>
      <c r="M31" s="1"/>
      <c r="N31" s="1"/>
      <c r="O31" s="1"/>
    </row>
    <row r="32">
      <c r="A32" s="1"/>
      <c r="B32" s="56"/>
      <c r="C32" s="23"/>
      <c r="D32" s="23"/>
      <c r="E32" s="1"/>
      <c r="F32" s="25"/>
      <c r="G32" s="1"/>
      <c r="H32" s="1"/>
      <c r="I32" s="1"/>
      <c r="J32" s="1"/>
      <c r="K32" s="1"/>
      <c r="L32" s="1"/>
      <c r="M32" s="1"/>
      <c r="N32" s="1"/>
      <c r="O32" s="1"/>
    </row>
    <row r="33">
      <c r="A33" s="1"/>
      <c r="B33" s="57"/>
      <c r="C33" s="23"/>
      <c r="D33" s="23"/>
      <c r="E33" s="1"/>
      <c r="F33" s="25"/>
      <c r="G33" s="1"/>
      <c r="H33" s="1"/>
      <c r="I33" s="1"/>
      <c r="J33" s="1"/>
      <c r="K33" s="1"/>
      <c r="L33" s="1"/>
      <c r="M33" s="1"/>
      <c r="N33" s="1"/>
      <c r="O33" s="1"/>
    </row>
    <row r="34">
      <c r="B34" s="23"/>
      <c r="C34" s="23"/>
      <c r="D34" s="23"/>
      <c r="E34" s="1"/>
      <c r="F34" s="23"/>
      <c r="G34" s="1"/>
      <c r="H34" s="1"/>
      <c r="I34" s="1"/>
      <c r="J34" s="1"/>
      <c r="K34" s="1"/>
      <c r="L34" s="1"/>
      <c r="M34" s="1"/>
      <c r="N34" s="1"/>
      <c r="O34" s="1"/>
    </row>
    <row r="35">
      <c r="B35" s="49"/>
      <c r="C35" s="23"/>
      <c r="D35" s="23"/>
      <c r="E35" s="1"/>
      <c r="F35" s="25"/>
      <c r="G35" s="1"/>
      <c r="H35" s="1"/>
      <c r="I35" s="1"/>
      <c r="J35" s="1"/>
      <c r="K35" s="1"/>
      <c r="L35" s="1"/>
      <c r="M35" s="1"/>
      <c r="N35" s="1"/>
      <c r="O35" s="1"/>
    </row>
    <row r="36">
      <c r="B36" s="1"/>
      <c r="C36" s="1"/>
      <c r="D36" s="1"/>
      <c r="E36" s="1"/>
      <c r="F36" s="1"/>
      <c r="G36" s="1"/>
      <c r="H36" s="1"/>
      <c r="I36" s="1"/>
      <c r="J36" s="1"/>
      <c r="K36" s="1"/>
      <c r="L36" s="1"/>
      <c r="M36" s="1"/>
      <c r="N36" s="1"/>
      <c r="O36" s="1"/>
    </row>
    <row r="37">
      <c r="B37" s="1"/>
      <c r="C37" s="1"/>
      <c r="D37" s="1"/>
      <c r="E37" s="1"/>
      <c r="F37" s="48"/>
      <c r="G37" s="1"/>
      <c r="H37" s="1"/>
      <c r="I37" s="1"/>
      <c r="J37" s="1"/>
      <c r="K37" s="1"/>
      <c r="L37" s="1"/>
      <c r="M37" s="1"/>
      <c r="N37" s="1"/>
      <c r="O37" s="1"/>
    </row>
    <row r="38">
      <c r="B38" s="1"/>
      <c r="C38" s="1"/>
      <c r="D38" s="1"/>
      <c r="E38" s="1"/>
      <c r="F38" s="1"/>
      <c r="G38" s="1"/>
      <c r="H38" s="1"/>
      <c r="I38" s="1"/>
      <c r="J38" s="1"/>
      <c r="K38" s="1"/>
      <c r="L38" s="1"/>
      <c r="M38" s="1"/>
      <c r="N38" s="1"/>
      <c r="O38" s="1"/>
    </row>
    <row r="39">
      <c r="B39" s="1"/>
      <c r="C39" s="1"/>
      <c r="D39" s="1"/>
      <c r="E39" s="1"/>
      <c r="F39" s="1"/>
      <c r="G39" s="1"/>
      <c r="H39" s="1"/>
      <c r="I39" s="1"/>
      <c r="J39" s="1"/>
      <c r="K39" s="1"/>
      <c r="L39" s="1"/>
      <c r="M39" s="1"/>
      <c r="N39" s="1"/>
      <c r="O39" s="1"/>
    </row>
    <row r="40">
      <c r="B40" s="1"/>
      <c r="C40" s="1"/>
      <c r="D40" s="1"/>
      <c r="E40" s="30"/>
      <c r="F40" s="1"/>
      <c r="G40" s="1"/>
      <c r="H40" s="1"/>
      <c r="I40" s="1"/>
      <c r="J40" s="1"/>
      <c r="K40" s="1"/>
      <c r="L40" s="1"/>
      <c r="M40" s="1"/>
      <c r="N40" s="1"/>
      <c r="O40" s="1"/>
    </row>
    <row r="41">
      <c r="B41" s="1"/>
      <c r="C41" s="1"/>
      <c r="D41" s="1"/>
      <c r="E41" s="21"/>
      <c r="G41" s="31"/>
      <c r="H41" s="1"/>
      <c r="I41" s="1"/>
      <c r="J41" s="1"/>
      <c r="K41" s="1"/>
      <c r="L41" s="1"/>
      <c r="M41" s="1"/>
      <c r="N41" s="1"/>
      <c r="O41" s="1"/>
    </row>
    <row r="42">
      <c r="B42" s="1"/>
      <c r="C42" s="1"/>
      <c r="D42" s="1"/>
      <c r="E42" s="21"/>
      <c r="G42" s="31"/>
      <c r="H42" s="1"/>
      <c r="I42" s="1"/>
      <c r="J42" s="1"/>
      <c r="K42" s="1"/>
      <c r="L42" s="1"/>
      <c r="M42" s="1"/>
      <c r="N42" s="1"/>
      <c r="O42" s="1"/>
    </row>
    <row r="43">
      <c r="B43" s="1"/>
      <c r="C43" s="1"/>
      <c r="D43" s="1"/>
      <c r="E43" s="21"/>
      <c r="G43" s="31"/>
      <c r="H43" s="1"/>
      <c r="I43" s="1"/>
      <c r="J43" s="1"/>
      <c r="K43" s="1"/>
      <c r="L43" s="1"/>
      <c r="M43" s="1"/>
      <c r="N43" s="1"/>
      <c r="O43" s="1"/>
    </row>
    <row r="44">
      <c r="B44" s="1"/>
      <c r="C44" s="1"/>
      <c r="D44" s="1"/>
      <c r="E44" s="21"/>
      <c r="G44" s="31"/>
      <c r="H44" s="1"/>
      <c r="I44" s="1"/>
      <c r="J44" s="1"/>
      <c r="K44" s="1"/>
      <c r="L44" s="1"/>
      <c r="M44" s="1"/>
      <c r="N44" s="1"/>
      <c r="O44" s="1"/>
    </row>
    <row r="45">
      <c r="E45" s="21"/>
      <c r="G45" s="31"/>
    </row>
    <row r="46">
      <c r="E46" s="21"/>
      <c r="G46" s="31"/>
    </row>
    <row r="48">
      <c r="B48" s="1"/>
      <c r="C48" s="1"/>
      <c r="D48" s="1"/>
      <c r="E48" s="1"/>
      <c r="F48" s="1"/>
      <c r="G48" s="1"/>
      <c r="H48" s="1"/>
      <c r="I48" s="1"/>
      <c r="J48" s="1"/>
      <c r="K48" s="1"/>
      <c r="L48" s="1"/>
      <c r="M48" s="1"/>
      <c r="N48" s="1"/>
    </row>
  </sheetData>
  <mergeCells count="6">
    <mergeCell ref="E41:F41"/>
    <mergeCell ref="E42:F42"/>
    <mergeCell ref="E43:F43"/>
    <mergeCell ref="E44:F44"/>
    <mergeCell ref="E45:F45"/>
    <mergeCell ref="E46:F46"/>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4" max="4" width="48.29"/>
    <col customWidth="1" min="5" max="5" width="17.29"/>
    <col customWidth="1" min="6" max="6" width="16.71"/>
    <col customWidth="1" min="7" max="8" width="17.86"/>
    <col customWidth="1" min="9" max="9" width="16.86"/>
    <col customWidth="1" min="10" max="10" width="15.71"/>
    <col customWidth="1" min="11" max="11" width="17.29"/>
    <col customWidth="1" min="12" max="12" width="16.57"/>
    <col customWidth="1" min="13" max="13" width="16.14"/>
    <col customWidth="1" min="14" max="14" width="14.43"/>
    <col customWidth="1" min="15" max="15" width="14.57"/>
  </cols>
  <sheetData>
    <row r="1">
      <c r="A1" s="1"/>
      <c r="B1" s="1"/>
      <c r="C1" s="1"/>
      <c r="D1" s="21" t="s">
        <v>1</v>
      </c>
      <c r="E1" s="4" t="s">
        <v>27</v>
      </c>
      <c r="F1" s="4" t="s">
        <v>28</v>
      </c>
      <c r="G1" s="4" t="s">
        <v>29</v>
      </c>
      <c r="H1" s="4" t="s">
        <v>30</v>
      </c>
      <c r="I1" s="4" t="s">
        <v>31</v>
      </c>
      <c r="J1" s="4" t="s">
        <v>32</v>
      </c>
      <c r="K1" s="4" t="s">
        <v>33</v>
      </c>
      <c r="L1" s="4" t="s">
        <v>34</v>
      </c>
      <c r="M1" s="4" t="s">
        <v>35</v>
      </c>
      <c r="N1" s="4" t="s">
        <v>36</v>
      </c>
      <c r="O1" s="6" t="str">
        <f>HYPERLINK("https://github.uci.edu/rtrimana/smartthings_app/blob/master/official/hue-minimote.groovy","hue-minimote.groovy")</f>
        <v>hue-minimote.groovy</v>
      </c>
    </row>
    <row r="2">
      <c r="A2" s="19">
        <v>1.0</v>
      </c>
      <c r="B2" s="1" t="s">
        <v>9</v>
      </c>
      <c r="C2" s="1" t="s">
        <v>10</v>
      </c>
      <c r="D2" s="11" t="s">
        <v>27</v>
      </c>
      <c r="E2" s="10" t="s">
        <v>12</v>
      </c>
      <c r="F2" s="10" t="s">
        <v>12</v>
      </c>
      <c r="G2" s="10" t="s">
        <v>12</v>
      </c>
      <c r="H2" s="10" t="s">
        <v>12</v>
      </c>
      <c r="I2" s="10" t="s">
        <v>12</v>
      </c>
      <c r="J2" s="10" t="s">
        <v>12</v>
      </c>
      <c r="K2" s="10" t="s">
        <v>12</v>
      </c>
      <c r="L2" s="10" t="s">
        <v>12</v>
      </c>
      <c r="M2" s="10" t="s">
        <v>12</v>
      </c>
      <c r="N2" s="10" t="s">
        <v>12</v>
      </c>
      <c r="O2" s="10" t="s">
        <v>12</v>
      </c>
    </row>
    <row r="3">
      <c r="A3" s="19">
        <v>2.0</v>
      </c>
      <c r="B3" s="40" t="s">
        <v>37</v>
      </c>
      <c r="C3" s="40" t="s">
        <v>37</v>
      </c>
      <c r="D3" s="41" t="s">
        <v>28</v>
      </c>
      <c r="E3" s="42"/>
      <c r="F3" s="10" t="s">
        <v>12</v>
      </c>
      <c r="G3" s="10" t="s">
        <v>12</v>
      </c>
      <c r="H3" s="10" t="s">
        <v>12</v>
      </c>
      <c r="I3" s="10" t="s">
        <v>12</v>
      </c>
      <c r="J3" s="10" t="s">
        <v>12</v>
      </c>
      <c r="K3" s="10" t="s">
        <v>12</v>
      </c>
      <c r="L3" s="10" t="s">
        <v>12</v>
      </c>
      <c r="M3" s="10" t="s">
        <v>12</v>
      </c>
      <c r="N3" s="10" t="s">
        <v>12</v>
      </c>
      <c r="O3" s="10" t="s">
        <v>12</v>
      </c>
    </row>
    <row r="4">
      <c r="A4" s="19">
        <v>3.0</v>
      </c>
      <c r="B4" s="1" t="s">
        <v>9</v>
      </c>
      <c r="C4" s="1" t="s">
        <v>10</v>
      </c>
      <c r="D4" s="11" t="s">
        <v>29</v>
      </c>
      <c r="E4" s="32">
        <v>6.944444444444444E-5</v>
      </c>
      <c r="F4" s="13"/>
      <c r="G4" s="10" t="s">
        <v>12</v>
      </c>
      <c r="H4" s="10" t="s">
        <v>12</v>
      </c>
      <c r="I4" s="10" t="s">
        <v>12</v>
      </c>
      <c r="J4" s="10" t="s">
        <v>12</v>
      </c>
      <c r="K4" s="10" t="s">
        <v>12</v>
      </c>
      <c r="L4" s="10" t="s">
        <v>12</v>
      </c>
      <c r="M4" s="10" t="s">
        <v>12</v>
      </c>
      <c r="N4" s="10" t="s">
        <v>12</v>
      </c>
      <c r="O4" s="10" t="s">
        <v>12</v>
      </c>
    </row>
    <row r="5">
      <c r="A5" s="19">
        <v>4.0</v>
      </c>
      <c r="B5" s="1" t="s">
        <v>9</v>
      </c>
      <c r="C5" s="1" t="s">
        <v>10</v>
      </c>
      <c r="D5" s="11" t="s">
        <v>30</v>
      </c>
      <c r="E5" s="32">
        <v>6.944444444444444E-5</v>
      </c>
      <c r="F5" s="13"/>
      <c r="G5" s="32">
        <v>1.1574074074074075E-4</v>
      </c>
      <c r="H5" s="10" t="s">
        <v>12</v>
      </c>
      <c r="I5" s="10" t="s">
        <v>12</v>
      </c>
      <c r="J5" s="10" t="s">
        <v>12</v>
      </c>
      <c r="K5" s="10" t="s">
        <v>12</v>
      </c>
      <c r="L5" s="10" t="s">
        <v>12</v>
      </c>
      <c r="M5" s="10" t="s">
        <v>12</v>
      </c>
      <c r="N5" s="10" t="s">
        <v>12</v>
      </c>
      <c r="O5" s="10" t="s">
        <v>12</v>
      </c>
    </row>
    <row r="6">
      <c r="A6" s="19">
        <v>5.0</v>
      </c>
      <c r="B6" s="40" t="s">
        <v>37</v>
      </c>
      <c r="C6" s="40" t="s">
        <v>37</v>
      </c>
      <c r="D6" s="41" t="s">
        <v>31</v>
      </c>
      <c r="E6" s="13"/>
      <c r="F6" s="13"/>
      <c r="G6" s="13"/>
      <c r="H6" s="13"/>
      <c r="I6" s="10" t="s">
        <v>12</v>
      </c>
      <c r="J6" s="10" t="s">
        <v>12</v>
      </c>
      <c r="K6" s="10" t="s">
        <v>12</v>
      </c>
      <c r="L6" s="10" t="s">
        <v>12</v>
      </c>
      <c r="M6" s="10" t="s">
        <v>12</v>
      </c>
      <c r="N6" s="10" t="s">
        <v>12</v>
      </c>
      <c r="O6" s="10" t="s">
        <v>12</v>
      </c>
    </row>
    <row r="7">
      <c r="A7" s="19">
        <v>6.0</v>
      </c>
      <c r="B7" s="1" t="s">
        <v>9</v>
      </c>
      <c r="C7" s="1" t="s">
        <v>10</v>
      </c>
      <c r="D7" s="43" t="s">
        <v>32</v>
      </c>
      <c r="E7" s="13"/>
      <c r="F7" s="13"/>
      <c r="G7" s="13"/>
      <c r="H7" s="13"/>
      <c r="I7" s="13"/>
      <c r="J7" s="10" t="s">
        <v>12</v>
      </c>
      <c r="K7" s="10" t="s">
        <v>12</v>
      </c>
      <c r="L7" s="10" t="s">
        <v>12</v>
      </c>
      <c r="M7" s="10" t="s">
        <v>12</v>
      </c>
      <c r="N7" s="10" t="s">
        <v>12</v>
      </c>
      <c r="O7" s="10" t="s">
        <v>12</v>
      </c>
    </row>
    <row r="8">
      <c r="A8" s="19">
        <v>7.0</v>
      </c>
      <c r="B8" s="40" t="s">
        <v>37</v>
      </c>
      <c r="C8" s="40" t="s">
        <v>37</v>
      </c>
      <c r="D8" s="41" t="s">
        <v>33</v>
      </c>
      <c r="E8" s="13"/>
      <c r="F8" s="13"/>
      <c r="G8" s="13"/>
      <c r="H8" s="13"/>
      <c r="I8" s="13"/>
      <c r="J8" s="13"/>
      <c r="K8" s="10" t="s">
        <v>12</v>
      </c>
      <c r="L8" s="10" t="s">
        <v>12</v>
      </c>
      <c r="M8" s="10" t="s">
        <v>12</v>
      </c>
      <c r="N8" s="10" t="s">
        <v>12</v>
      </c>
      <c r="O8" s="10" t="s">
        <v>12</v>
      </c>
    </row>
    <row r="9">
      <c r="A9" s="19">
        <v>8.0</v>
      </c>
      <c r="B9" s="40" t="s">
        <v>37</v>
      </c>
      <c r="C9" s="40" t="s">
        <v>37</v>
      </c>
      <c r="D9" s="41" t="s">
        <v>34</v>
      </c>
      <c r="E9" s="13"/>
      <c r="F9" s="13"/>
      <c r="G9" s="13"/>
      <c r="H9" s="13"/>
      <c r="I9" s="13"/>
      <c r="J9" s="13"/>
      <c r="K9" s="13"/>
      <c r="L9" s="10" t="s">
        <v>12</v>
      </c>
      <c r="M9" s="10" t="s">
        <v>12</v>
      </c>
      <c r="N9" s="10" t="s">
        <v>12</v>
      </c>
      <c r="O9" s="10" t="s">
        <v>12</v>
      </c>
    </row>
    <row r="10">
      <c r="A10" s="19">
        <v>9.0</v>
      </c>
      <c r="B10" s="40" t="s">
        <v>37</v>
      </c>
      <c r="C10" s="40" t="s">
        <v>37</v>
      </c>
      <c r="D10" s="41" t="s">
        <v>35</v>
      </c>
      <c r="E10" s="13"/>
      <c r="F10" s="13"/>
      <c r="G10" s="13"/>
      <c r="H10" s="13"/>
      <c r="I10" s="13"/>
      <c r="J10" s="13"/>
      <c r="K10" s="13"/>
      <c r="L10" s="13"/>
      <c r="M10" s="10" t="s">
        <v>12</v>
      </c>
      <c r="N10" s="10" t="s">
        <v>12</v>
      </c>
      <c r="O10" s="10" t="s">
        <v>12</v>
      </c>
    </row>
    <row r="11">
      <c r="A11" s="19">
        <v>10.0</v>
      </c>
      <c r="B11" s="40" t="s">
        <v>37</v>
      </c>
      <c r="C11" s="40" t="s">
        <v>37</v>
      </c>
      <c r="D11" s="41" t="s">
        <v>36</v>
      </c>
      <c r="E11" s="13"/>
      <c r="F11" s="13"/>
      <c r="G11" s="13"/>
      <c r="H11" s="13"/>
      <c r="I11" s="13"/>
      <c r="J11" s="13"/>
      <c r="K11" s="13"/>
      <c r="L11" s="13"/>
      <c r="M11" s="13"/>
      <c r="N11" s="10" t="s">
        <v>12</v>
      </c>
      <c r="O11" s="10" t="s">
        <v>12</v>
      </c>
    </row>
    <row r="12">
      <c r="A12" s="8">
        <v>11.0</v>
      </c>
      <c r="B12" s="15" t="s">
        <v>9</v>
      </c>
      <c r="C12" s="15" t="s">
        <v>13</v>
      </c>
      <c r="D12" s="44" t="str">
        <f>HYPERLINK("https://github.uci.edu/rtrimana/smartthings_app/blob/master/official/hue-minimote.groovy","hue-minimote.groovy")</f>
        <v>hue-minimote.groovy</v>
      </c>
      <c r="E12" s="32">
        <v>7.638888888888889E-4</v>
      </c>
      <c r="F12" s="13"/>
      <c r="G12" s="32">
        <v>1.1574074074074075E-4</v>
      </c>
      <c r="H12" s="32">
        <v>9.259259259259259E-5</v>
      </c>
      <c r="I12" s="13"/>
      <c r="J12" s="32">
        <v>8.101851851851852E-5</v>
      </c>
      <c r="K12" s="13"/>
      <c r="L12" s="13"/>
      <c r="M12" s="13"/>
      <c r="N12" s="13"/>
      <c r="O12" s="10" t="s">
        <v>12</v>
      </c>
    </row>
    <row r="13">
      <c r="A13" s="1"/>
      <c r="B13" s="1"/>
      <c r="C13" s="1"/>
      <c r="D13" s="21"/>
      <c r="E13" s="19"/>
      <c r="F13" s="8"/>
      <c r="G13" s="8"/>
      <c r="H13" s="8"/>
      <c r="I13" s="8"/>
      <c r="J13" s="8"/>
      <c r="K13" s="8"/>
      <c r="L13" s="8"/>
      <c r="M13" s="8"/>
      <c r="N13" s="8"/>
      <c r="O13" s="8"/>
    </row>
    <row r="14">
      <c r="A14" s="1"/>
      <c r="B14" s="1"/>
      <c r="C14" s="1"/>
      <c r="D14" s="35"/>
      <c r="E14" s="36"/>
      <c r="F14" s="37" t="s">
        <v>23</v>
      </c>
      <c r="G14" s="37" t="s">
        <v>24</v>
      </c>
      <c r="H14" s="37" t="s">
        <v>25</v>
      </c>
      <c r="I14" s="19"/>
      <c r="J14" s="19"/>
      <c r="K14" s="19"/>
      <c r="L14" s="19"/>
      <c r="M14" s="19"/>
      <c r="N14" s="19"/>
      <c r="O14" s="19"/>
    </row>
    <row r="15">
      <c r="A15" s="1"/>
      <c r="B15" s="1"/>
      <c r="C15" s="1"/>
      <c r="D15" s="2"/>
      <c r="E15" s="38" t="s">
        <v>26</v>
      </c>
      <c r="F15" s="39">
        <f>MIN(E3:N12)</f>
        <v>0.00006944444444</v>
      </c>
      <c r="G15" s="39">
        <f>MAX(E3:N12)</f>
        <v>0.0007638888889</v>
      </c>
      <c r="H15" s="39">
        <f>AVERAGE(E2:N12)</f>
        <v>0.0001868386243</v>
      </c>
      <c r="I15" s="19"/>
      <c r="J15" s="19"/>
      <c r="K15" s="19"/>
      <c r="L15" s="19"/>
      <c r="M15" s="19"/>
      <c r="N15" s="19"/>
      <c r="O15" s="19"/>
    </row>
    <row r="16">
      <c r="A16" s="1"/>
      <c r="B16" s="1"/>
      <c r="C16" s="1"/>
      <c r="D16" s="21"/>
      <c r="E16" s="19"/>
      <c r="F16" s="19"/>
      <c r="G16" s="19"/>
      <c r="H16" s="19"/>
      <c r="I16" s="19"/>
      <c r="J16" s="19"/>
      <c r="K16" s="19"/>
      <c r="L16" s="19"/>
      <c r="M16" s="19"/>
      <c r="N16" s="19"/>
      <c r="O16" s="19"/>
    </row>
    <row r="17">
      <c r="A17" s="1"/>
      <c r="B17" s="1"/>
      <c r="C17" s="1"/>
      <c r="D17" s="1"/>
      <c r="E17" s="30"/>
      <c r="F17" s="1"/>
      <c r="G17" s="1"/>
      <c r="H17" s="1"/>
      <c r="I17" s="1"/>
      <c r="J17" s="1"/>
      <c r="K17" s="1"/>
      <c r="L17" s="1"/>
      <c r="M17" s="1"/>
      <c r="N17" s="1"/>
      <c r="O17" s="1"/>
    </row>
    <row r="18">
      <c r="A18" s="1"/>
      <c r="B18" s="1"/>
      <c r="C18" s="1"/>
      <c r="D18" s="1"/>
      <c r="E18" s="30"/>
      <c r="F18" s="1"/>
      <c r="G18" s="1"/>
      <c r="H18" s="1"/>
      <c r="I18" s="1"/>
      <c r="J18" s="1"/>
      <c r="K18" s="1"/>
      <c r="L18" s="1"/>
      <c r="M18" s="1"/>
      <c r="N18" s="1"/>
      <c r="O18" s="1"/>
    </row>
    <row r="19">
      <c r="A19" s="1"/>
      <c r="B19" s="1"/>
      <c r="C19" s="1"/>
      <c r="D19" s="1"/>
      <c r="E19" s="30"/>
      <c r="F19" s="1"/>
      <c r="G19" s="1"/>
      <c r="H19" s="1"/>
      <c r="I19" s="1"/>
      <c r="J19" s="1"/>
      <c r="K19" s="1"/>
      <c r="L19" s="1"/>
      <c r="M19" s="1"/>
      <c r="N19" s="1"/>
      <c r="O19" s="1"/>
    </row>
    <row r="20">
      <c r="A20" s="1"/>
      <c r="B20" s="1"/>
      <c r="C20" s="1"/>
      <c r="D20" s="48"/>
      <c r="E20" s="1"/>
      <c r="F20" s="1"/>
      <c r="G20" s="1"/>
      <c r="H20" s="1"/>
      <c r="I20" s="1"/>
      <c r="J20" s="1"/>
      <c r="K20" s="1"/>
      <c r="L20" s="1"/>
      <c r="M20" s="1"/>
      <c r="N20" s="1"/>
      <c r="O20" s="1"/>
    </row>
    <row r="21">
      <c r="A21" s="1"/>
      <c r="B21" s="1"/>
      <c r="C21" s="1"/>
      <c r="D21" s="1"/>
      <c r="E21" s="1"/>
      <c r="F21" s="1"/>
      <c r="G21" s="1"/>
      <c r="H21" s="1"/>
      <c r="I21" s="1"/>
      <c r="J21" s="1"/>
      <c r="K21" s="1"/>
      <c r="L21" s="1"/>
      <c r="M21" s="1"/>
      <c r="N21" s="1"/>
      <c r="O21" s="1"/>
    </row>
    <row r="22">
      <c r="A22" s="1"/>
      <c r="B22" s="49"/>
      <c r="C22" s="23"/>
      <c r="D22" s="23"/>
      <c r="E22" s="1"/>
      <c r="F22" s="23"/>
      <c r="G22" s="1"/>
      <c r="H22" s="1"/>
      <c r="I22" s="1"/>
      <c r="J22" s="1"/>
      <c r="K22" s="1"/>
      <c r="L22" s="1"/>
      <c r="M22" s="1"/>
      <c r="N22" s="1"/>
      <c r="O22" s="1"/>
    </row>
    <row r="23">
      <c r="A23" s="1"/>
      <c r="B23" s="50"/>
      <c r="C23" s="23"/>
      <c r="D23" s="23"/>
      <c r="E23" s="1"/>
      <c r="F23" s="25"/>
      <c r="G23" s="1"/>
      <c r="H23" s="1"/>
      <c r="I23" s="1"/>
      <c r="J23" s="23"/>
      <c r="K23" s="1"/>
      <c r="L23" s="1"/>
      <c r="M23" s="1"/>
      <c r="N23" s="1"/>
      <c r="O23" s="1"/>
    </row>
    <row r="24">
      <c r="A24" s="1"/>
      <c r="B24" s="50"/>
      <c r="C24" s="51"/>
      <c r="D24" s="23"/>
      <c r="E24" s="1"/>
      <c r="F24" s="25"/>
      <c r="G24" s="1"/>
      <c r="H24" s="1"/>
      <c r="I24" s="1"/>
      <c r="J24" s="23"/>
      <c r="K24" s="1"/>
      <c r="L24" s="1"/>
      <c r="M24" s="1"/>
      <c r="N24" s="1"/>
      <c r="O24" s="1"/>
    </row>
    <row r="25">
      <c r="A25" s="1"/>
      <c r="B25" s="52"/>
      <c r="C25" s="51"/>
      <c r="D25" s="51"/>
      <c r="E25" s="1"/>
      <c r="F25" s="25"/>
      <c r="G25" s="1"/>
      <c r="H25" s="1"/>
      <c r="I25" s="53"/>
      <c r="J25" s="23"/>
      <c r="K25" s="1"/>
      <c r="L25" s="1"/>
      <c r="M25" s="1"/>
      <c r="N25" s="1"/>
      <c r="O25" s="1"/>
    </row>
    <row r="26">
      <c r="A26" s="1"/>
      <c r="B26" s="54"/>
      <c r="C26" s="23"/>
      <c r="D26" s="23"/>
      <c r="E26" s="1"/>
      <c r="F26" s="25"/>
      <c r="G26" s="1"/>
      <c r="H26" s="1"/>
      <c r="I26" s="53"/>
      <c r="J26" s="55"/>
      <c r="K26" s="55"/>
      <c r="L26" s="55"/>
      <c r="M26" s="1"/>
      <c r="N26" s="1"/>
      <c r="O26" s="1"/>
    </row>
    <row r="27">
      <c r="A27" s="1"/>
      <c r="B27" s="52"/>
      <c r="C27" s="51"/>
      <c r="D27" s="23"/>
      <c r="E27" s="1"/>
      <c r="F27" s="25"/>
      <c r="G27" s="1"/>
      <c r="H27" s="1"/>
      <c r="I27" s="1"/>
      <c r="J27" s="1"/>
      <c r="K27" s="1"/>
      <c r="L27" s="1"/>
      <c r="M27" s="1"/>
      <c r="N27" s="1"/>
      <c r="O27" s="1"/>
    </row>
    <row r="28">
      <c r="A28" s="1"/>
      <c r="B28" s="1"/>
      <c r="C28" s="1"/>
      <c r="D28" s="1"/>
      <c r="E28" s="1"/>
      <c r="F28" s="48"/>
      <c r="G28" s="1"/>
      <c r="H28" s="1"/>
      <c r="I28" s="1"/>
      <c r="J28" s="1"/>
      <c r="K28" s="1"/>
      <c r="L28" s="1"/>
      <c r="M28" s="1"/>
      <c r="N28" s="1"/>
      <c r="O28" s="1"/>
    </row>
    <row r="29">
      <c r="A29" s="1"/>
      <c r="B29" s="49"/>
      <c r="C29" s="23"/>
      <c r="D29" s="23"/>
      <c r="E29" s="1"/>
      <c r="F29" s="23"/>
      <c r="G29" s="1"/>
      <c r="H29" s="1"/>
      <c r="I29" s="1"/>
      <c r="J29" s="1"/>
      <c r="K29" s="1"/>
      <c r="L29" s="1"/>
      <c r="M29" s="1"/>
      <c r="N29" s="1"/>
      <c r="O29" s="1"/>
    </row>
    <row r="30">
      <c r="A30" s="1"/>
      <c r="B30" s="51"/>
      <c r="C30" s="51"/>
      <c r="D30" s="51"/>
      <c r="E30" s="1"/>
      <c r="F30" s="25"/>
      <c r="G30" s="1"/>
      <c r="H30" s="1"/>
      <c r="I30" s="1"/>
      <c r="J30" s="1"/>
      <c r="K30" s="1"/>
      <c r="L30" s="1"/>
      <c r="M30" s="1"/>
      <c r="N30" s="1"/>
      <c r="O30" s="1"/>
    </row>
    <row r="31">
      <c r="A31" s="1"/>
      <c r="B31" s="55"/>
      <c r="C31" s="51"/>
      <c r="D31" s="51"/>
      <c r="E31" s="1"/>
      <c r="F31" s="25"/>
      <c r="G31" s="1"/>
      <c r="H31" s="1"/>
      <c r="I31" s="1"/>
      <c r="J31" s="1"/>
      <c r="K31" s="1"/>
      <c r="L31" s="1"/>
      <c r="M31" s="1"/>
      <c r="N31" s="1"/>
      <c r="O31" s="1"/>
    </row>
    <row r="32">
      <c r="A32" s="1"/>
      <c r="B32" s="56"/>
      <c r="C32" s="23"/>
      <c r="D32" s="23"/>
      <c r="E32" s="1"/>
      <c r="F32" s="25"/>
      <c r="G32" s="1"/>
      <c r="H32" s="1"/>
      <c r="I32" s="1"/>
      <c r="J32" s="1"/>
      <c r="K32" s="1"/>
      <c r="L32" s="1"/>
      <c r="M32" s="1"/>
      <c r="N32" s="1"/>
      <c r="O32" s="1"/>
    </row>
    <row r="33">
      <c r="A33" s="1"/>
      <c r="B33" s="57"/>
      <c r="C33" s="23"/>
      <c r="D33" s="23"/>
      <c r="E33" s="1"/>
      <c r="F33" s="25"/>
      <c r="G33" s="1"/>
      <c r="H33" s="1"/>
      <c r="I33" s="1"/>
      <c r="J33" s="1"/>
      <c r="K33" s="1"/>
      <c r="L33" s="1"/>
      <c r="M33" s="1"/>
      <c r="N33" s="1"/>
      <c r="O33" s="1"/>
    </row>
    <row r="34">
      <c r="B34" s="23"/>
      <c r="C34" s="23"/>
      <c r="D34" s="23"/>
      <c r="E34" s="1"/>
      <c r="F34" s="23"/>
      <c r="G34" s="1"/>
      <c r="H34" s="1"/>
      <c r="I34" s="1"/>
      <c r="J34" s="1"/>
      <c r="K34" s="1"/>
      <c r="L34" s="1"/>
      <c r="M34" s="1"/>
      <c r="N34" s="1"/>
      <c r="O34" s="1"/>
    </row>
    <row r="35">
      <c r="B35" s="49"/>
      <c r="C35" s="23"/>
      <c r="D35" s="23"/>
      <c r="E35" s="1"/>
      <c r="F35" s="25"/>
      <c r="G35" s="1"/>
      <c r="H35" s="1"/>
      <c r="I35" s="1"/>
      <c r="J35" s="1"/>
      <c r="K35" s="1"/>
      <c r="L35" s="1"/>
      <c r="M35" s="1"/>
      <c r="N35" s="1"/>
      <c r="O35" s="1"/>
    </row>
    <row r="36">
      <c r="B36" s="1"/>
      <c r="C36" s="1"/>
      <c r="D36" s="1"/>
      <c r="E36" s="1"/>
      <c r="F36" s="1"/>
      <c r="G36" s="1"/>
      <c r="H36" s="1"/>
      <c r="I36" s="1"/>
      <c r="J36" s="1"/>
      <c r="K36" s="1"/>
      <c r="L36" s="1"/>
      <c r="M36" s="1"/>
      <c r="N36" s="1"/>
      <c r="O36" s="1"/>
    </row>
    <row r="37">
      <c r="B37" s="1"/>
      <c r="C37" s="1"/>
      <c r="D37" s="1"/>
      <c r="E37" s="1"/>
      <c r="F37" s="48"/>
      <c r="G37" s="1"/>
      <c r="H37" s="1"/>
      <c r="I37" s="1"/>
      <c r="J37" s="1"/>
      <c r="K37" s="1"/>
      <c r="L37" s="1"/>
      <c r="M37" s="1"/>
      <c r="N37" s="1"/>
      <c r="O37" s="1"/>
    </row>
    <row r="38">
      <c r="B38" s="1"/>
      <c r="C38" s="1"/>
      <c r="D38" s="1"/>
      <c r="E38" s="1"/>
      <c r="F38" s="1"/>
      <c r="G38" s="1"/>
      <c r="H38" s="1"/>
      <c r="I38" s="1"/>
      <c r="J38" s="1"/>
      <c r="K38" s="1"/>
      <c r="L38" s="1"/>
      <c r="M38" s="1"/>
      <c r="N38" s="1"/>
      <c r="O38" s="1"/>
    </row>
    <row r="39">
      <c r="B39" s="1"/>
      <c r="C39" s="1"/>
      <c r="D39" s="1"/>
      <c r="E39" s="1"/>
      <c r="F39" s="1"/>
      <c r="G39" s="1"/>
      <c r="H39" s="1"/>
      <c r="I39" s="1"/>
      <c r="J39" s="1"/>
      <c r="K39" s="1"/>
      <c r="L39" s="1"/>
      <c r="M39" s="1"/>
      <c r="N39" s="1"/>
      <c r="O39" s="1"/>
    </row>
    <row r="40">
      <c r="B40" s="1"/>
      <c r="C40" s="1"/>
      <c r="D40" s="1"/>
      <c r="E40" s="30"/>
      <c r="F40" s="1"/>
      <c r="G40" s="1"/>
      <c r="H40" s="1"/>
      <c r="I40" s="1"/>
      <c r="J40" s="1"/>
      <c r="K40" s="1"/>
      <c r="L40" s="1"/>
      <c r="M40" s="1"/>
      <c r="N40" s="1"/>
      <c r="O40" s="1"/>
    </row>
    <row r="41">
      <c r="B41" s="1"/>
      <c r="C41" s="1"/>
      <c r="D41" s="1"/>
      <c r="E41" s="21"/>
      <c r="G41" s="31"/>
      <c r="H41" s="1"/>
      <c r="I41" s="1"/>
      <c r="J41" s="1"/>
      <c r="K41" s="1"/>
      <c r="L41" s="1"/>
      <c r="M41" s="1"/>
      <c r="N41" s="1"/>
      <c r="O41" s="1"/>
    </row>
    <row r="42">
      <c r="B42" s="1"/>
      <c r="C42" s="1"/>
      <c r="D42" s="1"/>
      <c r="E42" s="21"/>
      <c r="G42" s="31"/>
      <c r="H42" s="1"/>
      <c r="I42" s="1"/>
      <c r="J42" s="1"/>
      <c r="K42" s="1"/>
      <c r="L42" s="1"/>
      <c r="M42" s="1"/>
      <c r="N42" s="1"/>
      <c r="O42" s="1"/>
    </row>
    <row r="43">
      <c r="B43" s="1"/>
      <c r="C43" s="1"/>
      <c r="D43" s="1"/>
      <c r="E43" s="21"/>
      <c r="G43" s="31"/>
      <c r="H43" s="1"/>
      <c r="I43" s="1"/>
      <c r="J43" s="1"/>
      <c r="K43" s="1"/>
      <c r="L43" s="1"/>
      <c r="M43" s="1"/>
      <c r="N43" s="1"/>
      <c r="O43" s="1"/>
    </row>
    <row r="44">
      <c r="B44" s="1"/>
      <c r="C44" s="1"/>
      <c r="D44" s="1"/>
      <c r="E44" s="21"/>
      <c r="G44" s="31"/>
      <c r="H44" s="1"/>
      <c r="I44" s="1"/>
      <c r="J44" s="1"/>
      <c r="K44" s="1"/>
      <c r="L44" s="1"/>
      <c r="M44" s="1"/>
      <c r="N44" s="1"/>
      <c r="O44" s="1"/>
    </row>
    <row r="45">
      <c r="E45" s="21"/>
      <c r="G45" s="31"/>
    </row>
    <row r="46">
      <c r="E46" s="21"/>
      <c r="G46" s="31"/>
    </row>
    <row r="48">
      <c r="B48" s="1"/>
      <c r="C48" s="1"/>
      <c r="D48" s="1"/>
      <c r="E48" s="1"/>
      <c r="F48" s="1"/>
      <c r="G48" s="1"/>
      <c r="H48" s="1"/>
      <c r="I48" s="1"/>
      <c r="J48" s="1"/>
      <c r="K48" s="1"/>
      <c r="L48" s="1"/>
      <c r="M48" s="1"/>
      <c r="N48" s="1"/>
    </row>
  </sheetData>
  <mergeCells count="6">
    <mergeCell ref="E41:F41"/>
    <mergeCell ref="E42:F42"/>
    <mergeCell ref="E43:F43"/>
    <mergeCell ref="E44:F44"/>
    <mergeCell ref="E45:F45"/>
    <mergeCell ref="E46:F46"/>
  </mergeCells>
  <drawing r:id="rId2"/>
  <legacyDrawing r:id="rId3"/>
</worksheet>
</file>