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Triggers the alarm if the motion sensor detects a movement or a contact is open. (If the location changes too it ignores the alarm(you have entered the house))</t>
      </text>
    </comment>
    <comment authorId="0" ref="D3">
      <text>
        <t xml:space="preserve">Streaming the state of smartthings devices.</t>
      </text>
    </comment>
    <comment authorId="0" ref="D4">
      <text>
        <t xml:space="preserve">According to some events: contact, motion, acceleration, smoke and water, triggers the alarm clock for each zone according to their type.</t>
      </text>
    </comment>
    <comment authorId="0" ref="E4">
      <text>
        <t xml:space="preserve">Lock vs. Lock/Unlock -&gt; There should be a conflict between lock and unlock events!</t>
      </text>
    </comment>
    <comment authorId="0" ref="D5">
      <text>
        <t xml:space="preserve">Trigger the alarm if there is a possible intruder in the house and people are sleep. (Turn off the alarm by an app touch.)</t>
      </text>
    </comment>
    <comment authorId="0" ref="E5">
      <text>
        <t xml:space="preserve">Lock vs. Lock/Unlock -&gt; There should be a conflict between lock and unlock events!</t>
      </text>
    </comment>
    <comment authorId="0" ref="G5">
      <text>
        <t xml:space="preserve">Lock vs. Lock/Unlock -&gt; There should be a conflict between lock and unlock events!</t>
      </text>
    </comment>
    <comment authorId="0" ref="D6">
      <text>
        <t xml:space="preserve">Smartthings app will be viewable from in the http: https://www.initialstate.com account</t>
      </text>
    </comment>
    <comment authorId="0" ref="D7">
      <text>
        <t xml:space="preserve">If the contact is tampered trigger the alarm.</t>
      </text>
    </comment>
    <comment authorId="0" ref="E7">
      <text>
        <t xml:space="preserve">The door will never be locked after x minutes that it is closed. (A person might be in the sense of presence sensor.)
==&gt; "We want the room to be locked after x minutes."</t>
      </text>
    </comment>
    <comment authorId="0" ref="G7">
      <text>
        <t xml:space="preserve">Lock vs. Lock/Unlock -&gt; There should be a conflict between lock and unlock events!</t>
      </text>
    </comment>
    <comment authorId="0" ref="H7">
      <text>
        <t xml:space="preserve">Lock vs. Lock/Unlock -&gt; There should be a conflict between lock and unlock events!</t>
      </text>
    </comment>
    <comment authorId="0" ref="D8">
      <text>
        <t xml:space="preserve">Turn on the siren if the CO2/Fire has been detected. Turn it off if the CO2./Fire is not there anymore.
If the contact is closed and the smoke has been detected disarm the alarm.</t>
      </text>
    </comment>
    <comment authorId="0" ref="E8">
      <text>
        <t xml:space="preserve">Lock vs. Lock/Unlock -&gt; There should be a conflict between lock and unlock events!</t>
      </text>
    </comment>
    <comment authorId="0" ref="G8">
      <text>
        <t xml:space="preserve">Lock vs. Lock/Unlock -&gt; There should be a conflict between lock and unlock events!</t>
      </text>
    </comment>
    <comment authorId="0" ref="H8">
      <text>
        <t xml:space="preserve">Lock vs. Lock/Unlock -&gt; There should be a conflict between lock and unlock events!</t>
      </text>
    </comment>
    <comment authorId="0" ref="J8">
      <text>
        <t xml:space="preserve">Lock vs. Lock/Unlock -&gt; There should be a conflict between lock and unlock events!</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3">
      <text>
        <t xml:space="preserve">The door will never be locked after x minutes that it is closed. (A person might be in the sense of presence sensor.)
==&gt; "We want the room to be locked after x minutes."</t>
      </text>
    </comment>
    <comment authorId="0" ref="K32">
      <text>
        <t xml:space="preserve">Smart security app wants the alarm to be triggered if the motion sensor detects the motion or the contact is open, yet forgiving security app may ignore the alarm since the location mode has changed.</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Triggers the alarm if the motion sensor detects a movement or a contact is open. (If the location changes too it ignores the alarm(you have entered the house))</t>
      </text>
    </comment>
    <comment authorId="0" ref="D3">
      <text>
        <t xml:space="preserve">Streaming the state of smartthings devices.</t>
      </text>
    </comment>
    <comment authorId="0" ref="D4">
      <text>
        <t xml:space="preserve">According to some events: contact, motion, acceleration, smoke and water, triggers the alarm clock for each zone according to their type.</t>
      </text>
    </comment>
    <comment authorId="0" ref="E4">
      <text>
        <t xml:space="preserve">Lock vs. Lock/Unlock -&gt; There should be a conflict between lock and unlock events!</t>
      </text>
    </comment>
    <comment authorId="0" ref="D5">
      <text>
        <t xml:space="preserve">Trigger the alarm if there is a possible intruder in the house and people are sleep. (Turn off the alarm by an app touch.)</t>
      </text>
    </comment>
    <comment authorId="0" ref="E5">
      <text>
        <t xml:space="preserve">Lock vs. Lock/Unlock -&gt; There should be a conflict between lock and unlock events!</t>
      </text>
    </comment>
    <comment authorId="0" ref="G5">
      <text>
        <t xml:space="preserve">Lock vs. Lock/Unlock -&gt; There should be a conflict between lock and unlock events!</t>
      </text>
    </comment>
    <comment authorId="0" ref="D6">
      <text>
        <t xml:space="preserve">Smartthings app will be viewable from in the http: https://www.initialstate.com account</t>
      </text>
    </comment>
    <comment authorId="0" ref="D7">
      <text>
        <t xml:space="preserve">If the contact is tampered trigger the alarm.</t>
      </text>
    </comment>
    <comment authorId="0" ref="E7">
      <text>
        <t xml:space="preserve">The door will never be locked after x minutes that it is closed. (A person might be in the sense of presence sensor.)
==&gt; "We want the room to be locked after x minutes."</t>
      </text>
    </comment>
    <comment authorId="0" ref="G7">
      <text>
        <t xml:space="preserve">Lock vs. Lock/Unlock -&gt; There should be a conflict between lock and unlock events!</t>
      </text>
    </comment>
    <comment authorId="0" ref="H7">
      <text>
        <t xml:space="preserve">Lock vs. Lock/Unlock -&gt; There should be a conflict between lock and unlock events!</t>
      </text>
    </comment>
    <comment authorId="0" ref="D8">
      <text>
        <t xml:space="preserve">Turn on the siren if the CO2/Fire has been detected. Turn it off if the CO2./Fire is not there anymore.
If the contact is closed and the smoke has been detected disarm the alarm.</t>
      </text>
    </comment>
    <comment authorId="0" ref="E8">
      <text>
        <t xml:space="preserve">Lock vs. Lock/Unlock -&gt; There should be a conflict between lock and unlock events!</t>
      </text>
    </comment>
    <comment authorId="0" ref="G8">
      <text>
        <t xml:space="preserve">Lock vs. Lock/Unlock -&gt; There should be a conflict between lock and unlock events!</t>
      </text>
    </comment>
    <comment authorId="0" ref="H8">
      <text>
        <t xml:space="preserve">Lock vs. Lock/Unlock -&gt; There should be a conflict between lock and unlock events!</t>
      </text>
    </comment>
    <comment authorId="0" ref="J8">
      <text>
        <t xml:space="preserve">Lock vs. Lock/Unlock -&gt; There should be a conflict between lock and unlock events!</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List>
</comments>
</file>

<file path=xl/sharedStrings.xml><?xml version="1.0" encoding="utf-8"?>
<sst xmlns="http://schemas.openxmlformats.org/spreadsheetml/2006/main" count="247" uniqueCount="27">
  <si>
    <t>Application</t>
  </si>
  <si>
    <t>forgiving-security.groovy</t>
  </si>
  <si>
    <t>initial-state-event-streamer.groovy</t>
  </si>
  <si>
    <t>smart-alarm.groovy</t>
  </si>
  <si>
    <t>smart-security.groovy</t>
  </si>
  <si>
    <t>buffered-event-sender.groovy</t>
  </si>
  <si>
    <t>DeviceTamperAlarm.groovy</t>
  </si>
  <si>
    <t>FireCO2Alarm.groovy</t>
  </si>
  <si>
    <t>initial-state-event-sender.groovy</t>
  </si>
  <si>
    <t>initialstate-smart-app-v1.2.0.groovy</t>
  </si>
  <si>
    <t>unbuffered-event-sender.groovy</t>
  </si>
  <si>
    <t>direct</t>
  </si>
  <si>
    <t>sensor</t>
  </si>
  <si>
    <t>Same app</t>
  </si>
  <si>
    <t>reader</t>
  </si>
  <si>
    <t>timeout</t>
  </si>
  <si>
    <t>http+json</t>
  </si>
  <si>
    <t>man. &amp; sensor</t>
  </si>
  <si>
    <t>detected</t>
  </si>
  <si>
    <t>oom</t>
  </si>
  <si>
    <t>no error</t>
  </si>
  <si>
    <t>min</t>
  </si>
  <si>
    <t>max</t>
  </si>
  <si>
    <t>avg</t>
  </si>
  <si>
    <t>Detected time:</t>
  </si>
  <si>
    <t>1 new conflict</t>
  </si>
  <si>
    <t>1 new non conflict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</si>
</sst>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font>
      <b/>
    </font>
    <font>
      <color rgb="FF000000"/>
      <name val="Arial"/>
    </font>
    <font>
      <b/>
      <color rgb="FF000000"/>
      <name val="Arial"/>
    </font>
  </fonts>
  <fills count="11">
    <fill>
      <patternFill patternType="none"/>
    </fill>
    <fill>
      <patternFill patternType="lightGray"/>
    </fill>
    <fill>
      <patternFill patternType="solid">
        <fgColor rgb="FFD9EAD3"/>
        <bgColor rgb="FFD9EAD3"/>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A4C2F4"/>
        <bgColor rgb="FFA4C2F4"/>
      </patternFill>
    </fill>
    <fill>
      <patternFill patternType="solid">
        <fgColor rgb="FFFF9900"/>
        <bgColor rgb="FFFF9900"/>
      </patternFill>
    </fill>
    <fill>
      <patternFill patternType="solid">
        <fgColor rgb="FF4A86E8"/>
        <bgColor rgb="FF4A86E8"/>
      </patternFill>
    </fill>
    <fill>
      <patternFill patternType="solid">
        <fgColor rgb="FF00FFFF"/>
        <bgColor rgb="FF00FFFF"/>
      </patternFill>
    </fill>
    <fill>
      <patternFill patternType="solid">
        <fgColor rgb="FFFFFFFF"/>
        <bgColor rgb="FFFFFFFF"/>
      </patternFill>
    </fill>
  </fills>
  <borders count="2">
    <border/>
    <border>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shrinkToFit="0" vertical="top" wrapText="1"/>
    </xf>
    <xf borderId="0" fillId="2" fontId="2" numFmtId="0" xfId="0" applyAlignment="1" applyFont="1">
      <alignment readingOrder="0" shrinkToFit="0" vertical="top" wrapText="1"/>
    </xf>
    <xf borderId="0" fillId="0" fontId="3" numFmtId="0" xfId="0" applyAlignment="1" applyFont="1">
      <alignment readingOrder="0"/>
    </xf>
    <xf borderId="0" fillId="3" fontId="2" numFmtId="0" xfId="0" applyAlignment="1" applyFill="1" applyFont="1">
      <alignment readingOrder="0" vertical="bottom"/>
    </xf>
    <xf borderId="0" fillId="4" fontId="3" numFmtId="0" xfId="0" applyAlignment="1" applyFill="1" applyFont="1">
      <alignment readingOrder="0" shrinkToFit="0" vertical="top" wrapText="1"/>
    </xf>
    <xf borderId="0" fillId="5" fontId="3" numFmtId="0" xfId="0" applyAlignment="1" applyFill="1" applyFont="1">
      <alignment readingOrder="0"/>
    </xf>
    <xf borderId="0" fillId="6" fontId="2" numFmtId="0" xfId="0" applyAlignment="1" applyFill="1" applyFont="1">
      <alignment readingOrder="0" vertical="bottom"/>
    </xf>
    <xf borderId="0" fillId="5" fontId="1" numFmtId="0" xfId="0" applyAlignment="1" applyFont="1">
      <alignment vertical="bottom"/>
    </xf>
    <xf borderId="0" fillId="3" fontId="4" numFmtId="21" xfId="0" applyAlignment="1" applyFont="1" applyNumberFormat="1">
      <alignment horizontal="left" readingOrder="0" shrinkToFit="0" vertical="top" wrapText="1"/>
    </xf>
    <xf borderId="0" fillId="3" fontId="4" numFmtId="0" xfId="0" applyAlignment="1" applyFont="1">
      <alignment horizontal="left" readingOrder="0" shrinkToFit="0" vertical="top" wrapText="1"/>
    </xf>
    <xf borderId="0" fillId="7" fontId="4" numFmtId="21" xfId="0" applyAlignment="1" applyFill="1" applyFont="1" applyNumberFormat="1">
      <alignment horizontal="left" readingOrder="0" shrinkToFit="0" vertical="top" wrapText="1"/>
    </xf>
    <xf borderId="0" fillId="8" fontId="4" numFmtId="0" xfId="0" applyAlignment="1" applyFill="1" applyFont="1">
      <alignment horizontal="left" readingOrder="0" shrinkToFit="0" vertical="top" wrapText="1"/>
    </xf>
    <xf borderId="0" fillId="9" fontId="4" numFmtId="0" xfId="0" applyAlignment="1" applyFill="1" applyFont="1">
      <alignment horizontal="left" readingOrder="0" shrinkToFit="0" vertical="top" wrapText="1"/>
    </xf>
    <xf borderId="0" fillId="10" fontId="4" numFmtId="21" xfId="0" applyAlignment="1" applyFill="1" applyFont="1" applyNumberFormat="1">
      <alignment horizontal="left" readingOrder="0" shrinkToFit="0" vertical="top" wrapText="1"/>
    </xf>
    <xf borderId="0" fillId="0" fontId="2" numFmtId="21" xfId="0" applyAlignment="1" applyFont="1" applyNumberFormat="1">
      <alignment vertical="bottom"/>
    </xf>
    <xf borderId="0" fillId="0" fontId="1" numFmtId="0" xfId="0" applyAlignment="1" applyFont="1">
      <alignment horizontal="center" vertical="bottom"/>
    </xf>
    <xf borderId="0" fillId="3" fontId="1" numFmtId="21" xfId="0" applyAlignment="1" applyFont="1" applyNumberFormat="1">
      <alignment shrinkToFit="0" vertical="top" wrapText="1"/>
    </xf>
    <xf borderId="0" fillId="3" fontId="1" numFmtId="0" xfId="0" applyAlignment="1" applyFont="1">
      <alignment vertical="bottom"/>
    </xf>
    <xf borderId="0" fillId="0" fontId="1" numFmtId="46" xfId="0" applyAlignment="1" applyFont="1" applyNumberFormat="1">
      <alignment horizontal="center" vertical="bottom"/>
    </xf>
    <xf borderId="0" fillId="0" fontId="2" numFmtId="0" xfId="0" applyAlignment="1" applyFont="1">
      <alignment horizontal="right" vertical="bottom"/>
    </xf>
    <xf borderId="0" fillId="3" fontId="2" numFmtId="0" xfId="0" applyAlignment="1" applyFont="1">
      <alignment horizontal="right" shrinkToFit="0" vertical="top" wrapText="1"/>
    </xf>
    <xf borderId="0" fillId="0" fontId="2" numFmtId="0" xfId="0" applyAlignment="1" applyFont="1">
      <alignment vertical="bottom"/>
    </xf>
    <xf borderId="0" fillId="7" fontId="1" numFmtId="0" xfId="0" applyAlignment="1" applyFont="1">
      <alignment shrinkToFit="0" vertical="top" wrapText="1"/>
    </xf>
    <xf borderId="0" fillId="7" fontId="2" numFmtId="0" xfId="0" applyAlignment="1" applyFont="1">
      <alignment horizontal="right" shrinkToFit="0" vertical="top" wrapText="1"/>
    </xf>
    <xf borderId="1" fillId="0" fontId="2" numFmtId="0" xfId="0" applyAlignment="1" applyBorder="1" applyFont="1">
      <alignment shrinkToFit="0" vertical="bottom" wrapText="0"/>
    </xf>
    <xf borderId="0" fillId="5" fontId="2" numFmtId="0" xfId="0" applyAlignment="1" applyFont="1">
      <alignment horizontal="right" shrinkToFit="0" vertical="top" wrapText="1"/>
    </xf>
    <xf borderId="0" fillId="0" fontId="2" numFmtId="0" xfId="0" applyAlignment="1" applyFont="1">
      <alignment vertical="top"/>
    </xf>
    <xf borderId="0" fillId="0" fontId="2" numFmtId="10" xfId="0" applyAlignment="1" applyFont="1" applyNumberFormat="1">
      <alignment horizontal="right" shrinkToFit="0" vertical="top" wrapText="1"/>
    </xf>
    <xf borderId="0" fillId="0" fontId="3" numFmtId="0" xfId="0" applyAlignment="1" applyFont="1">
      <alignment shrinkToFit="0" vertical="top" wrapText="1"/>
    </xf>
    <xf borderId="0" fillId="0" fontId="2" numFmtId="0" xfId="0" applyAlignment="1" applyFont="1">
      <alignment vertical="bottom"/>
    </xf>
    <xf borderId="0" fillId="0" fontId="2" numFmtId="0" xfId="0" applyAlignment="1" applyFont="1">
      <alignment readingOrder="0" vertical="top"/>
    </xf>
    <xf borderId="1" fillId="0" fontId="1" numFmtId="0" xfId="0" applyAlignment="1" applyBorder="1" applyFont="1">
      <alignment shrinkToFit="0" vertical="top" wrapText="0"/>
    </xf>
    <xf borderId="1" fillId="0" fontId="2" numFmtId="0" xfId="0" applyAlignment="1" applyBorder="1" applyFont="1">
      <alignment shrinkToFit="0" vertical="top" wrapText="0"/>
    </xf>
    <xf borderId="0" fillId="0" fontId="2" numFmtId="0" xfId="0" applyAlignment="1" applyFont="1">
      <alignment horizontal="right" readingOrder="0" vertical="top"/>
    </xf>
    <xf borderId="1" fillId="0" fontId="2" numFmtId="0" xfId="0" applyAlignment="1" applyBorder="1" applyFont="1">
      <alignment readingOrder="0" shrinkToFit="0" vertical="bottom" wrapText="0"/>
    </xf>
    <xf borderId="0" fillId="0" fontId="2" numFmtId="0" xfId="0" applyAlignment="1" applyFont="1">
      <alignment readingOrder="0" shrinkToFit="0" vertical="bottom" wrapText="0"/>
    </xf>
    <xf borderId="1" fillId="0" fontId="2" numFmtId="0" xfId="0" applyAlignment="1" applyBorder="1" applyFont="1">
      <alignment vertical="top"/>
    </xf>
    <xf borderId="0" fillId="0" fontId="2" numFmtId="0" xfId="0" applyAlignment="1" applyFont="1">
      <alignment horizontal="right" vertical="top"/>
    </xf>
    <xf borderId="1" fillId="0" fontId="2" numFmtId="0" xfId="0" applyAlignment="1" applyBorder="1" applyFont="1">
      <alignment readingOrder="0" shrinkToFit="0" vertical="top" wrapText="0"/>
    </xf>
    <xf borderId="0" fillId="0" fontId="2" numFmtId="0" xfId="0" applyAlignment="1" applyFont="1">
      <alignment shrinkToFit="0" vertical="bottom" wrapText="0"/>
    </xf>
    <xf borderId="1" fillId="0" fontId="5" numFmtId="0" xfId="0" applyAlignment="1" applyBorder="1" applyFont="1">
      <alignment shrinkToFit="0" vertical="top" wrapText="0"/>
    </xf>
    <xf borderId="1" fillId="0" fontId="2" numFmtId="0" xfId="0" applyAlignment="1" applyBorder="1" applyFont="1">
      <alignment vertical="bottom"/>
    </xf>
    <xf borderId="1" fillId="0" fontId="5" numFmtId="0" xfId="0" applyAlignment="1" applyBorder="1" applyFont="1">
      <alignment readingOrder="0" shrinkToFit="0" vertical="top" wrapText="0"/>
    </xf>
    <xf borderId="1" fillId="0" fontId="5" numFmtId="0" xfId="0" applyAlignment="1" applyBorder="1" applyFont="1">
      <alignment readingOrder="0" shrinkToFit="0" vertical="bottom" wrapText="0"/>
    </xf>
    <xf borderId="1" fillId="0" fontId="6" numFmtId="0" xfId="0" applyAlignment="1" applyBorder="1" applyFont="1">
      <alignment shrinkToFit="0" vertical="top" wrapText="0"/>
    </xf>
    <xf borderId="0" fillId="0" fontId="6" numFmtId="0" xfId="0" applyAlignment="1" applyFont="1">
      <alignment vertical="top"/>
    </xf>
    <xf borderId="0" fillId="0" fontId="4" numFmtId="0" xfId="0" applyAlignment="1" applyFont="1">
      <alignment readingOrder="0" shrinkToFit="0" vertical="top" wrapText="1"/>
    </xf>
    <xf borderId="0" fillId="0" fontId="1" numFmtId="0" xfId="0" applyAlignment="1" applyFont="1">
      <alignment horizontal="right" readingOrder="0" vertical="bottom"/>
    </xf>
    <xf borderId="0" fillId="0" fontId="1"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3.86"/>
  </cols>
  <sheetData>
    <row r="1">
      <c r="D1" s="1" t="s">
        <v>0</v>
      </c>
      <c r="E1" s="2" t="s">
        <v>1</v>
      </c>
      <c r="F1" s="3" t="s">
        <v>2</v>
      </c>
      <c r="G1" s="3" t="s">
        <v>3</v>
      </c>
      <c r="H1" s="2" t="s">
        <v>4</v>
      </c>
      <c r="I1" s="2" t="s">
        <v>5</v>
      </c>
      <c r="J1" s="2" t="s">
        <v>6</v>
      </c>
      <c r="K1" s="2" t="s">
        <v>7</v>
      </c>
      <c r="L1" s="2" t="s">
        <v>8</v>
      </c>
      <c r="M1" s="2" t="s">
        <v>9</v>
      </c>
      <c r="N1" s="2" t="s">
        <v>10</v>
      </c>
    </row>
    <row r="2">
      <c r="A2" s="4">
        <v>1.0</v>
      </c>
      <c r="B2" s="4" t="s">
        <v>11</v>
      </c>
      <c r="C2" s="4" t="s">
        <v>12</v>
      </c>
      <c r="D2" s="5" t="s">
        <v>1</v>
      </c>
      <c r="E2" s="6" t="s">
        <v>13</v>
      </c>
      <c r="F2" s="6" t="s">
        <v>13</v>
      </c>
      <c r="G2" s="6" t="s">
        <v>13</v>
      </c>
      <c r="H2" s="6" t="s">
        <v>13</v>
      </c>
      <c r="I2" s="6" t="s">
        <v>13</v>
      </c>
      <c r="J2" s="6" t="s">
        <v>13</v>
      </c>
      <c r="K2" s="6" t="s">
        <v>13</v>
      </c>
      <c r="L2" s="6" t="s">
        <v>13</v>
      </c>
      <c r="M2" s="6" t="s">
        <v>13</v>
      </c>
      <c r="N2" s="6" t="s">
        <v>13</v>
      </c>
    </row>
    <row r="3">
      <c r="A3" s="4">
        <v>2.0</v>
      </c>
      <c r="B3" s="7" t="s">
        <v>14</v>
      </c>
      <c r="C3" s="7" t="s">
        <v>14</v>
      </c>
      <c r="D3" s="8" t="s">
        <v>2</v>
      </c>
      <c r="E3" s="9" t="s">
        <v>15</v>
      </c>
      <c r="F3" s="6" t="s">
        <v>13</v>
      </c>
      <c r="G3" s="6" t="s">
        <v>13</v>
      </c>
      <c r="H3" s="6" t="s">
        <v>13</v>
      </c>
      <c r="I3" s="6" t="s">
        <v>13</v>
      </c>
      <c r="J3" s="6" t="s">
        <v>13</v>
      </c>
      <c r="K3" s="6" t="s">
        <v>13</v>
      </c>
      <c r="L3" s="6" t="s">
        <v>13</v>
      </c>
      <c r="M3" s="6" t="s">
        <v>13</v>
      </c>
      <c r="N3" s="6" t="s">
        <v>13</v>
      </c>
    </row>
    <row r="4">
      <c r="A4" s="4">
        <v>3.0</v>
      </c>
      <c r="B4" s="4" t="s">
        <v>16</v>
      </c>
      <c r="C4" s="4" t="s">
        <v>17</v>
      </c>
      <c r="D4" s="5" t="s">
        <v>3</v>
      </c>
      <c r="E4" s="11" t="s">
        <v>18</v>
      </c>
      <c r="F4" s="9" t="s">
        <v>15</v>
      </c>
      <c r="G4" s="6" t="s">
        <v>13</v>
      </c>
      <c r="H4" s="6" t="s">
        <v>13</v>
      </c>
      <c r="I4" s="6" t="s">
        <v>13</v>
      </c>
      <c r="J4" s="6" t="s">
        <v>13</v>
      </c>
      <c r="K4" s="6" t="s">
        <v>13</v>
      </c>
      <c r="L4" s="6" t="s">
        <v>13</v>
      </c>
      <c r="M4" s="6" t="s">
        <v>13</v>
      </c>
      <c r="N4" s="6" t="s">
        <v>13</v>
      </c>
    </row>
    <row r="5">
      <c r="A5" s="4">
        <v>4.0</v>
      </c>
      <c r="B5" s="4" t="s">
        <v>11</v>
      </c>
      <c r="C5" s="4" t="s">
        <v>17</v>
      </c>
      <c r="D5" s="5" t="s">
        <v>4</v>
      </c>
      <c r="E5" s="11" t="s">
        <v>18</v>
      </c>
      <c r="F5" s="9" t="s">
        <v>15</v>
      </c>
      <c r="G5" s="11" t="s">
        <v>18</v>
      </c>
      <c r="H5" s="6" t="s">
        <v>13</v>
      </c>
      <c r="I5" s="6" t="s">
        <v>13</v>
      </c>
      <c r="J5" s="6" t="s">
        <v>13</v>
      </c>
      <c r="K5" s="6" t="s">
        <v>13</v>
      </c>
      <c r="L5" s="6" t="s">
        <v>13</v>
      </c>
      <c r="M5" s="6" t="s">
        <v>13</v>
      </c>
      <c r="N5" s="6" t="s">
        <v>13</v>
      </c>
    </row>
    <row r="6">
      <c r="A6" s="4">
        <v>5.0</v>
      </c>
      <c r="B6" s="7" t="s">
        <v>14</v>
      </c>
      <c r="C6" s="7" t="s">
        <v>14</v>
      </c>
      <c r="D6" s="8" t="s">
        <v>5</v>
      </c>
      <c r="E6" s="9" t="s">
        <v>15</v>
      </c>
      <c r="F6" s="9" t="s">
        <v>15</v>
      </c>
      <c r="G6" s="9" t="s">
        <v>15</v>
      </c>
      <c r="H6" s="9" t="s">
        <v>19</v>
      </c>
      <c r="I6" s="6" t="s">
        <v>13</v>
      </c>
      <c r="J6" s="6" t="s">
        <v>13</v>
      </c>
      <c r="K6" s="6" t="s">
        <v>13</v>
      </c>
      <c r="L6" s="6" t="s">
        <v>13</v>
      </c>
      <c r="M6" s="6" t="s">
        <v>13</v>
      </c>
      <c r="N6" s="6" t="s">
        <v>13</v>
      </c>
    </row>
    <row r="7">
      <c r="A7" s="4">
        <v>6.0</v>
      </c>
      <c r="B7" s="4" t="s">
        <v>11</v>
      </c>
      <c r="C7" s="4" t="s">
        <v>12</v>
      </c>
      <c r="D7" s="5" t="s">
        <v>6</v>
      </c>
      <c r="E7" s="13" t="s">
        <v>20</v>
      </c>
      <c r="F7" s="9" t="s">
        <v>15</v>
      </c>
      <c r="G7" s="14" t="s">
        <v>18</v>
      </c>
      <c r="H7" s="11" t="s">
        <v>18</v>
      </c>
      <c r="I7" s="9" t="s">
        <v>15</v>
      </c>
      <c r="J7" s="6" t="s">
        <v>13</v>
      </c>
      <c r="K7" s="6" t="s">
        <v>13</v>
      </c>
      <c r="L7" s="6" t="s">
        <v>13</v>
      </c>
      <c r="M7" s="6" t="s">
        <v>13</v>
      </c>
      <c r="N7" s="6" t="s">
        <v>13</v>
      </c>
    </row>
    <row r="8">
      <c r="A8" s="4">
        <v>7.0</v>
      </c>
      <c r="B8" s="4" t="s">
        <v>11</v>
      </c>
      <c r="C8" s="4" t="s">
        <v>12</v>
      </c>
      <c r="D8" s="5" t="s">
        <v>7</v>
      </c>
      <c r="E8" s="11" t="s">
        <v>18</v>
      </c>
      <c r="F8" s="9" t="s">
        <v>15</v>
      </c>
      <c r="G8" s="11" t="s">
        <v>18</v>
      </c>
      <c r="H8" s="11" t="s">
        <v>18</v>
      </c>
      <c r="I8" s="9" t="s">
        <v>15</v>
      </c>
      <c r="J8" s="11" t="s">
        <v>18</v>
      </c>
      <c r="K8" s="6" t="s">
        <v>13</v>
      </c>
      <c r="L8" s="6" t="s">
        <v>13</v>
      </c>
      <c r="M8" s="6" t="s">
        <v>13</v>
      </c>
      <c r="N8" s="6" t="s">
        <v>13</v>
      </c>
    </row>
    <row r="9">
      <c r="A9" s="4">
        <v>8.0</v>
      </c>
      <c r="B9" s="7" t="s">
        <v>14</v>
      </c>
      <c r="C9" s="7" t="s">
        <v>14</v>
      </c>
      <c r="D9" s="8" t="s">
        <v>8</v>
      </c>
      <c r="E9" s="9" t="s">
        <v>15</v>
      </c>
      <c r="F9" s="9" t="s">
        <v>15</v>
      </c>
      <c r="G9" s="9" t="s">
        <v>19</v>
      </c>
      <c r="H9" s="9" t="s">
        <v>15</v>
      </c>
      <c r="I9" s="9" t="s">
        <v>15</v>
      </c>
      <c r="J9" s="9" t="s">
        <v>15</v>
      </c>
      <c r="K9" s="9" t="s">
        <v>15</v>
      </c>
      <c r="L9" s="6" t="s">
        <v>13</v>
      </c>
      <c r="M9" s="6" t="s">
        <v>13</v>
      </c>
      <c r="N9" s="6" t="s">
        <v>13</v>
      </c>
    </row>
    <row r="10">
      <c r="A10" s="4">
        <v>9.0</v>
      </c>
      <c r="B10" s="7" t="s">
        <v>14</v>
      </c>
      <c r="C10" s="7" t="s">
        <v>14</v>
      </c>
      <c r="D10" s="8" t="s">
        <v>9</v>
      </c>
      <c r="E10" s="9" t="s">
        <v>15</v>
      </c>
      <c r="F10" s="9" t="s">
        <v>15</v>
      </c>
      <c r="G10" s="9" t="s">
        <v>19</v>
      </c>
      <c r="H10" s="9" t="s">
        <v>15</v>
      </c>
      <c r="I10" s="9" t="s">
        <v>15</v>
      </c>
      <c r="J10" s="9" t="s">
        <v>15</v>
      </c>
      <c r="K10" s="9" t="s">
        <v>15</v>
      </c>
      <c r="L10" s="9" t="s">
        <v>15</v>
      </c>
      <c r="M10" s="6" t="s">
        <v>13</v>
      </c>
      <c r="N10" s="6" t="s">
        <v>13</v>
      </c>
    </row>
    <row r="11">
      <c r="A11" s="4">
        <v>10.0</v>
      </c>
      <c r="B11" s="7" t="s">
        <v>14</v>
      </c>
      <c r="C11" s="7" t="s">
        <v>14</v>
      </c>
      <c r="D11" s="8" t="s">
        <v>10</v>
      </c>
      <c r="E11" s="9" t="s">
        <v>15</v>
      </c>
      <c r="F11" s="9" t="s">
        <v>15</v>
      </c>
      <c r="G11" s="9" t="s">
        <v>19</v>
      </c>
      <c r="H11" s="9" t="s">
        <v>15</v>
      </c>
      <c r="I11" s="9" t="s">
        <v>15</v>
      </c>
      <c r="J11" s="9" t="s">
        <v>15</v>
      </c>
      <c r="K11" s="9" t="s">
        <v>15</v>
      </c>
      <c r="L11" s="9" t="s">
        <v>15</v>
      </c>
      <c r="M11" s="9" t="s">
        <v>15</v>
      </c>
      <c r="N11" s="6" t="s">
        <v>13</v>
      </c>
    </row>
    <row r="12">
      <c r="D12" s="19" t="s">
        <v>18</v>
      </c>
      <c r="E12" s="21">
        <f t="shared" ref="E12:N12" si="1">countif(E$2:E$11, "detected")</f>
        <v>3</v>
      </c>
      <c r="F12" s="21">
        <f t="shared" si="1"/>
        <v>0</v>
      </c>
      <c r="G12" s="21">
        <f t="shared" si="1"/>
        <v>3</v>
      </c>
      <c r="H12" s="21">
        <f t="shared" si="1"/>
        <v>2</v>
      </c>
      <c r="I12" s="21">
        <f t="shared" si="1"/>
        <v>0</v>
      </c>
      <c r="J12" s="21">
        <f t="shared" si="1"/>
        <v>1</v>
      </c>
      <c r="K12" s="21">
        <f t="shared" si="1"/>
        <v>0</v>
      </c>
      <c r="L12" s="21">
        <f t="shared" si="1"/>
        <v>0</v>
      </c>
      <c r="M12" s="21">
        <f t="shared" si="1"/>
        <v>0</v>
      </c>
      <c r="N12" s="21">
        <f t="shared" si="1"/>
        <v>0</v>
      </c>
      <c r="O12" s="22">
        <f t="shared" ref="O12:O15" si="3">sum(E12:N12)</f>
        <v>9</v>
      </c>
      <c r="P12" s="23" t="s">
        <v>25</v>
      </c>
    </row>
    <row r="13">
      <c r="D13" s="24" t="s">
        <v>20</v>
      </c>
      <c r="E13" s="21">
        <f t="shared" ref="E13:N13" si="2">countif(E$2:E$11, "no error")</f>
        <v>1</v>
      </c>
      <c r="F13" s="21">
        <f t="shared" si="2"/>
        <v>0</v>
      </c>
      <c r="G13" s="21">
        <f t="shared" si="2"/>
        <v>0</v>
      </c>
      <c r="H13" s="21">
        <f t="shared" si="2"/>
        <v>0</v>
      </c>
      <c r="I13" s="21">
        <f t="shared" si="2"/>
        <v>0</v>
      </c>
      <c r="J13" s="21">
        <f t="shared" si="2"/>
        <v>0</v>
      </c>
      <c r="K13" s="21">
        <f t="shared" si="2"/>
        <v>0</v>
      </c>
      <c r="L13" s="21">
        <f t="shared" si="2"/>
        <v>0</v>
      </c>
      <c r="M13" s="21">
        <f t="shared" si="2"/>
        <v>0</v>
      </c>
      <c r="N13" s="21">
        <f t="shared" si="2"/>
        <v>0</v>
      </c>
      <c r="O13" s="25">
        <f t="shared" si="3"/>
        <v>1</v>
      </c>
      <c r="P13" s="26" t="s">
        <v>26</v>
      </c>
    </row>
    <row r="14">
      <c r="D14" s="9" t="s">
        <v>19</v>
      </c>
      <c r="E14" s="21">
        <f t="shared" ref="E14:N14" si="4">COUNTIF(E$3:E$11, "oom")</f>
        <v>0</v>
      </c>
      <c r="F14" s="21">
        <f t="shared" si="4"/>
        <v>0</v>
      </c>
      <c r="G14" s="21">
        <f t="shared" si="4"/>
        <v>3</v>
      </c>
      <c r="H14" s="21">
        <f t="shared" si="4"/>
        <v>1</v>
      </c>
      <c r="I14" s="21">
        <f t="shared" si="4"/>
        <v>0</v>
      </c>
      <c r="J14" s="21">
        <f t="shared" si="4"/>
        <v>0</v>
      </c>
      <c r="K14" s="21">
        <f t="shared" si="4"/>
        <v>0</v>
      </c>
      <c r="L14" s="21">
        <f t="shared" si="4"/>
        <v>0</v>
      </c>
      <c r="M14" s="21">
        <f t="shared" si="4"/>
        <v>0</v>
      </c>
      <c r="N14" s="21">
        <f t="shared" si="4"/>
        <v>0</v>
      </c>
      <c r="O14" s="27">
        <f t="shared" si="3"/>
        <v>4</v>
      </c>
      <c r="P14" s="28"/>
    </row>
    <row r="15">
      <c r="D15" s="9" t="s">
        <v>15</v>
      </c>
      <c r="E15" s="21">
        <f t="shared" ref="E15:N15" si="5">COUNTIF(E$3:E$11, "timeout")</f>
        <v>5</v>
      </c>
      <c r="F15" s="21">
        <f t="shared" si="5"/>
        <v>8</v>
      </c>
      <c r="G15" s="21">
        <f t="shared" si="5"/>
        <v>1</v>
      </c>
      <c r="H15" s="21">
        <f t="shared" si="5"/>
        <v>3</v>
      </c>
      <c r="I15" s="21">
        <f t="shared" si="5"/>
        <v>5</v>
      </c>
      <c r="J15" s="21">
        <f t="shared" si="5"/>
        <v>3</v>
      </c>
      <c r="K15" s="21">
        <f t="shared" si="5"/>
        <v>3</v>
      </c>
      <c r="L15" s="21">
        <f t="shared" si="5"/>
        <v>2</v>
      </c>
      <c r="M15" s="21">
        <f t="shared" si="5"/>
        <v>1</v>
      </c>
      <c r="N15" s="21">
        <f t="shared" si="5"/>
        <v>0</v>
      </c>
      <c r="O15" s="27">
        <f t="shared" si="3"/>
        <v>31</v>
      </c>
      <c r="P15" s="28">
        <f>sum(O14:O15)</f>
        <v>35</v>
      </c>
    </row>
    <row r="16">
      <c r="D16" s="28"/>
      <c r="E16" s="28"/>
      <c r="F16" s="28"/>
      <c r="G16" s="28"/>
      <c r="H16" s="28"/>
      <c r="I16" s="28"/>
      <c r="J16" s="29"/>
      <c r="K16" s="28"/>
      <c r="L16" s="30"/>
      <c r="M16" s="30"/>
      <c r="N16" s="30"/>
      <c r="O16" s="29"/>
      <c r="P16" s="28"/>
    </row>
    <row r="17">
      <c r="D17" s="31"/>
      <c r="E17" s="32"/>
      <c r="F17" s="28"/>
      <c r="G17" s="28"/>
      <c r="H17" s="28"/>
      <c r="I17" s="28"/>
      <c r="J17" s="29"/>
      <c r="K17" s="28"/>
      <c r="L17" s="30"/>
      <c r="M17" s="30"/>
      <c r="N17" s="30"/>
      <c r="O17" s="29"/>
      <c r="P17" s="28"/>
    </row>
    <row r="18">
      <c r="D18" s="31"/>
      <c r="E18" s="28"/>
      <c r="F18" s="28"/>
      <c r="G18" s="28"/>
      <c r="H18" s="28"/>
      <c r="I18" s="28"/>
      <c r="J18" s="29"/>
      <c r="K18" s="28"/>
      <c r="L18" s="30"/>
      <c r="M18" s="30"/>
      <c r="N18" s="30"/>
      <c r="O18" s="29"/>
      <c r="P18" s="28"/>
    </row>
    <row r="19">
      <c r="D19" s="28"/>
      <c r="E19" s="28"/>
      <c r="F19" s="28"/>
      <c r="G19" s="28"/>
      <c r="H19" s="28"/>
      <c r="I19" s="28"/>
      <c r="J19" s="29"/>
      <c r="K19" s="28"/>
      <c r="L19" s="30"/>
      <c r="M19" s="30"/>
      <c r="N19" s="30"/>
      <c r="O19" s="29"/>
      <c r="P19" s="28"/>
    </row>
    <row r="20">
      <c r="D20" s="23"/>
      <c r="E20" s="23"/>
      <c r="F20" s="23"/>
      <c r="G20" s="28"/>
      <c r="H20" s="28"/>
      <c r="I20" s="23"/>
      <c r="J20" s="23"/>
      <c r="K20" s="33"/>
      <c r="L20" s="28"/>
      <c r="M20" s="28"/>
      <c r="N20" s="23"/>
      <c r="O20" s="28"/>
    </row>
    <row r="21">
      <c r="D21" s="23"/>
      <c r="E21" s="23"/>
      <c r="F21" s="23"/>
      <c r="G21" s="28"/>
      <c r="H21" s="28"/>
      <c r="I21" s="23"/>
      <c r="J21" s="23"/>
      <c r="K21" s="34"/>
      <c r="L21" s="28"/>
      <c r="M21" s="28"/>
      <c r="N21" s="23"/>
      <c r="O21" s="35"/>
    </row>
    <row r="22">
      <c r="D22" s="23"/>
      <c r="E22" s="36"/>
      <c r="F22" s="37"/>
      <c r="G22" s="28"/>
      <c r="H22" s="28"/>
      <c r="I22" s="23"/>
      <c r="J22" s="23"/>
      <c r="K22" s="34"/>
      <c r="L22" s="38"/>
      <c r="M22" s="28"/>
      <c r="N22" s="23"/>
      <c r="O22" s="39"/>
    </row>
    <row r="23">
      <c r="D23" s="23"/>
      <c r="E23" s="36"/>
      <c r="F23" s="37"/>
      <c r="G23" s="28"/>
      <c r="H23" s="28"/>
      <c r="I23" s="23"/>
      <c r="J23" s="23"/>
      <c r="K23" s="40"/>
      <c r="L23" s="38"/>
      <c r="M23" s="38"/>
      <c r="N23" s="23"/>
      <c r="O23" s="35"/>
    </row>
    <row r="24">
      <c r="D24" s="23"/>
      <c r="E24" s="26"/>
      <c r="F24" s="41"/>
      <c r="G24" s="28"/>
      <c r="H24" s="28"/>
      <c r="I24" s="23"/>
      <c r="J24" s="23"/>
      <c r="K24" s="42"/>
      <c r="L24" s="28"/>
      <c r="M24" s="28"/>
      <c r="N24" s="23"/>
      <c r="O24" s="35"/>
    </row>
    <row r="25">
      <c r="D25" s="23"/>
      <c r="E25" s="26"/>
      <c r="F25" s="26"/>
      <c r="G25" s="38"/>
      <c r="H25" s="28"/>
      <c r="I25" s="23"/>
      <c r="J25" s="23"/>
      <c r="K25" s="40"/>
      <c r="L25" s="38"/>
      <c r="M25" s="28"/>
      <c r="N25" s="23"/>
      <c r="O25" s="35"/>
    </row>
    <row r="26">
      <c r="D26" s="23"/>
      <c r="E26" s="26"/>
      <c r="F26" s="26"/>
      <c r="G26" s="38"/>
      <c r="H26" s="28"/>
      <c r="I26" s="23"/>
      <c r="J26" s="23"/>
      <c r="K26" s="23"/>
      <c r="L26" s="23"/>
      <c r="M26" s="23"/>
      <c r="N26" s="23"/>
      <c r="O26" s="23"/>
    </row>
    <row r="27">
      <c r="D27" s="23"/>
      <c r="E27" s="43"/>
      <c r="F27" s="43"/>
      <c r="G27" s="38"/>
      <c r="H27" s="28"/>
      <c r="I27" s="23"/>
      <c r="J27" s="23"/>
      <c r="K27" s="33"/>
      <c r="L27" s="28"/>
      <c r="M27" s="28"/>
      <c r="N27" s="23"/>
      <c r="O27" s="28"/>
    </row>
    <row r="28">
      <c r="D28" s="23"/>
      <c r="E28" s="23"/>
      <c r="F28" s="23"/>
      <c r="G28" s="28"/>
      <c r="H28" s="28"/>
      <c r="I28" s="23"/>
      <c r="J28" s="23"/>
      <c r="K28" s="44"/>
      <c r="L28" s="38"/>
      <c r="M28" s="38"/>
      <c r="N28" s="23"/>
      <c r="O28" s="39"/>
    </row>
    <row r="29">
      <c r="D29" s="23"/>
      <c r="E29" s="23"/>
      <c r="F29" s="23"/>
      <c r="G29" s="28"/>
      <c r="H29" s="28"/>
      <c r="I29" s="23"/>
      <c r="J29" s="23"/>
      <c r="K29" s="45"/>
      <c r="L29" s="38"/>
      <c r="M29" s="38"/>
      <c r="N29" s="23"/>
      <c r="O29" s="39"/>
    </row>
    <row r="30">
      <c r="D30" s="23"/>
      <c r="E30" s="23"/>
      <c r="F30" s="23"/>
      <c r="G30" s="28"/>
      <c r="H30" s="28"/>
      <c r="I30" s="23"/>
      <c r="J30" s="23"/>
      <c r="K30" s="46"/>
      <c r="L30" s="28"/>
      <c r="M30" s="28"/>
      <c r="N30" s="23"/>
      <c r="O30" s="35"/>
    </row>
    <row r="31">
      <c r="D31" s="23"/>
      <c r="E31" s="23"/>
      <c r="F31" s="23"/>
      <c r="G31" s="28"/>
      <c r="H31" s="28"/>
      <c r="I31" s="23"/>
      <c r="J31" s="23"/>
      <c r="K31" s="47"/>
      <c r="L31" s="28"/>
      <c r="M31" s="28"/>
      <c r="N31" s="23"/>
      <c r="O31" s="35"/>
    </row>
    <row r="32">
      <c r="D32" s="23"/>
      <c r="E32" s="23"/>
      <c r="F32" s="23"/>
      <c r="G32" s="28"/>
      <c r="H32" s="28"/>
      <c r="I32" s="23"/>
      <c r="J32" s="23"/>
      <c r="K32" s="48"/>
      <c r="L32" s="28"/>
      <c r="M32" s="28"/>
      <c r="N32" s="23"/>
      <c r="O32" s="32"/>
    </row>
    <row r="33">
      <c r="D33" s="23"/>
      <c r="E33" s="23"/>
      <c r="F33" s="23"/>
      <c r="G33" s="23"/>
      <c r="H33" s="23"/>
      <c r="I33" s="23"/>
      <c r="J33" s="23"/>
      <c r="K33" s="33"/>
      <c r="L33" s="28"/>
      <c r="M33" s="28"/>
      <c r="N33" s="23"/>
      <c r="O33" s="39"/>
    </row>
    <row r="38">
      <c r="E38" s="1"/>
      <c r="G38" s="49"/>
    </row>
    <row r="39">
      <c r="E39" s="1"/>
      <c r="G39" s="49"/>
    </row>
    <row r="40">
      <c r="E40" s="1"/>
      <c r="G40" s="50"/>
    </row>
    <row r="41">
      <c r="E41" s="1"/>
      <c r="G41" s="50"/>
    </row>
    <row r="42">
      <c r="E42" s="1"/>
      <c r="G42" s="49"/>
    </row>
    <row r="43">
      <c r="E43" s="1"/>
      <c r="G43" s="49"/>
    </row>
  </sheetData>
  <mergeCells count="6">
    <mergeCell ref="E38:F38"/>
    <mergeCell ref="E39:F39"/>
    <mergeCell ref="E40:F40"/>
    <mergeCell ref="E41:F41"/>
    <mergeCell ref="E42:F42"/>
    <mergeCell ref="E43:F4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3.86"/>
  </cols>
  <sheetData>
    <row r="1">
      <c r="D1" s="1" t="s">
        <v>0</v>
      </c>
      <c r="E1" s="2" t="s">
        <v>1</v>
      </c>
      <c r="F1" s="3" t="s">
        <v>2</v>
      </c>
      <c r="G1" s="3" t="s">
        <v>3</v>
      </c>
      <c r="H1" s="2" t="s">
        <v>4</v>
      </c>
      <c r="I1" s="2" t="s">
        <v>5</v>
      </c>
      <c r="J1" s="2" t="s">
        <v>6</v>
      </c>
      <c r="K1" s="2" t="s">
        <v>7</v>
      </c>
      <c r="L1" s="2" t="s">
        <v>8</v>
      </c>
      <c r="M1" s="2" t="s">
        <v>9</v>
      </c>
      <c r="N1" s="2" t="s">
        <v>10</v>
      </c>
    </row>
    <row r="2">
      <c r="A2" s="4">
        <v>1.0</v>
      </c>
      <c r="B2" s="4" t="s">
        <v>11</v>
      </c>
      <c r="C2" s="4" t="s">
        <v>12</v>
      </c>
      <c r="D2" s="5" t="s">
        <v>1</v>
      </c>
      <c r="E2" s="6" t="s">
        <v>13</v>
      </c>
      <c r="F2" s="6" t="s">
        <v>13</v>
      </c>
      <c r="G2" s="6" t="s">
        <v>13</v>
      </c>
      <c r="H2" s="6" t="s">
        <v>13</v>
      </c>
      <c r="I2" s="6" t="s">
        <v>13</v>
      </c>
      <c r="J2" s="6" t="s">
        <v>13</v>
      </c>
      <c r="K2" s="6" t="s">
        <v>13</v>
      </c>
      <c r="L2" s="6" t="s">
        <v>13</v>
      </c>
      <c r="M2" s="6" t="s">
        <v>13</v>
      </c>
      <c r="N2" s="6" t="s">
        <v>13</v>
      </c>
    </row>
    <row r="3">
      <c r="A3" s="4">
        <v>2.0</v>
      </c>
      <c r="B3" s="7" t="s">
        <v>14</v>
      </c>
      <c r="C3" s="7" t="s">
        <v>14</v>
      </c>
      <c r="D3" s="8" t="s">
        <v>2</v>
      </c>
      <c r="E3" s="9"/>
      <c r="F3" s="6" t="s">
        <v>13</v>
      </c>
      <c r="G3" s="6" t="s">
        <v>13</v>
      </c>
      <c r="H3" s="6" t="s">
        <v>13</v>
      </c>
      <c r="I3" s="6" t="s">
        <v>13</v>
      </c>
      <c r="J3" s="6" t="s">
        <v>13</v>
      </c>
      <c r="K3" s="6" t="s">
        <v>13</v>
      </c>
      <c r="L3" s="6" t="s">
        <v>13</v>
      </c>
      <c r="M3" s="6" t="s">
        <v>13</v>
      </c>
      <c r="N3" s="6" t="s">
        <v>13</v>
      </c>
    </row>
    <row r="4">
      <c r="A4" s="4">
        <v>3.0</v>
      </c>
      <c r="B4" s="4" t="s">
        <v>16</v>
      </c>
      <c r="C4" s="4" t="s">
        <v>17</v>
      </c>
      <c r="D4" s="5" t="s">
        <v>3</v>
      </c>
      <c r="E4" s="10">
        <v>5.902777777777778E-4</v>
      </c>
      <c r="F4" s="9"/>
      <c r="G4" s="6" t="s">
        <v>13</v>
      </c>
      <c r="H4" s="6" t="s">
        <v>13</v>
      </c>
      <c r="I4" s="6" t="s">
        <v>13</v>
      </c>
      <c r="J4" s="6" t="s">
        <v>13</v>
      </c>
      <c r="K4" s="6" t="s">
        <v>13</v>
      </c>
      <c r="L4" s="6" t="s">
        <v>13</v>
      </c>
      <c r="M4" s="6" t="s">
        <v>13</v>
      </c>
      <c r="N4" s="6" t="s">
        <v>13</v>
      </c>
    </row>
    <row r="5">
      <c r="A5" s="4">
        <v>4.0</v>
      </c>
      <c r="B5" s="4" t="s">
        <v>11</v>
      </c>
      <c r="C5" s="4" t="s">
        <v>17</v>
      </c>
      <c r="D5" s="5" t="s">
        <v>4</v>
      </c>
      <c r="E5" s="10">
        <v>5.092592592592592E-4</v>
      </c>
      <c r="F5" s="9"/>
      <c r="G5" s="10">
        <v>0.0012037037037037038</v>
      </c>
      <c r="H5" s="6" t="s">
        <v>13</v>
      </c>
      <c r="I5" s="6" t="s">
        <v>13</v>
      </c>
      <c r="J5" s="6" t="s">
        <v>13</v>
      </c>
      <c r="K5" s="6" t="s">
        <v>13</v>
      </c>
      <c r="L5" s="6" t="s">
        <v>13</v>
      </c>
      <c r="M5" s="6" t="s">
        <v>13</v>
      </c>
      <c r="N5" s="6" t="s">
        <v>13</v>
      </c>
    </row>
    <row r="6">
      <c r="A6" s="4">
        <v>5.0</v>
      </c>
      <c r="B6" s="7" t="s">
        <v>14</v>
      </c>
      <c r="C6" s="7" t="s">
        <v>14</v>
      </c>
      <c r="D6" s="8" t="s">
        <v>5</v>
      </c>
      <c r="E6" s="9"/>
      <c r="F6" s="9"/>
      <c r="G6" s="9"/>
      <c r="H6" s="9"/>
      <c r="I6" s="6" t="s">
        <v>13</v>
      </c>
      <c r="J6" s="6" t="s">
        <v>13</v>
      </c>
      <c r="K6" s="6" t="s">
        <v>13</v>
      </c>
      <c r="L6" s="6" t="s">
        <v>13</v>
      </c>
      <c r="M6" s="6" t="s">
        <v>13</v>
      </c>
      <c r="N6" s="6" t="s">
        <v>13</v>
      </c>
    </row>
    <row r="7">
      <c r="A7" s="4">
        <v>6.0</v>
      </c>
      <c r="B7" s="4" t="s">
        <v>11</v>
      </c>
      <c r="C7" s="4" t="s">
        <v>12</v>
      </c>
      <c r="D7" s="5" t="s">
        <v>6</v>
      </c>
      <c r="E7" s="12"/>
      <c r="F7" s="9"/>
      <c r="G7" s="10">
        <v>4.5138888888888887E-4</v>
      </c>
      <c r="H7" s="10">
        <v>4.976851851851852E-4</v>
      </c>
      <c r="I7" s="9"/>
      <c r="J7" s="6" t="s">
        <v>13</v>
      </c>
      <c r="K7" s="6" t="s">
        <v>13</v>
      </c>
      <c r="L7" s="6" t="s">
        <v>13</v>
      </c>
      <c r="M7" s="6" t="s">
        <v>13</v>
      </c>
      <c r="N7" s="6" t="s">
        <v>13</v>
      </c>
    </row>
    <row r="8">
      <c r="A8" s="4">
        <v>7.0</v>
      </c>
      <c r="B8" s="4" t="s">
        <v>11</v>
      </c>
      <c r="C8" s="4" t="s">
        <v>12</v>
      </c>
      <c r="D8" s="5" t="s">
        <v>7</v>
      </c>
      <c r="E8" s="10">
        <v>7.754629629629629E-4</v>
      </c>
      <c r="F8" s="9"/>
      <c r="G8" s="10">
        <v>6.597222222222222E-4</v>
      </c>
      <c r="H8" s="10">
        <v>9.606481481481482E-4</v>
      </c>
      <c r="I8" s="9"/>
      <c r="J8" s="10">
        <v>6.481481481481481E-4</v>
      </c>
      <c r="K8" s="6" t="s">
        <v>13</v>
      </c>
      <c r="L8" s="6" t="s">
        <v>13</v>
      </c>
      <c r="M8" s="6" t="s">
        <v>13</v>
      </c>
      <c r="N8" s="6" t="s">
        <v>13</v>
      </c>
    </row>
    <row r="9">
      <c r="A9" s="4">
        <v>8.0</v>
      </c>
      <c r="B9" s="7" t="s">
        <v>14</v>
      </c>
      <c r="C9" s="7" t="s">
        <v>14</v>
      </c>
      <c r="D9" s="8" t="s">
        <v>8</v>
      </c>
      <c r="E9" s="9"/>
      <c r="F9" s="9"/>
      <c r="G9" s="9"/>
      <c r="H9" s="9"/>
      <c r="I9" s="9"/>
      <c r="J9" s="9"/>
      <c r="K9" s="9"/>
      <c r="L9" s="6" t="s">
        <v>13</v>
      </c>
      <c r="M9" s="6" t="s">
        <v>13</v>
      </c>
      <c r="N9" s="6" t="s">
        <v>13</v>
      </c>
    </row>
    <row r="10">
      <c r="A10" s="4">
        <v>9.0</v>
      </c>
      <c r="B10" s="7" t="s">
        <v>14</v>
      </c>
      <c r="C10" s="7" t="s">
        <v>14</v>
      </c>
      <c r="D10" s="8" t="s">
        <v>9</v>
      </c>
      <c r="E10" s="9"/>
      <c r="F10" s="9"/>
      <c r="G10" s="9"/>
      <c r="H10" s="9"/>
      <c r="I10" s="9"/>
      <c r="J10" s="9"/>
      <c r="K10" s="9"/>
      <c r="L10" s="9"/>
      <c r="M10" s="6" t="s">
        <v>13</v>
      </c>
      <c r="N10" s="6" t="s">
        <v>13</v>
      </c>
    </row>
    <row r="11">
      <c r="A11" s="4">
        <v>10.0</v>
      </c>
      <c r="B11" s="7" t="s">
        <v>14</v>
      </c>
      <c r="C11" s="7" t="s">
        <v>14</v>
      </c>
      <c r="D11" s="8" t="s">
        <v>10</v>
      </c>
      <c r="E11" s="9"/>
      <c r="F11" s="9"/>
      <c r="G11" s="9"/>
      <c r="H11" s="9"/>
      <c r="I11" s="9"/>
      <c r="J11" s="9"/>
      <c r="K11" s="9"/>
      <c r="L11" s="9"/>
      <c r="M11" s="9"/>
      <c r="N11" s="6" t="s">
        <v>13</v>
      </c>
    </row>
    <row r="13">
      <c r="D13" s="15"/>
      <c r="E13" s="16"/>
      <c r="F13" s="17" t="s">
        <v>21</v>
      </c>
      <c r="G13" s="17" t="s">
        <v>22</v>
      </c>
      <c r="H13" s="17" t="s">
        <v>23</v>
      </c>
    </row>
    <row r="14">
      <c r="E14" s="18" t="s">
        <v>24</v>
      </c>
      <c r="F14" s="20">
        <f>MIN(E2:N11)</f>
        <v>0.0004513888889</v>
      </c>
      <c r="G14" s="20">
        <f>MAX(E2:N11)</f>
        <v>0.001203703704</v>
      </c>
      <c r="H14" s="20">
        <f>AVERAGE(E2:N11)</f>
        <v>0.0006995884774</v>
      </c>
    </row>
  </sheetData>
  <drawing r:id="rId2"/>
  <legacyDrawing r:id="rId3"/>
</worksheet>
</file>