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lock/unlock door when you leave/enter the beacon sensor range.</t>
      </text>
    </comment>
    <comment authorId="0" ref="D4">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E4">
      <text>
        <t xml:space="preserve">The door will be never locked after x minutes that it is closed. (A person's smart phone might be in range of beacon sensor.)
==&gt; "We want enhanced auto lock door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D5">
      <text>
        <t xml:space="preserve">When user touches the app locks the door.</t>
      </text>
    </comment>
    <comment authorId="0" ref="E5">
      <text>
        <t xml:space="preserve">Person might not be able to lock the door using app touch since beacon control might sense the presense of the smart phone of that person.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5">
      <text>
        <t xml:space="preserve">Lock vs. Lock/Unlock -&gt; There should be a conflict between lock and unlock events!
----
Not decided yet.
	-Seyed Amir Hossein Aqajari</t>
      </text>
    </comment>
    <comment authorId="0" ref="D6">
      <text>
        <t xml:space="preserve">Streaming the state of smartthings devices.</t>
      </text>
    </comment>
    <comment authorId="0" ref="D7">
      <text>
        <t xml:space="preserve">Set the time to lock a specific door. (It is optional to lock a door if it was also closed as well.)</t>
      </text>
    </comment>
    <comment authorId="0" ref="E7">
      <text>
        <t xml:space="preserve">The door may be still unlocked after that specific time because of beacon control app. (The person's smart phone might be in the range of beacon sensor.)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7">
      <text>
        <t xml:space="preserve">If you set a time for lock it at a specific time app to lock the door on a specific time, the door should be locked then, but if the door was open it is going to be unlock beacuse of enhanced-auto-lock-door app.
----
Not decided yet.
	-Seyed Amir Hossein Aqajari</t>
      </text>
    </comment>
    <comment authorId="0" ref="D8">
      <text>
        <t xml:space="preserve">locks the door when you leave, unlocks it when you arrive. (According to presense tag)</t>
      </text>
    </comment>
    <comment authorId="0" ref="E8">
      <text>
        <t xml:space="preserve">You may be in the location. Beacon sensor does not sense you then it wants to lock the door, yet lock it when i leave presense sensor senses you and wants to unlock the door or vice versa.
----
Change the both of the apps' functionalities to:
If the situation changes from presence to absence or vice versa change the situation of the door to unlock/lock.
	-Seyed Amir Hossein Aqajari</t>
      </text>
    </comment>
    <comment authorId="0" ref="F8">
      <text>
        <t xml:space="preserve">The door will be never locked after x minutes that it is closed. (A person might be in range of presense sensor.)
==&gt; "We want enhanced auto lock door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G8">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I8">
      <text>
        <t xml:space="preserve">lock it at a specific time app tries to lock the door in the time that has been setted, yet lock it when i leave app may still not let the door be locked in that time if the presense sensor still senses the presense of that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D9">
      <text>
        <t xml:space="preserve">Saves the state of the lock of the door in different modes, and try to change them when the mode changes.</t>
      </text>
    </comment>
    <comment authorId="0" ref="E9">
      <text>
        <t xml:space="preserve">Make it so appliction may save the unlock state by a mistake since beacon control app may have change the state of the lock and then make it so has saved it when user updated the app. When the person leaves the house we want the door to be locked, yet make it so application tries to unlocks it.
----
Do not let the make it so application to save the unlocked state as a saved state.
	-Seyed Amir Hossein Aqajari</t>
      </text>
    </comment>
    <comment authorId="0" ref="F9">
      <text>
        <t xml:space="preserve">When the person leaves the house, if the location changes to away in the time more than x minutes, therefore the saved state might be unlocked by a mistake and the door stays open.
----
Do not let the make it so application to save the unlocked state as a saved state.
	-Seyed Amir Hossein Aqajari</t>
      </text>
    </comment>
    <comment authorId="0" ref="G9">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I9">
      <text>
        <t xml:space="preserve">If the person wants the door to be locked after for example 10 seconds when he leaves the house, therefore the door may still be unlocked after 10 seconds since change in the location may take more than 10 seconds and make the make it so application to restore the state of the lock. (Maybe to unlock)
----
Do not let the make it so application to save the unlocked state as a saved state.
	-Seyed Amir Hossein Aqajari</t>
      </text>
    </comment>
    <comment authorId="0" ref="J9">
      <text>
        <t xml:space="preserve">Make it so appliction may save the unlock state by a mistake since lock it when i leave app may have change the state of the lock and then make it so has saved it when user updated the app. When the person leaves the house we want the door to be locked, yet make it so application tries to unlocks it because of the location change.
----
Do not let the make it so application to save the unlocked state as a saved state.
	-Seyed Amir Hossein Aqajari</t>
      </text>
    </comment>
    <comment authorId="0" ref="D10">
      <text>
        <t xml:space="preserve">Lock/unlock the door if you touch the app.</t>
      </text>
    </comment>
    <comment authorId="0" ref="E10">
      <text>
        <t xml:space="preserve">Person might not be able to lock the door using app touch since beacon control might sense the presense of the smart phone of that person.
----
Change the both of the apps' functionalities to:
If the situation changes from presence to absence or vice versa change the situation of the door to unlock/lock.
	-Seyed Amir Hossein Aqajari</t>
      </text>
    </comment>
    <comment authorId="0" ref="F10">
      <text>
        <t xml:space="preserve">Lock vs. Lock/Unlock -&gt; There should be a conflict between lock and unlock events!
----
Not decided yet.
	-Seyed Amir Hossein Aqajari</t>
      </text>
    </comment>
    <comment authorId="0" ref="I10">
      <text>
        <t xml:space="preserve">Lock vs. Lock/Unlock -&gt; There should be a conflict between lock and unlock events!
----
Not decided yet.
	-Seyed Amir Hossein Aqajari</t>
      </text>
    </comment>
    <comment authorId="0" ref="J10">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0">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D11">
      <text>
        <t xml:space="preserve">lock/unlock the door if the user touches the app</t>
      </text>
    </comment>
    <comment authorId="0" ref="E11">
      <text>
        <t xml:space="preserve">Person might not be able to lock the door using app touch since beacon control might sense the presense of the smart phone of that person.
----
Change the both of the apps' functionalities to:
If the situation changes from presence to absence or vice versa change the situation of the door to unlock/lock.
	-Seyed Amir Hossein Aqajari</t>
      </text>
    </comment>
    <comment authorId="0" ref="F11">
      <text>
        <t xml:space="preserve">Lock vs. Lock/Unlock -&gt; There should be a conflict between lock and unlock events!
----
Not decided yet.
	-Seyed Amir Hossein Aqajari</t>
      </text>
    </comment>
    <comment authorId="0" ref="I11">
      <text>
        <t xml:space="preserve">Lock vs. Lock/Unlock -&gt; There should be a conflict between lock and unlock events!
----
Not decided yet.
	-Seyed Amir Hossein Aqajari</t>
      </text>
    </comment>
    <comment authorId="0" ref="J11">
      <text>
        <t xml:space="preserve">Person might not be able to lock the door using app touch since lock it when i leave might sense the presense of the person.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1">
      <text>
        <t xml:space="preserve">The saved state might become invalid when the user uses this other app to lock the door after make it so app saves the state.
----
Do not let the make it so application to save the unlocked state as a saved state.
	-Seyed Amir Hossein Aqajari</t>
      </text>
    </comment>
    <comment authorId="0" ref="D12">
      <text>
        <t xml:space="preserve">1. When the door is open and the user locks it, it will unlock after x seconds.
2. When the door is open and user unlocks it, it will unlock immidiately.
3. When the door is closed and user locks it, it will be locked immidiately.
4. When the door is closed and user unlocks it, it will be locked after x minutes.
5. When the door is unlocked and the user opens it, it will be locked immediately
6. When the door is unlocked and the user closes it, it will be locked after x minutes.
7. When the door is locked, if you try to open it or close it, app will send notifications.</t>
      </text>
    </comment>
    <comment authorId="0" ref="E12">
      <text>
        <t xml:space="preserve">The door will be never locked after x minutes that it is closed. (A person's smart phone might be in range of beacon sensor.)
==&gt; "We want smart auto lock door locks the room after x minutes when it is closed."
----
Change the both of the apps' functionalities to:
If the situation changes from presence to absence or vice versa change the situation of the door to unlock/lock.
	-Seyed Amir Hossein Aqajari</t>
      </text>
    </comment>
    <comment authorId="0" ref="G12">
      <text>
        <t xml:space="preserve">Lock vs. Lock/Unlock -&gt; There should be a conflict between lock and unlock events!
----
Not decided yet.
	-Seyed Amir Hossein Aqajari</t>
      </text>
    </comment>
    <comment authorId="0" ref="I12">
      <text>
        <t xml:space="preserve">If you set a time for lock it at a specific time app to lock the door on a specific time, the door should be locked then, but if the door was open it is going to be unlock beacuse of smart-auto-lock-unlock app.
----
Not decided yet.
	-Seyed Amir Hossein Aqajari</t>
      </text>
    </comment>
    <comment authorId="0" ref="J12">
      <text>
        <t xml:space="preserve">The door will be never locked after x minutes that it is closed. (A person might be in range of presense sensor.)
==&gt; "We want smart auto lock unlock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2">
      <text>
        <t xml:space="preserve">When the person leaves the house, if the location changes to away in the time more than x minutes, therefore the saved state might be unlocked by a mistake and the door stays open.
----
Do not let the make it so application to save the unlocked state as a saved state.
	-Seyed Amir Hossein Aqajari</t>
      </text>
    </comment>
    <comment authorId="0" ref="L12">
      <text>
        <t xml:space="preserve">Lock vs. Lock/Unlock -&gt; There should be a conflict between lock and unlock events!
----
Not decided yet.
	-Seyed Amir Hossein Aqajari</t>
      </text>
    </comment>
    <comment authorId="0" ref="M12">
      <text>
        <t xml:space="preserve">Lock vs. Lock/Unlock -&gt; There should be a conflict between lock and unlock events!
----
Not decided yet.
	-Seyed Amir Hossein Aqajari</t>
      </text>
    </comment>
    <comment authorId="0" ref="D13">
      <text>
        <t xml:space="preserve">Unlocks the door when you arrive at the location.</t>
      </text>
    </comment>
    <comment authorId="0" ref="E13">
      <text>
        <t xml:space="preserve">You may be in the location. Beacon sensor does not sense you then it wants to lock the door, yet unlock it when i arrive presense sensor senses you and wants to unlock the door.
----
Change the both of the apps' functionalities to:
If the situation changes from presence to absence or vice versa change the situation of the door to unlock/lock.
	-Seyed Amir Hossein Aqajari</t>
      </text>
    </comment>
    <comment authorId="0" ref="F13">
      <text>
        <t xml:space="preserve">The door will never be locked after x minutes that it is closed. (A person might be in the sense of presence sensor.)
==&gt; "We want the room to be locked after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G13">
      <text>
        <t xml:space="preserve">Person might not be able to lock the door using app touch since lock it unlock it when i arrive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I13">
      <text>
        <t xml:space="preserve">lock it at a specific time app wants to lock the door in the specific time, yet unlock it when i arrive app may still do not let the door to be locked since the person is still in the presence of the sensor.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J13">
      <text>
        <t xml:space="preserve">If they use the different sensors the door may be unlocked and locked over and over. 
----
Change the both of the apps' functionalities to:
If the situation changes from presence to absence or vice versa change the situation of the door to unlock/lock.
We think that the sensors are in the close range of each other since there is no reason to put them far from each other as well as the door which they are controlling.
	-Seyed Amir Hossein Aqajari</t>
      </text>
    </comment>
    <comment authorId="0" ref="K13">
      <text>
        <t xml:space="preserve">Make it so appliction may save the unlock state by a mistake since unlock it when i arrive app may have change the state of the lock and then make it so has saved it when user updated the app. When the person leaves the house we want the door to be locked, yet make it so application tries to unlocks it because of the location change.
----
Do not let the make it so application to save the unlocked state as a saved state.
	-Seyed Amir Hossein Aqajari</t>
      </text>
    </comment>
    <comment authorId="0" ref="L13">
      <text>
        <t xml:space="preserve">Person might not be able to lock the door using app touch since unlock it when i arrive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M13">
      <text>
        <t xml:space="preserve">Person might not be able to lock the door using app touch since unlock it when i arrive app might sense the presense of the person.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N13">
      <text>
        <t xml:space="preserve">The door will be never locked after x minutes that it is closed. (A person might be in range of presense sensor.)
==&gt; "We want smart auto lock unlock app locks the room after x minutes when it is closed."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D14">
      <text>
        <t xml:space="preserve">Locks the door if the door is closed. If the door is open try each x minutes and if the door is closed locks it.</t>
      </text>
    </comment>
    <comment authorId="0" ref="E14">
      <text>
        <t xml:space="preserve">The door will be never locked after x minutes that it is closed. (A person's smart phone might be in range of beacon sensor.)
==&gt; "We want auto lock door smartapp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J14">
      <text>
        <t xml:space="preserve">The door will be never locked after x minutes that it is closed. (A person might be in range of presense sensor.)
==&gt; "We want auto lock door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14">
      <text>
        <t xml:space="preserve">The saved state might become invalid when the auto lock door app locks the door after make it so app saves the state.
----
Do not let the make it so application to save the unlocked state as a saved state.
	-Seyed Amir Hossein Aqajari</t>
      </text>
    </comment>
    <comment authorId="0" ref="L14">
      <text>
        <t xml:space="preserve">Lock vs. Lock/Unlock -&gt; There should be a conflict between lock and unlock events!
----
Not decided yet.
	-Seyed Amir Hossein Aqajari</t>
      </text>
    </comment>
    <comment authorId="0" ref="M14">
      <text>
        <t xml:space="preserve">Lock vs. Lock/Unlock -&gt; There should be a conflict between lock and unlock events!
----
Not decided yet.
	-Seyed Amir Hossein Aqajari</t>
      </text>
    </comment>
    <comment authorId="0" ref="O14">
      <text>
        <t xml:space="preserve">You may be in the location. Unlock it when i arrive presence sensor senses you and wants to unlock the door. Yet, auto lock door tries to lock it if the door is closed for each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D15">
      <text>
        <t xml:space="preserve">Smartthings app will be viewable from in the http: https://www.initialstate.com account</t>
      </text>
    </comment>
    <comment authorId="0" ref="D16">
      <text>
        <t xml:space="preserve">Locks the door if everyone are away from home according to the presence sensor for x minutes.</t>
      </text>
    </comment>
    <comment authorId="0" ref="E16">
      <text>
        <t xml:space="preserve">You may be in the location. Beacon sensor senses you then it wants to unlock the door, yet ecobee away from home presense sensor does not sense you and wants to lock the door.
----
Change the both of the apps' functionalities to:
If the situation changes from presence to absence or vice versa change the situation of the door to unlock/lock.
	-Seyed Amir Hossein Aqajari</t>
      </text>
    </comment>
    <comment authorId="0" ref="F16">
      <text>
        <t xml:space="preserve">If the door is open enhanced auto lock door keeps to unlock the door after each x minutes, yet if ecobee away from home does not sense you nearby it wants to lock the door.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G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J16">
      <text>
        <t xml:space="preserve">Lock vs. Lock/Unlock -&gt; There should be a conflict between lock and unlock events!
----
Not decided yet.
	-Seyed Amir Hossein Aqajari</t>
      </text>
    </comment>
    <comment authorId="0" ref="K16">
      <text>
        <t xml:space="preserve">The saved state might become invalid when the ecobee app locks the door after make it so app saves the state.
----
Do not let the make it so application to save the unlocked state as a saved state.
	-Seyed Amir Hossein Aqajari</t>
      </text>
    </comment>
    <comment authorId="0" ref="L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M16">
      <text>
        <t xml:space="preserve">Person might not be able to unlock the door using app touch since ecobee away from home might not sense the presense of the people and wants to lock the doors.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N16">
      <text>
        <t xml:space="preserve">If the door is open smart auto lock door keeps to unlock the door after each x minutes, yet if ecobee away from home does not sense you nearby it wants to lock the door. (Lock and unlock over and over.)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O16">
      <text>
        <t xml:space="preserve">If they use the different sensors the door may be unlocked and locked over and over. 
----
Change the both of the apps' functionalities to:
If the situation changes from presence to absence or vice versa change the situation of the door to unlock/lock.
	-Seyed Amir Hossein Aqajari</t>
      </text>
    </comment>
    <comment authorId="0" ref="D17">
      <text>
        <t xml:space="preserve">If CO2/Fire has been detected unlock the doors.</t>
      </text>
    </comment>
    <comment authorId="0" ref="E17">
      <text>
        <t xml:space="preserve">The door may be locked and unlocked over and over when the CO2/Fire has been detected. (If the beacon sensor does not sense the presence of the person.)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F17">
      <text>
        <t xml:space="preserve">When CO2/Fire has been detected the Fire/CO2 app tries to unlock the door, yet the enhanced auto lock door tries to lock the closed door after each x minutes.
----
enhanced auto lock door also must check if there is no variable as smoke detection setted, locks the door.
	-Seyed Amir Hossein Aqajari</t>
      </text>
    </comment>
    <comment authorId="0" ref="G17">
      <text>
        <t xml:space="preserve">Lock vs. Unlock -&gt; There should be a conflict between lock and unlock events!
----
Not decided yet.
	-Seyed Amir Hossein Aqajari</t>
      </text>
    </comment>
    <comment authorId="0" ref="I17">
      <text>
        <t xml:space="preserve">When CO2/Fire has been detected the Fire/CO2 app tries to unlock the door, yet the lock it at a specific time tries to lock the door at the scheduled time.
----
Not decided yet.
	-Seyed Amir Hossein Aqajari</t>
      </text>
    </comment>
    <comment authorId="0" ref="J17">
      <text>
        <t xml:space="preserve">If somebody is leaving the house while someone is still in the house and the fire is burning, then after being unlocked by the FireCo2Alarm, the door might get closed again!!!
----
Check the variable for smoke detection and if it was setted, do not locks the door in that time. + Using motion detectors to be sure that there is someone in the house.
	-Seyed Amir Hossein Aqajari</t>
      </text>
    </comment>
    <comment authorId="0" ref="K17">
      <text>
        <t xml:space="preserve">The saved state might become invalid when the FireCO2 app unlocks the door after make it so app saves the state.
----
Do not let the make it so application to save the unlocked state as a saved state.
	-Seyed Amir Hossein Aqajari</t>
      </text>
    </comment>
    <comment authorId="0" ref="L17">
      <text>
        <t xml:space="preserve">Lock vs. Lock/Unlock -&gt; There should be a conflict between lock and unlock events!
----
Not decided yet.
	-Seyed Amir Hossein Aqajari</t>
      </text>
    </comment>
    <comment authorId="0" ref="M17">
      <text>
        <t xml:space="preserve">Lock vs. Lock/Unlock -&gt; There should be a conflict between lock and unlock events!
----
Not decided yet.
	-Seyed Amir Hossein Aqajari</t>
      </text>
    </comment>
    <comment authorId="0" ref="N17">
      <text>
        <t xml:space="preserve">When CO2/Fire has been detected the Fire/CO2 app tries to unlock the door, yet the auto lock door tries to lock the closed door after each x minutes.
----
auto lock door also must check if there is no variable as smoke detection setted, locks the door.
	-Seyed Amir Hossein Aqajari</t>
      </text>
    </comment>
    <comment authorId="0" ref="P17">
      <text>
        <t xml:space="preserve">The door may be locked and unlocked over and over when the CO2/Fire has been detected. auto lock door smartapp tries to lock the door if it closed after each x minutes.
----
auto lock door also must check if there is no variable as smoke detection setted, locks the door.
	-Seyed Amir Hossein Aqajari</t>
      </text>
    </comment>
    <comment authorId="0" ref="R17">
      <text>
        <t xml:space="preserve">The door may be locked and unlocked over and over when the CO2/Fire has been detected. (If the presence sensor does not sense the presence of the person.)
----
In the ecobee away from home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D18">
      <text>
        <t xml:space="preserve">Sending the thermostat data.</t>
      </text>
    </comment>
    <comment authorId="0" ref="D19">
      <text>
        <t xml:space="preserve">logging info.</t>
      </text>
    </comment>
    <comment authorId="0" ref="D20">
      <text>
        <t xml:space="preserve">Send the events to be viewable inside the http:
https://www.initialstate.com</t>
      </text>
    </comment>
    <comment authorId="0" ref="D21">
      <text>
        <t xml:space="preserve">Send the events to be viewable inside the http:
https://www.initialstate.com</t>
      </text>
    </comment>
    <comment authorId="0" ref="D22">
      <text>
        <t xml:space="preserve">If the door is unlock for x minutes and is closed notify and locked it. If it is open do not lock it.</t>
      </text>
    </comment>
    <comment authorId="0" ref="E22">
      <text>
        <t xml:space="preserve">The door will be never locked after x minutes that it is closed. (A person's smart phone might be in range of beacon sensor.)
==&gt; "We want notify if left unlocked locks the room after x minutes when it is closed."
----
In the beacon control application code while beacon control app senses you via its sensor the door must stay unlocked.
==&gt; We change it in the way that if the situation of the person changes from presence to absence or vice versa the door changes its situation from lock/unlock to unlock/lock
	-Seyed Amir Hossein Aqajari</t>
      </text>
    </comment>
    <comment authorId="0" ref="J22">
      <text>
        <t xml:space="preserve">The door will be never locked after x minutes that it is closed. (A person might be in range of presense sensor.)
==&gt; "We want notify if left unlocked app locks the room after x minutes when it is closed."
----
In the lock it when i leave application code when presence sensor does not sense you via its sensor the door must be locked.
==&gt; We change it in the way that if the situation of the person changes from presence to absence the door changes its situation from unlock to lock.
	-Seyed Amir Hossein Aqajari</t>
      </text>
    </comment>
    <comment authorId="0" ref="K22">
      <text>
        <t xml:space="preserve">The saved state might become invalid when the NotifyLeftUnlocked app locks the door after make it so app saves the state.
----
Do not let the make it so application to save the unlocked state as a saved state.
	-Seyed Amir Hossein Aqajari</t>
      </text>
    </comment>
    <comment authorId="0" ref="L22">
      <text>
        <t xml:space="preserve">Lock vs. Lock/Unlock -&gt; There should be a conflict between lock and unlock events!
----
Not decided yet.
	-Seyed Amir Hossein Aqajari</t>
      </text>
    </comment>
    <comment authorId="0" ref="M22">
      <text>
        <t xml:space="preserve">Lock vs. Lock/Unlock -&gt; There should be a conflict between lock and unlock events!
----
Not decided yet.
	-Seyed Amir Hossein Aqajari</t>
      </text>
    </comment>
    <comment authorId="0" ref="O22">
      <text>
        <t xml:space="preserve">You may be in the location. Unlock it when i arrive presence sensor senses you and wants to unlock the door. Yet,  notify i when unlocked tries to lock it if the door is closed for each x minutes.
----
In the unlock it when i arrive application code when the presence sensor senses you via its sensor the door must stay unlocked.
==&gt; We change it in the way that if the situation of the person changes from absence to presence the door changes its situation from lock to unlock.
	-Seyed Amir Hossein Aqajari</t>
      </text>
    </comment>
    <comment authorId="0" ref="S22">
      <text>
        <t xml:space="preserve">The door may be locked and unlocked over and over when the CO2/Fire has been detected. Notify i when unlocked tries to lock the door if it closed after each x minutes.
----
When the app wants to lock the door after x minutes while the door is closed also it must check whether the smoke still is in the area or not. (For that we can save the variable according to smoke detection in other app in a file.)
	-Seyed Amir Hossein Aqajari</t>
      </text>
    </comment>
    <comment authorId="0" ref="D23">
      <text>
        <t xml:space="preserve">Send the events to be viewable inside the http:
https://www.initialstate.com</t>
      </text>
    </comment>
    <comment authorId="0" ref="A1">
      <text>
        <t xml:space="preserve">The door must be unlocked in lock/unlock situations.
	-Seyed Amir Hossein Aqajari
----
The door must be unlocked in lock/unlock situations.
	-Seyed Amir Hossein Aqajari
----
The door must be unlocked in lock/unlock situations.
	-Seyed Amir Hossein Aqajari
----
The door must stay unlocked.
	-Seyed Amir Hossein Aqajari
----
The door must stay unlocked.
	-Seyed Amir Hossein Aqajari
----
The door must be unlocked in lock/unlock situations.
	-Seyed Amir Hossein Aqajari
----
The door must be unlocked in lock/unlock situations.
	-Seyed Amir Hossein Aqajari
----
The door must stay unlocked.
	-Seyed Amir Hossein Aqajari
----
The door must be unlocked in lock/unlock situations.
	-Seyed Amir Hossein Aqajari
----
The door must stay unlocked.
	-Seyed Amir Hossein Aqajari
----
Locking must win.
	-Seyed Amir Hossein Aqajari
----
Touch app must always win.
	-Seyed Amir Hossein Aqajari
----
Touch app must always win.
	-Seyed Amir Hossein Aqajari
----
The door must be locked in each situation.
	-Seyed Amir Hossein Aqajari
----
Locking must always win.
	-Seyed Amir Hossein Aqajari
----
Touch app must do its job.
	-Seyed Amir Hossein Aqajari
----
Tocuh app must do its job.
	-Seyed Amir Hossein Aqajari
----
Locking must win.
	-Seyed Amir Hossein Aqajari
----
Locking must win.
	-Seyed Amir Hossein Aqajari
----
Locking must always win.
	-Seyed Amir Hossein Aqajari
----
Touch app must win.
	-Seyed Amir Hossein Aqajari
----
Touch app must win.
	-Seyed Amir Hossein Aqajari
----
Lock the door in lock/unlock situations.
	-Seyed Amir Hossein Aqajari
----
Lock the door in unlock/lock situations.
	-Seyed Amir Hossein Aqajari
----
Lock the door in lock/unlock situations.
	-Seyed Amir Hossein Aqajari
----
The door must be locked in lock/unlock situations.
	-Seyed Amir Hossein Aqajari
----
The door always must be locked.
	-Seyed Amir Hossein Aqajari
----
Lock the door in unlock/lock situations.
	-Seyed Amir Hossein Aqajari
----
Lock the door in lock/unlock situations.
	-Seyed Amir Hossein Aqajari
----
Lock the door in lock/unlock situations.
	-Seyed Amir Hossein Aqajari
----
Touch app must win.
	-Seyed Amir Hossein Aqajari
----
Touch app must win.
	-Seyed Amir Hossein Aqajari
----
The door must be locked.
	-Seyed Amir Hossein Aqajari
----
Lock it as a specific time must lock the door and nothing interrupt it.
	-Seyed Amir Hossein Aqajari
----
The door must be locked.
	-Seyed Amir Hossein Aqajari
----
The door must always be locked.
	-Seyed Amir Hossein Aqajari
----
Lock must win in lock/unlock situations.
	-Seyed Amir Hossein Aqajari
----
Lock it as a specific time must lock the door in that time and nothing interrupt it.
	-Seyed Amir Hossein Aqajari
----
Good night house must win.
	-Seyed Amir Hossein Aqajari
----
Single button controller must win.
	-Seyed Amir Hossein Aqajari
----
Should not save the wrong state.
	-Seyed Amir Hossein Aqajari
----
Should not save the wrong state.
+
In lock/unlock situation always keep the door unlocked.
	-Seyed Amir Hossein Aqajari
----
Should not save the wrong state.
	-Seyed Amir Hossein Aqajari
----
Should not save the wrong state.
	-Seyed Amir Hossein Aqajari
----
Should not save the wrong state.
	-Seyed Amir Hossein Aqajari
----
Should not save the wrong state.
	-Seyed Amir Hossein Aqajari
----
Should not save the wrong state.
	-Seyed Amir Hossein Aqajari
----
The door must be locked.
	-Seyed Amir Hossein Aqajari
----
Door must be unlocked.
	-Seyed Amir Hossein Aqajari
----
Lock must win.
	-Seyed Amir Hossein Aqajari
----
Lock must win.
	-Seyed Amir Hossein Aqajari
----
Lock must win.
	-Seyed Amir Hossein Aqajari
----
Always lock wins.
	-Seyed Amir Hossein Aqajari
----
Always lock the door.
	-Seyed Amir Hossein Aqajari
----
Never save the wrong state.
	-Seyed Amir Hossein Aqajari
----
Lock must win in lock/unlock situations.
	-Seyed Amir Hossein Aqajari
----
Lock it at a specific time must wins.
	-Seyed Amir Hossein Aqajari
----
Touching must win.
	-Seyed Amir Hossein Aqajari
----
Always lock in lock/unlock situations.
	-Seyed Amir Hossein Aqajari
----
Never save the wrong state.
	-Seyed Amir Hossein Aqajari
----
Never save the wrong state.
	-Seyed Amir Hossein Aqajari
----
Never save the wrong state.
	-Seyed Amir Hossein Aqajari
----
Never save the saved state as unlocked for the door.
	-Seyed Amir Hossein Aqajari
----
Make it so should never save the saved state as unlocked.
	-Seyed Amir Hossein Aqajari
----
Locking must always win.
	-Seyed Amir Hossein Aqajari
----
Locking must always win.
	-Seyed Amir Hossein Aqajari
----
Locking must always win.
	-Seyed Amir Hossein Aqajari
----
Always locking must win.
	-Seyed Amir Hossein Aqajari
----
Lock it at a specific time application must win.
	-Seyed Amir Hossein Aqajari
----
Lock the door in the unlock/lock situations.
	-Seyed Amir Hossein Aqajari
----
Good night house application must do its job first.
	-Seyed Amir Hossein Aqajari
----
In situation between lock/unlock always lock the door.
	-Seyed Amir Hossein Aqajari
----
In situation between lock/unlock always lock the door.
	-Seyed Amir Hossein Aqajari
----
lock it when i leave locks the doors, however if location in saved state of make-it-so unlocks the doors, make it so will unlock them
	-Jason Chuang
----
location changes to home and door is opened due to the saved state of make-it-so. Then lock-it-at-a-specific-time locks the door.
	-Jason Chuang</t>
      </text>
    </comment>
  </commentList>
</comments>
</file>

<file path=xl/sharedStrings.xml><?xml version="1.0" encoding="utf-8"?>
<sst xmlns="http://schemas.openxmlformats.org/spreadsheetml/2006/main" count="535" uniqueCount="61">
  <si>
    <t>Application</t>
  </si>
  <si>
    <t>beacon-control.groovy</t>
  </si>
  <si>
    <t>enhanced-auto-lock-door.groovy</t>
  </si>
  <si>
    <t>good-night-house.groovy</t>
  </si>
  <si>
    <t>initial-state-event-streamer.groovy</t>
  </si>
  <si>
    <t>lock-it-at-a-specific-time.groovy</t>
  </si>
  <si>
    <t>lock-it-when-i-leave.groovy</t>
  </si>
  <si>
    <t>make-it-so.groovy</t>
  </si>
  <si>
    <t>nfc-tag-toggle.groovy</t>
  </si>
  <si>
    <t>single-button-controller.groovy</t>
  </si>
  <si>
    <t>smart-auto-lock-unlock.groovy</t>
  </si>
  <si>
    <t>unlock-it-when-i-arrive.groovy</t>
  </si>
  <si>
    <t>auto-lock-door.smartapp.groovy</t>
  </si>
  <si>
    <t>buffered-event-sender.groovy</t>
  </si>
  <si>
    <t>ecobeeAwayFromHome.groovy</t>
  </si>
  <si>
    <t>FireCO2Alarm.groovy</t>
  </si>
  <si>
    <t>groveStreams.groovy</t>
  </si>
  <si>
    <t>influxdb-logger.groovy</t>
  </si>
  <si>
    <t>initial-state-event-sender.groovy</t>
  </si>
  <si>
    <t>initialstate-smart-app-v1.2.0.groovy</t>
  </si>
  <si>
    <t>NotifyIfLeftUnlocked.groovy</t>
  </si>
  <si>
    <t>unbuffered-event-sender.groovy</t>
  </si>
  <si>
    <t>direct</t>
  </si>
  <si>
    <t>sensor</t>
  </si>
  <si>
    <t>Same app</t>
  </si>
  <si>
    <t>direct, json</t>
  </si>
  <si>
    <t>Feature Conflict</t>
  </si>
  <si>
    <t>manual/outside</t>
  </si>
  <si>
    <t>reader</t>
  </si>
  <si>
    <t>Composable Relation</t>
  </si>
  <si>
    <t>sensor/schedule</t>
  </si>
  <si>
    <r>
      <t xml:space="preserve">Same Device, Same Features Interaction </t>
    </r>
    <r>
      <rPr>
        <b/>
      </rPr>
      <t>(No Conflict)</t>
    </r>
  </si>
  <si>
    <t>Saved-state Conflict</t>
  </si>
  <si>
    <r>
      <t xml:space="preserve">Direct-direct (human) Interaction </t>
    </r>
    <r>
      <rPr>
        <b/>
      </rPr>
      <t>(No Conflict)</t>
    </r>
  </si>
  <si>
    <r>
      <t xml:space="preserve">Direct-direct (human) Interaction </t>
    </r>
    <r>
      <rPr>
        <b/>
      </rPr>
      <t>(No Conflict)</t>
    </r>
  </si>
  <si>
    <r>
      <t xml:space="preserve">Direct-direct (human)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</si>
  <si>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</si>
  <si>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</si>
  <si>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</si>
  <si>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</si>
  <si>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</si>
  <si>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t>Read-Read Interaction</t>
  </si>
  <si>
    <t>man+sensor</t>
  </si>
  <si>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</si>
  <si>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</si>
  <si>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</si>
  <si>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</si>
  <si>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</si>
  <si>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</si>
  <si>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</si>
  <si>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</si>
  <si>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r>
      <t xml:space="preserve">Same Device, Same Features Interaction </t>
    </r>
    <r>
      <rPr>
        <b/>
      </rPr>
      <t>(No Conflict)</t>
    </r>
  </si>
  <si>
    <t>Feature</t>
  </si>
  <si>
    <t>Pairs</t>
  </si>
  <si>
    <t>Saved-state</t>
  </si>
  <si>
    <t>Invalid State</t>
  </si>
  <si>
    <t>Direct-direct</t>
  </si>
  <si>
    <t>Composable</t>
  </si>
  <si>
    <t>Different feature</t>
  </si>
  <si>
    <t>Same feature</t>
  </si>
  <si>
    <t>Read-read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</si>
</sst>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name val="Arial"/>
    </font>
    <font>
      <name val="Arial"/>
    </font>
    <font>
      <b/>
    </font>
    <font>
      <color rgb="FF000000"/>
      <name val="Arial"/>
    </font>
    <font>
      <b/>
      <color rgb="FF000000"/>
      <name val="Arial"/>
    </font>
  </fonts>
  <fills count="14">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00"/>
        <bgColor rgb="FF00FF00"/>
      </patternFill>
    </fill>
    <fill>
      <patternFill patternType="solid">
        <fgColor rgb="FFFF0000"/>
        <bgColor rgb="FFFF0000"/>
      </patternFill>
    </fill>
    <fill>
      <patternFill patternType="solid">
        <fgColor rgb="FFBF9000"/>
        <bgColor rgb="FFBF9000"/>
      </patternFill>
    </fill>
    <fill>
      <patternFill patternType="solid">
        <fgColor rgb="FFFFFF00"/>
        <bgColor rgb="FFFFFF00"/>
      </patternFill>
    </fill>
    <fill>
      <patternFill patternType="solid">
        <fgColor rgb="FFFFD966"/>
        <bgColor rgb="FFFFD966"/>
      </patternFill>
    </fill>
    <fill>
      <patternFill patternType="solid">
        <fgColor rgb="FF6AA84F"/>
        <bgColor rgb="FF6AA84F"/>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4A86E8"/>
        <bgColor rgb="FF4A86E8"/>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vertical="bottom"/>
    </xf>
    <xf borderId="0" fillId="2" fontId="3" numFmtId="0" xfId="0" applyAlignment="1" applyFill="1" applyFont="1">
      <alignment horizontal="left" shrinkToFit="0" vertical="top" wrapText="1"/>
    </xf>
    <xf borderId="0" fillId="3" fontId="3"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1" numFmtId="0" xfId="0" applyAlignment="1" applyFont="1">
      <alignment readingOrder="0"/>
    </xf>
    <xf borderId="0" fillId="0" fontId="3" numFmtId="0" xfId="0" applyAlignment="1" applyFont="1">
      <alignment vertical="bottom"/>
    </xf>
    <xf borderId="0" fillId="4" fontId="3" numFmtId="0" xfId="0" applyAlignment="1" applyFill="1" applyFont="1">
      <alignment readingOrder="0" vertical="bottom"/>
    </xf>
    <xf borderId="0" fillId="5" fontId="3" numFmtId="0" xfId="0" applyAlignment="1" applyFill="1" applyFont="1">
      <alignment shrinkToFit="0" vertical="top" wrapText="1"/>
    </xf>
    <xf borderId="0" fillId="0" fontId="3" numFmtId="0" xfId="0" applyAlignment="1" applyFont="1">
      <alignment shrinkToFit="0" vertical="top" wrapText="1"/>
    </xf>
    <xf borderId="0" fillId="0" fontId="3" numFmtId="0" xfId="0" applyAlignment="1" applyFont="1">
      <alignment readingOrder="0" vertical="bottom"/>
    </xf>
    <xf borderId="0" fillId="6" fontId="4" numFmtId="0" xfId="0" applyAlignment="1" applyFill="1" applyFont="1">
      <alignment horizontal="left" readingOrder="0" shrinkToFit="0" vertical="top" wrapText="1"/>
    </xf>
    <xf borderId="0" fillId="7" fontId="3" numFmtId="0" xfId="0" applyAlignment="1" applyFill="1" applyFont="1">
      <alignment vertical="bottom"/>
    </xf>
    <xf borderId="0" fillId="3" fontId="1" numFmtId="0" xfId="0" applyAlignment="1" applyFont="1">
      <alignment readingOrder="0" shrinkToFit="0" vertical="top" wrapText="1"/>
    </xf>
    <xf borderId="0" fillId="4" fontId="1" numFmtId="0" xfId="0" applyAlignment="1" applyFont="1">
      <alignment readingOrder="0" shrinkToFit="0" vertical="top" wrapText="1"/>
    </xf>
    <xf borderId="0" fillId="8" fontId="4" numFmtId="0" xfId="0" applyAlignment="1" applyFill="1" applyFont="1">
      <alignment readingOrder="0" shrinkToFit="0" vertical="top" wrapText="1"/>
    </xf>
    <xf borderId="0" fillId="9" fontId="1" numFmtId="0" xfId="0" applyAlignment="1" applyFill="1" applyFont="1">
      <alignment readingOrder="0" shrinkToFit="0" vertical="top" wrapText="1"/>
    </xf>
    <xf borderId="0" fillId="10" fontId="3" numFmtId="0" xfId="0" applyAlignment="1" applyFill="1" applyFont="1">
      <alignment readingOrder="0" vertical="bottom"/>
    </xf>
    <xf borderId="0" fillId="11" fontId="1" numFmtId="0" xfId="0" applyAlignment="1" applyFill="1" applyFont="1">
      <alignment readingOrder="0" shrinkToFit="0" vertical="top" wrapText="1"/>
    </xf>
    <xf borderId="0" fillId="12" fontId="3" numFmtId="0" xfId="0" applyAlignment="1" applyFill="1" applyFont="1">
      <alignment readingOrder="0" vertical="bottom"/>
    </xf>
    <xf borderId="0" fillId="10" fontId="2" numFmtId="0" xfId="0" applyAlignment="1" applyFont="1">
      <alignment vertical="bottom"/>
    </xf>
    <xf borderId="0" fillId="0" fontId="3" numFmtId="0" xfId="0" applyAlignment="1" applyFont="1">
      <alignment horizontal="right" vertical="bottom"/>
    </xf>
    <xf borderId="0" fillId="10" fontId="3" numFmtId="0" xfId="0" applyAlignment="1" applyFont="1">
      <alignment horizontal="right" vertical="bottom"/>
    </xf>
    <xf borderId="0" fillId="4" fontId="2" numFmtId="0" xfId="0" applyAlignment="1" applyFont="1">
      <alignment vertical="bottom"/>
    </xf>
    <xf borderId="0" fillId="4" fontId="3" numFmtId="0" xfId="0" applyAlignment="1" applyFont="1">
      <alignment horizontal="right" vertical="bottom"/>
    </xf>
    <xf borderId="0" fillId="11" fontId="2" numFmtId="0" xfId="0" applyAlignment="1" applyFont="1">
      <alignment vertical="bottom"/>
    </xf>
    <xf borderId="0" fillId="11" fontId="3" numFmtId="0" xfId="0" applyAlignment="1" applyFont="1">
      <alignment horizontal="right" vertical="bottom"/>
    </xf>
    <xf borderId="0" fillId="13" fontId="2" numFmtId="0" xfId="0" applyAlignment="1" applyFill="1" applyFont="1">
      <alignment vertical="bottom"/>
    </xf>
    <xf borderId="0" fillId="13" fontId="3" numFmtId="0" xfId="0" applyAlignment="1" applyFont="1">
      <alignment horizontal="right" vertical="bottom"/>
    </xf>
    <xf borderId="0" fillId="0" fontId="3" numFmtId="0" xfId="0" applyAlignment="1" applyFont="1">
      <alignment vertical="top"/>
    </xf>
    <xf borderId="1" fillId="0" fontId="2" numFmtId="0" xfId="0" applyAlignment="1" applyBorder="1" applyFont="1">
      <alignment shrinkToFit="0" vertical="top" wrapText="0"/>
    </xf>
    <xf borderId="0" fillId="0" fontId="2" numFmtId="0" xfId="0" applyAlignment="1" applyFont="1">
      <alignment vertical="top"/>
    </xf>
    <xf borderId="1" fillId="0" fontId="3" numFmtId="0" xfId="0" applyAlignment="1" applyBorder="1" applyFont="1">
      <alignment shrinkToFit="0" vertical="top" wrapText="0"/>
    </xf>
    <xf borderId="0" fillId="0" fontId="3" numFmtId="0" xfId="0" applyAlignment="1" applyFont="1">
      <alignment horizontal="right" readingOrder="0" vertical="top"/>
    </xf>
    <xf borderId="1" fillId="0" fontId="3" numFmtId="0" xfId="0" applyAlignment="1" applyBorder="1" applyFont="1">
      <alignment readingOrder="0" shrinkToFit="0" vertical="bottom" wrapText="0"/>
    </xf>
    <xf borderId="1" fillId="0" fontId="3" numFmtId="0" xfId="0" applyAlignment="1" applyBorder="1" applyFont="1">
      <alignment vertical="top"/>
    </xf>
    <xf borderId="1" fillId="0" fontId="3" numFmtId="0" xfId="0" applyAlignment="1" applyBorder="1" applyFont="1">
      <alignment readingOrder="0" shrinkToFit="0" vertical="top" wrapText="0"/>
    </xf>
    <xf borderId="1" fillId="0" fontId="5" numFmtId="0" xfId="0" applyAlignment="1" applyBorder="1" applyFont="1">
      <alignment shrinkToFit="0" vertical="top" wrapText="0"/>
    </xf>
    <xf borderId="0" fillId="0" fontId="1" numFmtId="0" xfId="0" applyAlignment="1" applyFont="1">
      <alignment readingOrder="0" shrinkToFit="0" vertical="top" wrapText="0"/>
    </xf>
    <xf borderId="0" fillId="0" fontId="3" numFmtId="0" xfId="0" applyAlignment="1" applyFont="1">
      <alignment readingOrder="0" vertical="top"/>
    </xf>
    <xf borderId="1" fillId="0" fontId="3" numFmtId="0" xfId="0" applyAlignment="1" applyBorder="1" applyFont="1">
      <alignment shrinkToFit="0" vertical="bottom" wrapText="0"/>
    </xf>
    <xf borderId="1" fillId="0" fontId="5" numFmtId="0" xfId="0" applyAlignment="1" applyBorder="1" applyFont="1">
      <alignment readingOrder="0" shrinkToFit="0" vertical="top" wrapText="0"/>
    </xf>
    <xf borderId="1" fillId="0" fontId="5" numFmtId="0" xfId="0" applyAlignment="1" applyBorder="1" applyFont="1">
      <alignment readingOrder="0" shrinkToFit="0" vertical="bottom" wrapText="0"/>
    </xf>
    <xf borderId="1" fillId="0" fontId="6" numFmtId="0" xfId="0" applyAlignment="1" applyBorder="1" applyFont="1">
      <alignment shrinkToFit="0" vertical="top" wrapText="0"/>
    </xf>
    <xf borderId="0" fillId="0" fontId="6" numFmtId="0" xfId="0" applyAlignment="1" applyFont="1">
      <alignment vertical="top"/>
    </xf>
    <xf borderId="1" fillId="0" fontId="6" numFmtId="0" xfId="0" applyAlignment="1" applyBorder="1" applyFont="1">
      <alignment readingOrder="0" shrinkToFit="0" vertical="top" wrapText="0"/>
    </xf>
    <xf borderId="0" fillId="0" fontId="3" numFmtId="0" xfId="0" applyAlignment="1" applyFont="1">
      <alignment horizontal="right" vertical="top"/>
    </xf>
    <xf borderId="0" fillId="12" fontId="1" numFmtId="0" xfId="0" applyAlignment="1" applyFont="1">
      <alignment readingOrder="0"/>
    </xf>
    <xf borderId="0" fillId="1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4" max="4" width="31.71"/>
  </cols>
  <sheetData>
    <row r="1">
      <c r="E1" s="1"/>
      <c r="F1" s="1"/>
      <c r="G1" s="1"/>
      <c r="H1" s="1"/>
      <c r="I1" s="1"/>
      <c r="J1" s="1"/>
      <c r="K1" s="1"/>
      <c r="L1" s="1"/>
      <c r="M1" s="1"/>
      <c r="N1" s="1"/>
      <c r="O1" s="1"/>
      <c r="P1" s="1"/>
      <c r="Q1" s="1"/>
      <c r="R1" s="1"/>
      <c r="S1" s="1"/>
      <c r="T1" s="1"/>
      <c r="U1" s="1"/>
      <c r="V1" s="1"/>
      <c r="W1" s="1"/>
      <c r="X1" s="1"/>
      <c r="Y1" s="1"/>
      <c r="Z1" s="1"/>
      <c r="AA1" s="1"/>
    </row>
    <row r="2">
      <c r="D2" s="2" t="s">
        <v>0</v>
      </c>
      <c r="E2" s="3" t="s">
        <v>1</v>
      </c>
      <c r="F2" s="3" t="s">
        <v>2</v>
      </c>
      <c r="G2" s="3" t="s">
        <v>3</v>
      </c>
      <c r="H2" s="3" t="s">
        <v>4</v>
      </c>
      <c r="I2" s="3" t="s">
        <v>5</v>
      </c>
      <c r="J2" s="3" t="s">
        <v>6</v>
      </c>
      <c r="K2" s="3" t="s">
        <v>7</v>
      </c>
      <c r="L2" s="3" t="s">
        <v>8</v>
      </c>
      <c r="M2" s="3" t="s">
        <v>9</v>
      </c>
      <c r="N2" s="3" t="s">
        <v>10</v>
      </c>
      <c r="O2" s="3" t="s">
        <v>11</v>
      </c>
      <c r="P2" s="4" t="s">
        <v>12</v>
      </c>
      <c r="Q2" s="4" t="s">
        <v>13</v>
      </c>
      <c r="R2" s="4" t="s">
        <v>14</v>
      </c>
      <c r="S2" s="4" t="s">
        <v>15</v>
      </c>
      <c r="T2" s="4" t="s">
        <v>16</v>
      </c>
      <c r="U2" s="4" t="s">
        <v>17</v>
      </c>
      <c r="V2" s="4" t="s">
        <v>18</v>
      </c>
      <c r="W2" s="4" t="s">
        <v>19</v>
      </c>
      <c r="X2" s="4" t="s">
        <v>20</v>
      </c>
      <c r="Y2" s="4" t="s">
        <v>21</v>
      </c>
      <c r="Z2" s="4"/>
      <c r="AA2" s="5"/>
    </row>
    <row r="3">
      <c r="A3" s="6">
        <v>1.0</v>
      </c>
      <c r="B3" s="7" t="s">
        <v>22</v>
      </c>
      <c r="C3" s="7" t="s">
        <v>23</v>
      </c>
      <c r="D3" s="8" t="s">
        <v>1</v>
      </c>
      <c r="E3" s="9" t="s">
        <v>24</v>
      </c>
      <c r="F3" s="9" t="s">
        <v>24</v>
      </c>
      <c r="G3" s="9" t="s">
        <v>24</v>
      </c>
      <c r="H3" s="9" t="s">
        <v>24</v>
      </c>
      <c r="I3" s="9" t="s">
        <v>24</v>
      </c>
      <c r="J3" s="9" t="s">
        <v>24</v>
      </c>
      <c r="K3" s="9" t="s">
        <v>24</v>
      </c>
      <c r="L3" s="9" t="s">
        <v>24</v>
      </c>
      <c r="M3" s="9" t="s">
        <v>24</v>
      </c>
      <c r="N3" s="9" t="s">
        <v>24</v>
      </c>
      <c r="O3" s="9" t="s">
        <v>24</v>
      </c>
      <c r="P3" s="9" t="s">
        <v>24</v>
      </c>
      <c r="Q3" s="9" t="s">
        <v>24</v>
      </c>
      <c r="R3" s="9" t="s">
        <v>24</v>
      </c>
      <c r="S3" s="9" t="s">
        <v>24</v>
      </c>
      <c r="T3" s="9" t="s">
        <v>24</v>
      </c>
      <c r="U3" s="9" t="s">
        <v>24</v>
      </c>
      <c r="V3" s="9" t="s">
        <v>24</v>
      </c>
      <c r="W3" s="9" t="s">
        <v>24</v>
      </c>
      <c r="X3" s="9" t="s">
        <v>24</v>
      </c>
      <c r="Y3" s="9" t="s">
        <v>24</v>
      </c>
      <c r="Z3" s="9"/>
      <c r="AA3" s="10"/>
    </row>
    <row r="4">
      <c r="A4" s="6">
        <v>2.0</v>
      </c>
      <c r="B4" s="11" t="s">
        <v>25</v>
      </c>
      <c r="C4" s="7" t="s">
        <v>23</v>
      </c>
      <c r="D4" s="8" t="s">
        <v>2</v>
      </c>
      <c r="E4" s="12" t="s">
        <v>26</v>
      </c>
      <c r="F4" s="9" t="s">
        <v>24</v>
      </c>
      <c r="G4" s="9" t="s">
        <v>24</v>
      </c>
      <c r="H4" s="9" t="s">
        <v>24</v>
      </c>
      <c r="I4" s="9" t="s">
        <v>24</v>
      </c>
      <c r="J4" s="9" t="s">
        <v>24</v>
      </c>
      <c r="K4" s="9" t="s">
        <v>24</v>
      </c>
      <c r="L4" s="9" t="s">
        <v>24</v>
      </c>
      <c r="M4" s="9" t="s">
        <v>24</v>
      </c>
      <c r="N4" s="9" t="s">
        <v>24</v>
      </c>
      <c r="O4" s="9" t="s">
        <v>24</v>
      </c>
      <c r="P4" s="9" t="s">
        <v>24</v>
      </c>
      <c r="Q4" s="9" t="s">
        <v>24</v>
      </c>
      <c r="R4" s="9" t="s">
        <v>24</v>
      </c>
      <c r="S4" s="9" t="s">
        <v>24</v>
      </c>
      <c r="T4" s="9" t="s">
        <v>24</v>
      </c>
      <c r="U4" s="9" t="s">
        <v>24</v>
      </c>
      <c r="V4" s="9" t="s">
        <v>24</v>
      </c>
      <c r="W4" s="9" t="s">
        <v>24</v>
      </c>
      <c r="X4" s="9" t="s">
        <v>24</v>
      </c>
      <c r="Y4" s="9" t="s">
        <v>24</v>
      </c>
      <c r="Z4" s="9"/>
      <c r="AA4" s="10"/>
    </row>
    <row r="5">
      <c r="A5" s="6">
        <v>3.0</v>
      </c>
      <c r="B5" s="7" t="s">
        <v>22</v>
      </c>
      <c r="C5" s="6" t="s">
        <v>27</v>
      </c>
      <c r="D5" s="8" t="s">
        <v>3</v>
      </c>
      <c r="E5" s="12" t="s">
        <v>26</v>
      </c>
      <c r="F5" s="12" t="s">
        <v>26</v>
      </c>
      <c r="G5" s="9" t="s">
        <v>24</v>
      </c>
      <c r="H5" s="9" t="s">
        <v>24</v>
      </c>
      <c r="I5" s="9" t="s">
        <v>24</v>
      </c>
      <c r="J5" s="9" t="s">
        <v>24</v>
      </c>
      <c r="K5" s="9" t="s">
        <v>24</v>
      </c>
      <c r="L5" s="9" t="s">
        <v>24</v>
      </c>
      <c r="M5" s="9" t="s">
        <v>24</v>
      </c>
      <c r="N5" s="9" t="s">
        <v>24</v>
      </c>
      <c r="O5" s="9" t="s">
        <v>24</v>
      </c>
      <c r="P5" s="9" t="s">
        <v>24</v>
      </c>
      <c r="Q5" s="9" t="s">
        <v>24</v>
      </c>
      <c r="R5" s="9" t="s">
        <v>24</v>
      </c>
      <c r="S5" s="9" t="s">
        <v>24</v>
      </c>
      <c r="T5" s="9" t="s">
        <v>24</v>
      </c>
      <c r="U5" s="9" t="s">
        <v>24</v>
      </c>
      <c r="V5" s="9" t="s">
        <v>24</v>
      </c>
      <c r="W5" s="9" t="s">
        <v>24</v>
      </c>
      <c r="X5" s="9" t="s">
        <v>24</v>
      </c>
      <c r="Y5" s="9" t="s">
        <v>24</v>
      </c>
      <c r="Z5" s="9"/>
      <c r="AA5" s="10"/>
    </row>
    <row r="6">
      <c r="A6" s="6">
        <v>4.0</v>
      </c>
      <c r="B6" s="13" t="s">
        <v>28</v>
      </c>
      <c r="C6" s="13" t="s">
        <v>28</v>
      </c>
      <c r="D6" s="8" t="s">
        <v>4</v>
      </c>
      <c r="E6" s="14" t="s">
        <v>29</v>
      </c>
      <c r="F6" s="14" t="s">
        <v>29</v>
      </c>
      <c r="G6" s="14" t="s">
        <v>29</v>
      </c>
      <c r="H6" s="9" t="s">
        <v>24</v>
      </c>
      <c r="I6" s="9" t="s">
        <v>24</v>
      </c>
      <c r="J6" s="9" t="s">
        <v>24</v>
      </c>
      <c r="K6" s="9" t="s">
        <v>24</v>
      </c>
      <c r="L6" s="9" t="s">
        <v>24</v>
      </c>
      <c r="M6" s="9" t="s">
        <v>24</v>
      </c>
      <c r="N6" s="9" t="s">
        <v>24</v>
      </c>
      <c r="O6" s="9" t="s">
        <v>24</v>
      </c>
      <c r="P6" s="9" t="s">
        <v>24</v>
      </c>
      <c r="Q6" s="9" t="s">
        <v>24</v>
      </c>
      <c r="R6" s="9" t="s">
        <v>24</v>
      </c>
      <c r="S6" s="9" t="s">
        <v>24</v>
      </c>
      <c r="T6" s="9" t="s">
        <v>24</v>
      </c>
      <c r="U6" s="9" t="s">
        <v>24</v>
      </c>
      <c r="V6" s="9" t="s">
        <v>24</v>
      </c>
      <c r="W6" s="9" t="s">
        <v>24</v>
      </c>
      <c r="X6" s="9" t="s">
        <v>24</v>
      </c>
      <c r="Y6" s="9" t="s">
        <v>24</v>
      </c>
      <c r="Z6" s="9"/>
      <c r="AA6" s="10"/>
    </row>
    <row r="7">
      <c r="A7" s="6">
        <v>5.0</v>
      </c>
      <c r="B7" s="7" t="s">
        <v>22</v>
      </c>
      <c r="C7" s="11" t="s">
        <v>30</v>
      </c>
      <c r="D7" s="8" t="s">
        <v>5</v>
      </c>
      <c r="E7" s="12" t="s">
        <v>26</v>
      </c>
      <c r="F7" s="12" t="s">
        <v>26</v>
      </c>
      <c r="G7" s="15" t="s">
        <v>31</v>
      </c>
      <c r="H7" s="14" t="s">
        <v>29</v>
      </c>
      <c r="I7" s="9" t="s">
        <v>24</v>
      </c>
      <c r="J7" s="9" t="s">
        <v>24</v>
      </c>
      <c r="K7" s="9" t="s">
        <v>24</v>
      </c>
      <c r="L7" s="9" t="s">
        <v>24</v>
      </c>
      <c r="M7" s="9" t="s">
        <v>24</v>
      </c>
      <c r="N7" s="9" t="s">
        <v>24</v>
      </c>
      <c r="O7" s="9" t="s">
        <v>24</v>
      </c>
      <c r="P7" s="9" t="s">
        <v>24</v>
      </c>
      <c r="Q7" s="9" t="s">
        <v>24</v>
      </c>
      <c r="R7" s="9" t="s">
        <v>24</v>
      </c>
      <c r="S7" s="9" t="s">
        <v>24</v>
      </c>
      <c r="T7" s="9" t="s">
        <v>24</v>
      </c>
      <c r="U7" s="9" t="s">
        <v>24</v>
      </c>
      <c r="V7" s="9" t="s">
        <v>24</v>
      </c>
      <c r="W7" s="9" t="s">
        <v>24</v>
      </c>
      <c r="X7" s="9" t="s">
        <v>24</v>
      </c>
      <c r="Y7" s="9" t="s">
        <v>24</v>
      </c>
      <c r="Z7" s="9"/>
      <c r="AA7" s="10"/>
    </row>
    <row r="8">
      <c r="A8" s="6">
        <v>6.0</v>
      </c>
      <c r="B8" s="7" t="s">
        <v>22</v>
      </c>
      <c r="C8" s="7" t="s">
        <v>23</v>
      </c>
      <c r="D8" s="8" t="s">
        <v>6</v>
      </c>
      <c r="E8" s="12" t="s">
        <v>26</v>
      </c>
      <c r="F8" s="12" t="s">
        <v>26</v>
      </c>
      <c r="G8" s="12" t="s">
        <v>26</v>
      </c>
      <c r="H8" s="14" t="s">
        <v>29</v>
      </c>
      <c r="I8" s="12" t="s">
        <v>26</v>
      </c>
      <c r="J8" s="9" t="s">
        <v>24</v>
      </c>
      <c r="K8" s="9" t="s">
        <v>24</v>
      </c>
      <c r="L8" s="9" t="s">
        <v>24</v>
      </c>
      <c r="M8" s="9" t="s">
        <v>24</v>
      </c>
      <c r="N8" s="9" t="s">
        <v>24</v>
      </c>
      <c r="O8" s="9" t="s">
        <v>24</v>
      </c>
      <c r="P8" s="9" t="s">
        <v>24</v>
      </c>
      <c r="Q8" s="9" t="s">
        <v>24</v>
      </c>
      <c r="R8" s="9" t="s">
        <v>24</v>
      </c>
      <c r="S8" s="9" t="s">
        <v>24</v>
      </c>
      <c r="T8" s="9" t="s">
        <v>24</v>
      </c>
      <c r="U8" s="9" t="s">
        <v>24</v>
      </c>
      <c r="V8" s="9" t="s">
        <v>24</v>
      </c>
      <c r="W8" s="9" t="s">
        <v>24</v>
      </c>
      <c r="X8" s="9" t="s">
        <v>24</v>
      </c>
      <c r="Y8" s="9" t="s">
        <v>24</v>
      </c>
      <c r="Z8" s="9"/>
      <c r="AA8" s="10"/>
    </row>
    <row r="9">
      <c r="A9" s="6">
        <v>7.0</v>
      </c>
      <c r="B9" s="7" t="s">
        <v>22</v>
      </c>
      <c r="C9" s="6" t="s">
        <v>27</v>
      </c>
      <c r="D9" s="8" t="s">
        <v>7</v>
      </c>
      <c r="E9" s="16" t="s">
        <v>32</v>
      </c>
      <c r="F9" s="16" t="s">
        <v>32</v>
      </c>
      <c r="G9" s="16" t="s">
        <v>32</v>
      </c>
      <c r="H9" s="14" t="s">
        <v>29</v>
      </c>
      <c r="I9" s="16" t="s">
        <v>32</v>
      </c>
      <c r="J9" s="16" t="s">
        <v>32</v>
      </c>
      <c r="K9" s="9" t="s">
        <v>24</v>
      </c>
      <c r="L9" s="9" t="s">
        <v>24</v>
      </c>
      <c r="M9" s="9" t="s">
        <v>24</v>
      </c>
      <c r="N9" s="9" t="s">
        <v>24</v>
      </c>
      <c r="O9" s="9" t="s">
        <v>24</v>
      </c>
      <c r="P9" s="9" t="s">
        <v>24</v>
      </c>
      <c r="Q9" s="9" t="s">
        <v>24</v>
      </c>
      <c r="R9" s="9" t="s">
        <v>24</v>
      </c>
      <c r="S9" s="9" t="s">
        <v>24</v>
      </c>
      <c r="T9" s="9" t="s">
        <v>24</v>
      </c>
      <c r="U9" s="9" t="s">
        <v>24</v>
      </c>
      <c r="V9" s="9" t="s">
        <v>24</v>
      </c>
      <c r="W9" s="9" t="s">
        <v>24</v>
      </c>
      <c r="X9" s="9" t="s">
        <v>24</v>
      </c>
      <c r="Y9" s="9" t="s">
        <v>24</v>
      </c>
      <c r="Z9" s="9"/>
      <c r="AA9" s="10"/>
    </row>
    <row r="10">
      <c r="A10" s="6">
        <v>8.0</v>
      </c>
      <c r="B10" s="7" t="s">
        <v>22</v>
      </c>
      <c r="C10" s="6" t="s">
        <v>27</v>
      </c>
      <c r="D10" s="8" t="s">
        <v>8</v>
      </c>
      <c r="E10" s="12" t="s">
        <v>26</v>
      </c>
      <c r="F10" s="12" t="s">
        <v>26</v>
      </c>
      <c r="G10" s="17" t="s">
        <v>33</v>
      </c>
      <c r="H10" s="14" t="s">
        <v>29</v>
      </c>
      <c r="I10" s="12" t="s">
        <v>26</v>
      </c>
      <c r="J10" s="12" t="s">
        <v>26</v>
      </c>
      <c r="K10" s="16" t="s">
        <v>32</v>
      </c>
      <c r="L10" s="9" t="s">
        <v>24</v>
      </c>
      <c r="M10" s="9" t="s">
        <v>24</v>
      </c>
      <c r="N10" s="9" t="s">
        <v>24</v>
      </c>
      <c r="O10" s="9" t="s">
        <v>24</v>
      </c>
      <c r="P10" s="9" t="s">
        <v>24</v>
      </c>
      <c r="Q10" s="9" t="s">
        <v>24</v>
      </c>
      <c r="R10" s="9" t="s">
        <v>24</v>
      </c>
      <c r="S10" s="9" t="s">
        <v>24</v>
      </c>
      <c r="T10" s="9" t="s">
        <v>24</v>
      </c>
      <c r="U10" s="9" t="s">
        <v>24</v>
      </c>
      <c r="V10" s="9" t="s">
        <v>24</v>
      </c>
      <c r="W10" s="9" t="s">
        <v>24</v>
      </c>
      <c r="X10" s="9" t="s">
        <v>24</v>
      </c>
      <c r="Y10" s="9" t="s">
        <v>24</v>
      </c>
      <c r="Z10" s="9"/>
      <c r="AA10" s="10"/>
    </row>
    <row r="11">
      <c r="A11" s="6">
        <v>9.0</v>
      </c>
      <c r="B11" s="7" t="s">
        <v>22</v>
      </c>
      <c r="C11" s="6" t="s">
        <v>27</v>
      </c>
      <c r="D11" s="8" t="s">
        <v>9</v>
      </c>
      <c r="E11" s="12" t="s">
        <v>26</v>
      </c>
      <c r="F11" s="12" t="s">
        <v>26</v>
      </c>
      <c r="G11" s="17" t="s">
        <v>34</v>
      </c>
      <c r="H11" s="14" t="s">
        <v>29</v>
      </c>
      <c r="I11" s="12" t="s">
        <v>26</v>
      </c>
      <c r="J11" s="12" t="s">
        <v>26</v>
      </c>
      <c r="K11" s="16" t="s">
        <v>32</v>
      </c>
      <c r="L11" s="17" t="s">
        <v>35</v>
      </c>
      <c r="M11" s="9" t="s">
        <v>24</v>
      </c>
      <c r="N11" s="9" t="s">
        <v>24</v>
      </c>
      <c r="O11" s="9" t="s">
        <v>24</v>
      </c>
      <c r="P11" s="9" t="s">
        <v>24</v>
      </c>
      <c r="Q11" s="9" t="s">
        <v>24</v>
      </c>
      <c r="R11" s="9" t="s">
        <v>24</v>
      </c>
      <c r="S11" s="9" t="s">
        <v>24</v>
      </c>
      <c r="T11" s="9" t="s">
        <v>24</v>
      </c>
      <c r="U11" s="9" t="s">
        <v>24</v>
      </c>
      <c r="V11" s="9" t="s">
        <v>24</v>
      </c>
      <c r="W11" s="9" t="s">
        <v>24</v>
      </c>
      <c r="X11" s="9" t="s">
        <v>24</v>
      </c>
      <c r="Y11" s="9" t="s">
        <v>24</v>
      </c>
      <c r="Z11" s="9"/>
      <c r="AA11" s="10"/>
    </row>
    <row r="12">
      <c r="A12" s="6">
        <v>10.0</v>
      </c>
      <c r="B12" s="7" t="s">
        <v>22</v>
      </c>
      <c r="C12" s="7" t="s">
        <v>23</v>
      </c>
      <c r="D12" s="18" t="s">
        <v>10</v>
      </c>
      <c r="E12" s="12" t="s">
        <v>26</v>
      </c>
      <c r="F12" s="15" t="s">
        <v>36</v>
      </c>
      <c r="G12" s="12" t="s">
        <v>26</v>
      </c>
      <c r="H12" s="14" t="s">
        <v>29</v>
      </c>
      <c r="I12" s="12" t="s">
        <v>26</v>
      </c>
      <c r="J12" s="12" t="s">
        <v>26</v>
      </c>
      <c r="K12" s="16" t="s">
        <v>32</v>
      </c>
      <c r="L12" s="12" t="s">
        <v>26</v>
      </c>
      <c r="M12" s="12" t="s">
        <v>26</v>
      </c>
      <c r="N12" s="9" t="s">
        <v>24</v>
      </c>
      <c r="O12" s="9" t="s">
        <v>24</v>
      </c>
      <c r="P12" s="9" t="s">
        <v>24</v>
      </c>
      <c r="Q12" s="9" t="s">
        <v>24</v>
      </c>
      <c r="R12" s="9" t="s">
        <v>24</v>
      </c>
      <c r="S12" s="9" t="s">
        <v>24</v>
      </c>
      <c r="T12" s="9" t="s">
        <v>24</v>
      </c>
      <c r="U12" s="9" t="s">
        <v>24</v>
      </c>
      <c r="V12" s="9" t="s">
        <v>24</v>
      </c>
      <c r="W12" s="9" t="s">
        <v>24</v>
      </c>
      <c r="X12" s="9" t="s">
        <v>24</v>
      </c>
      <c r="Y12" s="9" t="s">
        <v>24</v>
      </c>
      <c r="Z12" s="9"/>
      <c r="AA12" s="10"/>
    </row>
    <row r="13">
      <c r="A13" s="6">
        <v>11.0</v>
      </c>
      <c r="B13" s="7" t="s">
        <v>22</v>
      </c>
      <c r="C13" s="7" t="s">
        <v>23</v>
      </c>
      <c r="D13" s="8" t="s">
        <v>11</v>
      </c>
      <c r="E13" s="12" t="s">
        <v>26</v>
      </c>
      <c r="F13" s="12" t="s">
        <v>26</v>
      </c>
      <c r="G13" s="12" t="s">
        <v>26</v>
      </c>
      <c r="H13" s="14" t="s">
        <v>29</v>
      </c>
      <c r="I13" s="12" t="s">
        <v>26</v>
      </c>
      <c r="J13" s="12" t="s">
        <v>26</v>
      </c>
      <c r="K13" s="16" t="s">
        <v>32</v>
      </c>
      <c r="L13" s="12" t="s">
        <v>26</v>
      </c>
      <c r="M13" s="12" t="s">
        <v>26</v>
      </c>
      <c r="N13" s="12" t="s">
        <v>26</v>
      </c>
      <c r="O13" s="9" t="s">
        <v>24</v>
      </c>
      <c r="P13" s="9" t="s">
        <v>24</v>
      </c>
      <c r="Q13" s="9" t="s">
        <v>24</v>
      </c>
      <c r="R13" s="9" t="s">
        <v>24</v>
      </c>
      <c r="S13" s="9" t="s">
        <v>24</v>
      </c>
      <c r="T13" s="9" t="s">
        <v>24</v>
      </c>
      <c r="U13" s="9" t="s">
        <v>24</v>
      </c>
      <c r="V13" s="9" t="s">
        <v>24</v>
      </c>
      <c r="W13" s="9" t="s">
        <v>24</v>
      </c>
      <c r="X13" s="9" t="s">
        <v>24</v>
      </c>
      <c r="Y13" s="9" t="s">
        <v>24</v>
      </c>
      <c r="Z13" s="9"/>
      <c r="AA13" s="10"/>
    </row>
    <row r="14">
      <c r="A14" s="6">
        <v>12.0</v>
      </c>
      <c r="B14" s="7" t="s">
        <v>22</v>
      </c>
      <c r="C14" s="7" t="s">
        <v>23</v>
      </c>
      <c r="D14" s="8" t="s">
        <v>12</v>
      </c>
      <c r="E14" s="12" t="s">
        <v>26</v>
      </c>
      <c r="F14" s="15" t="s">
        <v>37</v>
      </c>
      <c r="G14" s="15" t="s">
        <v>38</v>
      </c>
      <c r="H14" s="14" t="s">
        <v>29</v>
      </c>
      <c r="I14" s="15" t="s">
        <v>39</v>
      </c>
      <c r="J14" s="12" t="s">
        <v>26</v>
      </c>
      <c r="K14" s="16" t="s">
        <v>32</v>
      </c>
      <c r="L14" s="12" t="s">
        <v>26</v>
      </c>
      <c r="M14" s="12" t="s">
        <v>26</v>
      </c>
      <c r="N14" s="15" t="s">
        <v>40</v>
      </c>
      <c r="O14" s="12" t="s">
        <v>26</v>
      </c>
      <c r="P14" s="9" t="s">
        <v>24</v>
      </c>
      <c r="Q14" s="9" t="s">
        <v>24</v>
      </c>
      <c r="R14" s="9" t="s">
        <v>24</v>
      </c>
      <c r="S14" s="9" t="s">
        <v>24</v>
      </c>
      <c r="T14" s="9" t="s">
        <v>24</v>
      </c>
      <c r="U14" s="9" t="s">
        <v>24</v>
      </c>
      <c r="V14" s="9" t="s">
        <v>24</v>
      </c>
      <c r="W14" s="9" t="s">
        <v>24</v>
      </c>
      <c r="X14" s="9" t="s">
        <v>24</v>
      </c>
      <c r="Y14" s="9" t="s">
        <v>24</v>
      </c>
      <c r="Z14" s="9"/>
      <c r="AA14" s="10"/>
    </row>
    <row r="15">
      <c r="A15" s="6">
        <v>13.0</v>
      </c>
      <c r="B15" s="13" t="s">
        <v>28</v>
      </c>
      <c r="C15" s="13" t="s">
        <v>28</v>
      </c>
      <c r="D15" s="8" t="s">
        <v>13</v>
      </c>
      <c r="E15" s="14" t="s">
        <v>29</v>
      </c>
      <c r="F15" s="14" t="s">
        <v>29</v>
      </c>
      <c r="G15" s="14" t="s">
        <v>29</v>
      </c>
      <c r="H15" s="19" t="s">
        <v>41</v>
      </c>
      <c r="I15" s="14" t="s">
        <v>29</v>
      </c>
      <c r="J15" s="14" t="s">
        <v>29</v>
      </c>
      <c r="K15" s="14" t="s">
        <v>29</v>
      </c>
      <c r="L15" s="14" t="s">
        <v>29</v>
      </c>
      <c r="M15" s="14" t="s">
        <v>29</v>
      </c>
      <c r="N15" s="14" t="s">
        <v>29</v>
      </c>
      <c r="O15" s="14" t="s">
        <v>29</v>
      </c>
      <c r="P15" s="14" t="s">
        <v>29</v>
      </c>
      <c r="Q15" s="9" t="s">
        <v>24</v>
      </c>
      <c r="R15" s="9" t="s">
        <v>24</v>
      </c>
      <c r="S15" s="9" t="s">
        <v>24</v>
      </c>
      <c r="T15" s="9" t="s">
        <v>24</v>
      </c>
      <c r="U15" s="9" t="s">
        <v>24</v>
      </c>
      <c r="V15" s="9" t="s">
        <v>24</v>
      </c>
      <c r="W15" s="9" t="s">
        <v>24</v>
      </c>
      <c r="X15" s="9" t="s">
        <v>24</v>
      </c>
      <c r="Y15" s="9" t="s">
        <v>24</v>
      </c>
      <c r="Z15" s="9"/>
      <c r="AA15" s="10"/>
    </row>
    <row r="16">
      <c r="A16" s="6">
        <v>14.0</v>
      </c>
      <c r="B16" s="7" t="s">
        <v>22</v>
      </c>
      <c r="C16" s="7" t="s">
        <v>42</v>
      </c>
      <c r="D16" s="8" t="s">
        <v>14</v>
      </c>
      <c r="E16" s="12" t="s">
        <v>26</v>
      </c>
      <c r="F16" s="12" t="s">
        <v>26</v>
      </c>
      <c r="G16" s="12" t="s">
        <v>26</v>
      </c>
      <c r="H16" s="14" t="s">
        <v>29</v>
      </c>
      <c r="I16" s="15" t="s">
        <v>43</v>
      </c>
      <c r="J16" s="12" t="s">
        <v>26</v>
      </c>
      <c r="K16" s="16" t="s">
        <v>32</v>
      </c>
      <c r="L16" s="12" t="s">
        <v>26</v>
      </c>
      <c r="M16" s="12" t="s">
        <v>26</v>
      </c>
      <c r="N16" s="12" t="s">
        <v>26</v>
      </c>
      <c r="O16" s="12" t="s">
        <v>26</v>
      </c>
      <c r="P16" s="15" t="s">
        <v>44</v>
      </c>
      <c r="Q16" s="14" t="s">
        <v>29</v>
      </c>
      <c r="R16" s="9" t="s">
        <v>24</v>
      </c>
      <c r="S16" s="9" t="s">
        <v>24</v>
      </c>
      <c r="T16" s="9" t="s">
        <v>24</v>
      </c>
      <c r="U16" s="9" t="s">
        <v>24</v>
      </c>
      <c r="V16" s="9" t="s">
        <v>24</v>
      </c>
      <c r="W16" s="9" t="s">
        <v>24</v>
      </c>
      <c r="X16" s="9" t="s">
        <v>24</v>
      </c>
      <c r="Y16" s="9" t="s">
        <v>24</v>
      </c>
      <c r="Z16" s="9"/>
      <c r="AA16" s="10"/>
    </row>
    <row r="17">
      <c r="A17" s="6">
        <v>15.0</v>
      </c>
      <c r="B17" s="7" t="s">
        <v>22</v>
      </c>
      <c r="C17" s="7" t="s">
        <v>23</v>
      </c>
      <c r="D17" s="8" t="s">
        <v>15</v>
      </c>
      <c r="E17" s="12" t="s">
        <v>26</v>
      </c>
      <c r="F17" s="12" t="s">
        <v>26</v>
      </c>
      <c r="G17" s="12" t="s">
        <v>26</v>
      </c>
      <c r="H17" s="14" t="s">
        <v>29</v>
      </c>
      <c r="I17" s="12" t="s">
        <v>26</v>
      </c>
      <c r="J17" s="12" t="s">
        <v>26</v>
      </c>
      <c r="K17" s="16" t="s">
        <v>32</v>
      </c>
      <c r="L17" s="12" t="s">
        <v>26</v>
      </c>
      <c r="M17" s="12" t="s">
        <v>26</v>
      </c>
      <c r="N17" s="12" t="s">
        <v>26</v>
      </c>
      <c r="O17" s="15" t="s">
        <v>45</v>
      </c>
      <c r="P17" s="12" t="s">
        <v>26</v>
      </c>
      <c r="Q17" s="14" t="s">
        <v>29</v>
      </c>
      <c r="R17" s="12" t="s">
        <v>26</v>
      </c>
      <c r="S17" s="9" t="s">
        <v>24</v>
      </c>
      <c r="T17" s="9" t="s">
        <v>24</v>
      </c>
      <c r="U17" s="9" t="s">
        <v>24</v>
      </c>
      <c r="V17" s="9" t="s">
        <v>24</v>
      </c>
      <c r="W17" s="9" t="s">
        <v>24</v>
      </c>
      <c r="X17" s="9" t="s">
        <v>24</v>
      </c>
      <c r="Y17" s="9" t="s">
        <v>24</v>
      </c>
      <c r="Z17" s="9"/>
      <c r="AA17" s="10"/>
    </row>
    <row r="18">
      <c r="A18" s="6">
        <v>16.0</v>
      </c>
      <c r="B18" s="13" t="s">
        <v>28</v>
      </c>
      <c r="C18" s="13" t="s">
        <v>28</v>
      </c>
      <c r="D18" s="8" t="s">
        <v>16</v>
      </c>
      <c r="E18" s="14" t="s">
        <v>29</v>
      </c>
      <c r="F18" s="14" t="s">
        <v>29</v>
      </c>
      <c r="G18" s="14" t="s">
        <v>29</v>
      </c>
      <c r="H18" s="19" t="s">
        <v>41</v>
      </c>
      <c r="I18" s="14" t="s">
        <v>29</v>
      </c>
      <c r="J18" s="14" t="s">
        <v>29</v>
      </c>
      <c r="K18" s="14" t="s">
        <v>29</v>
      </c>
      <c r="L18" s="14" t="s">
        <v>29</v>
      </c>
      <c r="M18" s="14" t="s">
        <v>29</v>
      </c>
      <c r="N18" s="14" t="s">
        <v>29</v>
      </c>
      <c r="O18" s="14" t="s">
        <v>29</v>
      </c>
      <c r="P18" s="14" t="s">
        <v>29</v>
      </c>
      <c r="Q18" s="19" t="s">
        <v>41</v>
      </c>
      <c r="R18" s="14" t="s">
        <v>29</v>
      </c>
      <c r="S18" s="14" t="s">
        <v>29</v>
      </c>
      <c r="T18" s="9" t="s">
        <v>24</v>
      </c>
      <c r="U18" s="9" t="s">
        <v>24</v>
      </c>
      <c r="V18" s="9" t="s">
        <v>24</v>
      </c>
      <c r="W18" s="9" t="s">
        <v>24</v>
      </c>
      <c r="X18" s="9" t="s">
        <v>24</v>
      </c>
      <c r="Y18" s="9" t="s">
        <v>24</v>
      </c>
      <c r="Z18" s="9"/>
      <c r="AA18" s="10"/>
    </row>
    <row r="19">
      <c r="A19" s="6">
        <v>17.0</v>
      </c>
      <c r="B19" s="13" t="s">
        <v>28</v>
      </c>
      <c r="C19" s="13" t="s">
        <v>28</v>
      </c>
      <c r="D19" s="8" t="s">
        <v>17</v>
      </c>
      <c r="E19" s="14" t="s">
        <v>29</v>
      </c>
      <c r="F19" s="14" t="s">
        <v>29</v>
      </c>
      <c r="G19" s="14" t="s">
        <v>29</v>
      </c>
      <c r="H19" s="19" t="s">
        <v>41</v>
      </c>
      <c r="I19" s="14" t="s">
        <v>29</v>
      </c>
      <c r="J19" s="14" t="s">
        <v>29</v>
      </c>
      <c r="K19" s="14" t="s">
        <v>29</v>
      </c>
      <c r="L19" s="14" t="s">
        <v>29</v>
      </c>
      <c r="M19" s="14" t="s">
        <v>29</v>
      </c>
      <c r="N19" s="14" t="s">
        <v>29</v>
      </c>
      <c r="O19" s="14" t="s">
        <v>29</v>
      </c>
      <c r="P19" s="14" t="s">
        <v>29</v>
      </c>
      <c r="Q19" s="19" t="s">
        <v>41</v>
      </c>
      <c r="R19" s="14" t="s">
        <v>29</v>
      </c>
      <c r="S19" s="14" t="s">
        <v>29</v>
      </c>
      <c r="T19" s="19" t="s">
        <v>41</v>
      </c>
      <c r="U19" s="9" t="s">
        <v>24</v>
      </c>
      <c r="V19" s="9" t="s">
        <v>24</v>
      </c>
      <c r="W19" s="9" t="s">
        <v>24</v>
      </c>
      <c r="X19" s="9" t="s">
        <v>24</v>
      </c>
      <c r="Y19" s="9" t="s">
        <v>24</v>
      </c>
      <c r="Z19" s="9"/>
      <c r="AA19" s="10"/>
    </row>
    <row r="20">
      <c r="A20" s="6">
        <v>18.0</v>
      </c>
      <c r="B20" s="13" t="s">
        <v>28</v>
      </c>
      <c r="C20" s="13" t="s">
        <v>28</v>
      </c>
      <c r="D20" s="8" t="s">
        <v>18</v>
      </c>
      <c r="E20" s="14" t="s">
        <v>29</v>
      </c>
      <c r="F20" s="14" t="s">
        <v>29</v>
      </c>
      <c r="G20" s="14" t="s">
        <v>29</v>
      </c>
      <c r="H20" s="19" t="s">
        <v>41</v>
      </c>
      <c r="I20" s="14" t="s">
        <v>29</v>
      </c>
      <c r="J20" s="14" t="s">
        <v>29</v>
      </c>
      <c r="K20" s="14" t="s">
        <v>29</v>
      </c>
      <c r="L20" s="14" t="s">
        <v>29</v>
      </c>
      <c r="M20" s="14" t="s">
        <v>29</v>
      </c>
      <c r="N20" s="14" t="s">
        <v>29</v>
      </c>
      <c r="O20" s="14" t="s">
        <v>29</v>
      </c>
      <c r="P20" s="14" t="s">
        <v>29</v>
      </c>
      <c r="Q20" s="19" t="s">
        <v>41</v>
      </c>
      <c r="R20" s="14" t="s">
        <v>29</v>
      </c>
      <c r="S20" s="14" t="s">
        <v>29</v>
      </c>
      <c r="T20" s="19" t="s">
        <v>41</v>
      </c>
      <c r="U20" s="19" t="s">
        <v>41</v>
      </c>
      <c r="V20" s="9" t="s">
        <v>24</v>
      </c>
      <c r="W20" s="9" t="s">
        <v>24</v>
      </c>
      <c r="X20" s="9" t="s">
        <v>24</v>
      </c>
      <c r="Y20" s="9" t="s">
        <v>24</v>
      </c>
      <c r="Z20" s="9"/>
      <c r="AA20" s="10"/>
    </row>
    <row r="21">
      <c r="A21" s="6">
        <v>19.0</v>
      </c>
      <c r="B21" s="13" t="s">
        <v>28</v>
      </c>
      <c r="C21" s="13" t="s">
        <v>28</v>
      </c>
      <c r="D21" s="8" t="s">
        <v>19</v>
      </c>
      <c r="E21" s="14" t="s">
        <v>29</v>
      </c>
      <c r="F21" s="14" t="s">
        <v>29</v>
      </c>
      <c r="G21" s="14" t="s">
        <v>29</v>
      </c>
      <c r="H21" s="19" t="s">
        <v>41</v>
      </c>
      <c r="I21" s="14" t="s">
        <v>29</v>
      </c>
      <c r="J21" s="14" t="s">
        <v>29</v>
      </c>
      <c r="K21" s="14" t="s">
        <v>29</v>
      </c>
      <c r="L21" s="14" t="s">
        <v>29</v>
      </c>
      <c r="M21" s="14" t="s">
        <v>29</v>
      </c>
      <c r="N21" s="14" t="s">
        <v>29</v>
      </c>
      <c r="O21" s="14" t="s">
        <v>29</v>
      </c>
      <c r="P21" s="14" t="s">
        <v>29</v>
      </c>
      <c r="Q21" s="19" t="s">
        <v>41</v>
      </c>
      <c r="R21" s="14" t="s">
        <v>29</v>
      </c>
      <c r="S21" s="14" t="s">
        <v>29</v>
      </c>
      <c r="T21" s="19" t="s">
        <v>41</v>
      </c>
      <c r="U21" s="19" t="s">
        <v>41</v>
      </c>
      <c r="V21" s="19" t="s">
        <v>41</v>
      </c>
      <c r="W21" s="9" t="s">
        <v>24</v>
      </c>
      <c r="X21" s="9" t="s">
        <v>24</v>
      </c>
      <c r="Y21" s="9" t="s">
        <v>24</v>
      </c>
      <c r="Z21" s="9"/>
      <c r="AA21" s="10"/>
    </row>
    <row r="22">
      <c r="A22" s="6">
        <v>20.0</v>
      </c>
      <c r="B22" s="20" t="s">
        <v>22</v>
      </c>
      <c r="C22" s="20" t="s">
        <v>23</v>
      </c>
      <c r="D22" s="8" t="s">
        <v>20</v>
      </c>
      <c r="E22" s="12" t="s">
        <v>26</v>
      </c>
      <c r="F22" s="15" t="s">
        <v>46</v>
      </c>
      <c r="G22" s="15" t="s">
        <v>47</v>
      </c>
      <c r="H22" s="14" t="s">
        <v>29</v>
      </c>
      <c r="I22" s="15" t="s">
        <v>48</v>
      </c>
      <c r="J22" s="12" t="s">
        <v>26</v>
      </c>
      <c r="K22" s="16" t="s">
        <v>32</v>
      </c>
      <c r="L22" s="12" t="s">
        <v>26</v>
      </c>
      <c r="M22" s="12" t="s">
        <v>26</v>
      </c>
      <c r="N22" s="15" t="s">
        <v>49</v>
      </c>
      <c r="O22" s="12" t="s">
        <v>26</v>
      </c>
      <c r="P22" s="15" t="s">
        <v>50</v>
      </c>
      <c r="Q22" s="14" t="s">
        <v>29</v>
      </c>
      <c r="R22" s="15" t="s">
        <v>51</v>
      </c>
      <c r="S22" s="12" t="s">
        <v>26</v>
      </c>
      <c r="T22" s="14" t="s">
        <v>29</v>
      </c>
      <c r="U22" s="14" t="s">
        <v>29</v>
      </c>
      <c r="V22" s="14" t="s">
        <v>29</v>
      </c>
      <c r="W22" s="14" t="s">
        <v>29</v>
      </c>
      <c r="X22" s="9" t="s">
        <v>24</v>
      </c>
      <c r="Y22" s="9" t="s">
        <v>24</v>
      </c>
      <c r="Z22" s="9"/>
      <c r="AA22" s="10"/>
    </row>
    <row r="23">
      <c r="A23" s="6">
        <v>21.0</v>
      </c>
      <c r="B23" s="13" t="s">
        <v>28</v>
      </c>
      <c r="C23" s="13" t="s">
        <v>28</v>
      </c>
      <c r="D23" s="8" t="s">
        <v>21</v>
      </c>
      <c r="E23" s="14" t="s">
        <v>29</v>
      </c>
      <c r="F23" s="14" t="s">
        <v>29</v>
      </c>
      <c r="G23" s="14" t="s">
        <v>29</v>
      </c>
      <c r="H23" s="19" t="s">
        <v>41</v>
      </c>
      <c r="I23" s="14" t="s">
        <v>29</v>
      </c>
      <c r="J23" s="14" t="s">
        <v>29</v>
      </c>
      <c r="K23" s="14" t="s">
        <v>29</v>
      </c>
      <c r="L23" s="14" t="s">
        <v>29</v>
      </c>
      <c r="M23" s="14" t="s">
        <v>29</v>
      </c>
      <c r="N23" s="14" t="s">
        <v>29</v>
      </c>
      <c r="O23" s="14" t="s">
        <v>29</v>
      </c>
      <c r="P23" s="14" t="s">
        <v>29</v>
      </c>
      <c r="Q23" s="19" t="s">
        <v>41</v>
      </c>
      <c r="R23" s="14" t="s">
        <v>29</v>
      </c>
      <c r="S23" s="14" t="s">
        <v>29</v>
      </c>
      <c r="T23" s="19" t="s">
        <v>41</v>
      </c>
      <c r="U23" s="19" t="s">
        <v>41</v>
      </c>
      <c r="V23" s="19" t="s">
        <v>41</v>
      </c>
      <c r="W23" s="19" t="s">
        <v>41</v>
      </c>
      <c r="X23" s="14" t="s">
        <v>29</v>
      </c>
      <c r="Y23" s="9" t="s">
        <v>24</v>
      </c>
      <c r="Z23" s="9"/>
      <c r="AA23" s="10"/>
    </row>
    <row r="24">
      <c r="A24" s="7"/>
      <c r="B24" s="7"/>
      <c r="C24" s="7"/>
      <c r="D24" s="21" t="s">
        <v>52</v>
      </c>
      <c r="E24" s="22">
        <f t="shared" ref="E24:Y24" si="1">countif(E$3:E$23, "Feature Conflict")</f>
        <v>12</v>
      </c>
      <c r="F24" s="22">
        <f t="shared" si="1"/>
        <v>8</v>
      </c>
      <c r="G24" s="22">
        <f t="shared" si="1"/>
        <v>5</v>
      </c>
      <c r="H24" s="22">
        <f t="shared" si="1"/>
        <v>0</v>
      </c>
      <c r="I24" s="22">
        <f t="shared" si="1"/>
        <v>6</v>
      </c>
      <c r="J24" s="22">
        <f t="shared" si="1"/>
        <v>8</v>
      </c>
      <c r="K24" s="22">
        <f t="shared" si="1"/>
        <v>0</v>
      </c>
      <c r="L24" s="22">
        <f t="shared" si="1"/>
        <v>6</v>
      </c>
      <c r="M24" s="22">
        <f t="shared" si="1"/>
        <v>6</v>
      </c>
      <c r="N24" s="22">
        <f t="shared" si="1"/>
        <v>3</v>
      </c>
      <c r="O24" s="22">
        <f t="shared" si="1"/>
        <v>3</v>
      </c>
      <c r="P24" s="22">
        <f t="shared" si="1"/>
        <v>1</v>
      </c>
      <c r="Q24" s="22">
        <f t="shared" si="1"/>
        <v>0</v>
      </c>
      <c r="R24" s="22">
        <f t="shared" si="1"/>
        <v>1</v>
      </c>
      <c r="S24" s="22">
        <f t="shared" si="1"/>
        <v>1</v>
      </c>
      <c r="T24" s="22">
        <f t="shared" si="1"/>
        <v>0</v>
      </c>
      <c r="U24" s="22">
        <f t="shared" si="1"/>
        <v>0</v>
      </c>
      <c r="V24" s="22">
        <f t="shared" si="1"/>
        <v>0</v>
      </c>
      <c r="W24" s="22">
        <f t="shared" si="1"/>
        <v>0</v>
      </c>
      <c r="X24" s="22">
        <f t="shared" si="1"/>
        <v>0</v>
      </c>
      <c r="Y24" s="22">
        <f t="shared" si="1"/>
        <v>0</v>
      </c>
      <c r="Z24" s="23">
        <f t="shared" ref="Z24:Z31" si="3">sum(E24:Y24)</f>
        <v>60</v>
      </c>
      <c r="AA24" s="22"/>
    </row>
    <row r="25">
      <c r="A25" s="24" t="s">
        <v>53</v>
      </c>
      <c r="B25" s="25">
        <f>combin(A23,2)</f>
        <v>210</v>
      </c>
      <c r="C25" s="7"/>
      <c r="D25" s="21" t="s">
        <v>54</v>
      </c>
      <c r="E25" s="22">
        <f t="shared" ref="E25:Y25" si="2">countif(E$3:E$23, "Saved-state Conflict")</f>
        <v>1</v>
      </c>
      <c r="F25" s="22">
        <f t="shared" si="2"/>
        <v>1</v>
      </c>
      <c r="G25" s="22">
        <f t="shared" si="2"/>
        <v>1</v>
      </c>
      <c r="H25" s="22">
        <f t="shared" si="2"/>
        <v>0</v>
      </c>
      <c r="I25" s="22">
        <f t="shared" si="2"/>
        <v>1</v>
      </c>
      <c r="J25" s="22">
        <f t="shared" si="2"/>
        <v>1</v>
      </c>
      <c r="K25" s="22">
        <f t="shared" si="2"/>
        <v>8</v>
      </c>
      <c r="L25" s="22">
        <f t="shared" si="2"/>
        <v>0</v>
      </c>
      <c r="M25" s="22">
        <f t="shared" si="2"/>
        <v>0</v>
      </c>
      <c r="N25" s="22">
        <f t="shared" si="2"/>
        <v>0</v>
      </c>
      <c r="O25" s="22">
        <f t="shared" si="2"/>
        <v>0</v>
      </c>
      <c r="P25" s="22">
        <f t="shared" si="2"/>
        <v>0</v>
      </c>
      <c r="Q25" s="22">
        <f t="shared" si="2"/>
        <v>0</v>
      </c>
      <c r="R25" s="22">
        <f t="shared" si="2"/>
        <v>0</v>
      </c>
      <c r="S25" s="22">
        <f t="shared" si="2"/>
        <v>0</v>
      </c>
      <c r="T25" s="22">
        <f t="shared" si="2"/>
        <v>0</v>
      </c>
      <c r="U25" s="22">
        <f t="shared" si="2"/>
        <v>0</v>
      </c>
      <c r="V25" s="22">
        <f t="shared" si="2"/>
        <v>0</v>
      </c>
      <c r="W25" s="22">
        <f t="shared" si="2"/>
        <v>0</v>
      </c>
      <c r="X25" s="22">
        <f t="shared" si="2"/>
        <v>0</v>
      </c>
      <c r="Y25" s="22">
        <f t="shared" si="2"/>
        <v>0</v>
      </c>
      <c r="Z25" s="23">
        <f t="shared" si="3"/>
        <v>13</v>
      </c>
      <c r="AA25" s="22"/>
    </row>
    <row r="26">
      <c r="A26" s="7"/>
      <c r="B26" s="7"/>
      <c r="C26" s="7"/>
      <c r="D26" s="21" t="s">
        <v>55</v>
      </c>
      <c r="E26" s="22">
        <f t="shared" ref="E26:Y26" si="4">countif(E$3:E$23, "Invalid State")</f>
        <v>0</v>
      </c>
      <c r="F26" s="22">
        <f t="shared" si="4"/>
        <v>0</v>
      </c>
      <c r="G26" s="22">
        <f t="shared" si="4"/>
        <v>0</v>
      </c>
      <c r="H26" s="22">
        <f t="shared" si="4"/>
        <v>0</v>
      </c>
      <c r="I26" s="22">
        <f t="shared" si="4"/>
        <v>0</v>
      </c>
      <c r="J26" s="22">
        <f t="shared" si="4"/>
        <v>0</v>
      </c>
      <c r="K26" s="22">
        <f t="shared" si="4"/>
        <v>0</v>
      </c>
      <c r="L26" s="22">
        <f t="shared" si="4"/>
        <v>0</v>
      </c>
      <c r="M26" s="22">
        <f t="shared" si="4"/>
        <v>0</v>
      </c>
      <c r="N26" s="22">
        <f t="shared" si="4"/>
        <v>0</v>
      </c>
      <c r="O26" s="22">
        <f t="shared" si="4"/>
        <v>0</v>
      </c>
      <c r="P26" s="22">
        <f t="shared" si="4"/>
        <v>0</v>
      </c>
      <c r="Q26" s="22">
        <f t="shared" si="4"/>
        <v>0</v>
      </c>
      <c r="R26" s="22">
        <f t="shared" si="4"/>
        <v>0</v>
      </c>
      <c r="S26" s="22">
        <f t="shared" si="4"/>
        <v>0</v>
      </c>
      <c r="T26" s="22">
        <f t="shared" si="4"/>
        <v>0</v>
      </c>
      <c r="U26" s="22">
        <f t="shared" si="4"/>
        <v>0</v>
      </c>
      <c r="V26" s="22">
        <f t="shared" si="4"/>
        <v>0</v>
      </c>
      <c r="W26" s="22">
        <f t="shared" si="4"/>
        <v>0</v>
      </c>
      <c r="X26" s="22">
        <f t="shared" si="4"/>
        <v>0</v>
      </c>
      <c r="Y26" s="22">
        <f t="shared" si="4"/>
        <v>0</v>
      </c>
      <c r="Z26" s="23">
        <f t="shared" si="3"/>
        <v>0</v>
      </c>
      <c r="AA26" s="22">
        <f>sum(Z24:Z26)</f>
        <v>73</v>
      </c>
    </row>
    <row r="27">
      <c r="A27" s="7"/>
      <c r="B27" s="7"/>
      <c r="C27" s="7"/>
      <c r="D27" s="26" t="s">
        <v>56</v>
      </c>
      <c r="E27" s="22">
        <f t="shared" ref="E27:Y27" si="5">countif(E$3:E$23, "Direct-direct (human) Interaction (No Conflict)")</f>
        <v>0</v>
      </c>
      <c r="F27" s="22">
        <f t="shared" si="5"/>
        <v>0</v>
      </c>
      <c r="G27" s="22">
        <f t="shared" si="5"/>
        <v>2</v>
      </c>
      <c r="H27" s="22">
        <f t="shared" si="5"/>
        <v>0</v>
      </c>
      <c r="I27" s="22">
        <f t="shared" si="5"/>
        <v>0</v>
      </c>
      <c r="J27" s="22">
        <f t="shared" si="5"/>
        <v>0</v>
      </c>
      <c r="K27" s="22">
        <f t="shared" si="5"/>
        <v>0</v>
      </c>
      <c r="L27" s="22">
        <f t="shared" si="5"/>
        <v>1</v>
      </c>
      <c r="M27" s="22">
        <f t="shared" si="5"/>
        <v>0</v>
      </c>
      <c r="N27" s="22">
        <f t="shared" si="5"/>
        <v>0</v>
      </c>
      <c r="O27" s="22">
        <f t="shared" si="5"/>
        <v>0</v>
      </c>
      <c r="P27" s="22">
        <f t="shared" si="5"/>
        <v>0</v>
      </c>
      <c r="Q27" s="22">
        <f t="shared" si="5"/>
        <v>0</v>
      </c>
      <c r="R27" s="22">
        <f t="shared" si="5"/>
        <v>0</v>
      </c>
      <c r="S27" s="22">
        <f t="shared" si="5"/>
        <v>0</v>
      </c>
      <c r="T27" s="22">
        <f t="shared" si="5"/>
        <v>0</v>
      </c>
      <c r="U27" s="22">
        <f t="shared" si="5"/>
        <v>0</v>
      </c>
      <c r="V27" s="22">
        <f t="shared" si="5"/>
        <v>0</v>
      </c>
      <c r="W27" s="22">
        <f t="shared" si="5"/>
        <v>0</v>
      </c>
      <c r="X27" s="22">
        <f t="shared" si="5"/>
        <v>0</v>
      </c>
      <c r="Y27" s="22">
        <f t="shared" si="5"/>
        <v>0</v>
      </c>
      <c r="Z27" s="27">
        <f t="shared" si="3"/>
        <v>3</v>
      </c>
      <c r="AA27" s="22"/>
    </row>
    <row r="28">
      <c r="A28" s="7"/>
      <c r="B28" s="7"/>
      <c r="C28" s="7"/>
      <c r="D28" s="26" t="s">
        <v>57</v>
      </c>
      <c r="E28" s="22">
        <f t="shared" ref="E28:Y28" si="6">countif(E$3:E$23, "Composable Relation")</f>
        <v>7</v>
      </c>
      <c r="F28" s="22">
        <f t="shared" si="6"/>
        <v>7</v>
      </c>
      <c r="G28" s="22">
        <f t="shared" si="6"/>
        <v>7</v>
      </c>
      <c r="H28" s="22">
        <f t="shared" si="6"/>
        <v>11</v>
      </c>
      <c r="I28" s="22">
        <f t="shared" si="6"/>
        <v>6</v>
      </c>
      <c r="J28" s="22">
        <f t="shared" si="6"/>
        <v>6</v>
      </c>
      <c r="K28" s="22">
        <f t="shared" si="6"/>
        <v>6</v>
      </c>
      <c r="L28" s="22">
        <f t="shared" si="6"/>
        <v>6</v>
      </c>
      <c r="M28" s="22">
        <f t="shared" si="6"/>
        <v>6</v>
      </c>
      <c r="N28" s="22">
        <f t="shared" si="6"/>
        <v>6</v>
      </c>
      <c r="O28" s="22">
        <f t="shared" si="6"/>
        <v>6</v>
      </c>
      <c r="P28" s="22">
        <f t="shared" si="6"/>
        <v>6</v>
      </c>
      <c r="Q28" s="22">
        <f t="shared" si="6"/>
        <v>3</v>
      </c>
      <c r="R28" s="22">
        <f t="shared" si="6"/>
        <v>5</v>
      </c>
      <c r="S28" s="22">
        <f t="shared" si="6"/>
        <v>5</v>
      </c>
      <c r="T28" s="22">
        <f t="shared" si="6"/>
        <v>1</v>
      </c>
      <c r="U28" s="22">
        <f t="shared" si="6"/>
        <v>1</v>
      </c>
      <c r="V28" s="22">
        <f t="shared" si="6"/>
        <v>1</v>
      </c>
      <c r="W28" s="22">
        <f t="shared" si="6"/>
        <v>1</v>
      </c>
      <c r="X28" s="22">
        <f t="shared" si="6"/>
        <v>1</v>
      </c>
      <c r="Y28" s="22">
        <f t="shared" si="6"/>
        <v>0</v>
      </c>
      <c r="Z28" s="27">
        <f t="shared" si="3"/>
        <v>98</v>
      </c>
      <c r="AA28" s="22"/>
    </row>
    <row r="29">
      <c r="A29" s="7"/>
      <c r="B29" s="7"/>
      <c r="C29" s="7"/>
      <c r="D29" s="26" t="s">
        <v>58</v>
      </c>
      <c r="E29" s="22">
        <f t="shared" ref="E29:Y29" si="7">countif(E$3:E$23, "Same Device, Different Features Interaction")</f>
        <v>0</v>
      </c>
      <c r="F29" s="22">
        <f t="shared" si="7"/>
        <v>0</v>
      </c>
      <c r="G29" s="22">
        <f t="shared" si="7"/>
        <v>0</v>
      </c>
      <c r="H29" s="22">
        <f t="shared" si="7"/>
        <v>0</v>
      </c>
      <c r="I29" s="22">
        <f t="shared" si="7"/>
        <v>0</v>
      </c>
      <c r="J29" s="22">
        <f t="shared" si="7"/>
        <v>0</v>
      </c>
      <c r="K29" s="22">
        <f t="shared" si="7"/>
        <v>0</v>
      </c>
      <c r="L29" s="22">
        <f t="shared" si="7"/>
        <v>0</v>
      </c>
      <c r="M29" s="22">
        <f t="shared" si="7"/>
        <v>0</v>
      </c>
      <c r="N29" s="22">
        <f t="shared" si="7"/>
        <v>0</v>
      </c>
      <c r="O29" s="22">
        <f t="shared" si="7"/>
        <v>0</v>
      </c>
      <c r="P29" s="22">
        <f t="shared" si="7"/>
        <v>0</v>
      </c>
      <c r="Q29" s="22">
        <f t="shared" si="7"/>
        <v>0</v>
      </c>
      <c r="R29" s="22">
        <f t="shared" si="7"/>
        <v>0</v>
      </c>
      <c r="S29" s="22">
        <f t="shared" si="7"/>
        <v>0</v>
      </c>
      <c r="T29" s="22">
        <f t="shared" si="7"/>
        <v>0</v>
      </c>
      <c r="U29" s="22">
        <f t="shared" si="7"/>
        <v>0</v>
      </c>
      <c r="V29" s="22">
        <f t="shared" si="7"/>
        <v>0</v>
      </c>
      <c r="W29" s="22">
        <f t="shared" si="7"/>
        <v>0</v>
      </c>
      <c r="X29" s="22">
        <f t="shared" si="7"/>
        <v>0</v>
      </c>
      <c r="Y29" s="22">
        <f t="shared" si="7"/>
        <v>0</v>
      </c>
      <c r="Z29" s="27">
        <f t="shared" si="3"/>
        <v>0</v>
      </c>
      <c r="AA29" s="22"/>
    </row>
    <row r="30">
      <c r="A30" s="7"/>
      <c r="B30" s="7"/>
      <c r="C30" s="7"/>
      <c r="D30" s="26" t="s">
        <v>59</v>
      </c>
      <c r="E30" s="22">
        <f t="shared" ref="E30:Y30" si="8">countif(E$3:E$23, "Same Device, Same Features Interaction (No Conflict)")</f>
        <v>0</v>
      </c>
      <c r="F30" s="22">
        <f t="shared" si="8"/>
        <v>3</v>
      </c>
      <c r="G30" s="22">
        <f t="shared" si="8"/>
        <v>3</v>
      </c>
      <c r="H30" s="22">
        <f t="shared" si="8"/>
        <v>0</v>
      </c>
      <c r="I30" s="22">
        <f t="shared" si="8"/>
        <v>3</v>
      </c>
      <c r="J30" s="22">
        <f t="shared" si="8"/>
        <v>0</v>
      </c>
      <c r="K30" s="22">
        <f t="shared" si="8"/>
        <v>0</v>
      </c>
      <c r="L30" s="22">
        <f t="shared" si="8"/>
        <v>0</v>
      </c>
      <c r="M30" s="22">
        <f t="shared" si="8"/>
        <v>0</v>
      </c>
      <c r="N30" s="22">
        <f t="shared" si="8"/>
        <v>2</v>
      </c>
      <c r="O30" s="22">
        <f t="shared" si="8"/>
        <v>1</v>
      </c>
      <c r="P30" s="22">
        <f t="shared" si="8"/>
        <v>2</v>
      </c>
      <c r="Q30" s="22">
        <f t="shared" si="8"/>
        <v>0</v>
      </c>
      <c r="R30" s="22">
        <f t="shared" si="8"/>
        <v>1</v>
      </c>
      <c r="S30" s="22">
        <f t="shared" si="8"/>
        <v>0</v>
      </c>
      <c r="T30" s="22">
        <f t="shared" si="8"/>
        <v>0</v>
      </c>
      <c r="U30" s="22">
        <f t="shared" si="8"/>
        <v>0</v>
      </c>
      <c r="V30" s="22">
        <f t="shared" si="8"/>
        <v>0</v>
      </c>
      <c r="W30" s="22">
        <f t="shared" si="8"/>
        <v>0</v>
      </c>
      <c r="X30" s="22">
        <f t="shared" si="8"/>
        <v>0</v>
      </c>
      <c r="Y30" s="22">
        <f t="shared" si="8"/>
        <v>0</v>
      </c>
      <c r="Z30" s="27">
        <f t="shared" si="3"/>
        <v>15</v>
      </c>
      <c r="AA30" s="22"/>
    </row>
    <row r="31">
      <c r="A31" s="7"/>
      <c r="B31" s="7"/>
      <c r="C31" s="7"/>
      <c r="D31" s="28" t="s">
        <v>60</v>
      </c>
      <c r="E31" s="22">
        <f t="shared" ref="E31:Y31" si="9">countif(E$3:E$23, "Read-Read Interaction")</f>
        <v>0</v>
      </c>
      <c r="F31" s="22">
        <f t="shared" si="9"/>
        <v>0</v>
      </c>
      <c r="G31" s="22">
        <f t="shared" si="9"/>
        <v>0</v>
      </c>
      <c r="H31" s="22">
        <f t="shared" si="9"/>
        <v>6</v>
      </c>
      <c r="I31" s="22">
        <f t="shared" si="9"/>
        <v>0</v>
      </c>
      <c r="J31" s="22">
        <f t="shared" si="9"/>
        <v>0</v>
      </c>
      <c r="K31" s="22">
        <f t="shared" si="9"/>
        <v>0</v>
      </c>
      <c r="L31" s="22">
        <f t="shared" si="9"/>
        <v>0</v>
      </c>
      <c r="M31" s="22">
        <f t="shared" si="9"/>
        <v>0</v>
      </c>
      <c r="N31" s="22">
        <f t="shared" si="9"/>
        <v>0</v>
      </c>
      <c r="O31" s="22">
        <f t="shared" si="9"/>
        <v>0</v>
      </c>
      <c r="P31" s="22">
        <f t="shared" si="9"/>
        <v>0</v>
      </c>
      <c r="Q31" s="22">
        <f t="shared" si="9"/>
        <v>5</v>
      </c>
      <c r="R31" s="22">
        <f t="shared" si="9"/>
        <v>0</v>
      </c>
      <c r="S31" s="22">
        <f t="shared" si="9"/>
        <v>0</v>
      </c>
      <c r="T31" s="22">
        <f t="shared" si="9"/>
        <v>4</v>
      </c>
      <c r="U31" s="22">
        <f t="shared" si="9"/>
        <v>3</v>
      </c>
      <c r="V31" s="22">
        <f t="shared" si="9"/>
        <v>2</v>
      </c>
      <c r="W31" s="22">
        <f t="shared" si="9"/>
        <v>1</v>
      </c>
      <c r="X31" s="22">
        <f t="shared" si="9"/>
        <v>0</v>
      </c>
      <c r="Y31" s="22">
        <f t="shared" si="9"/>
        <v>0</v>
      </c>
      <c r="Z31" s="29">
        <f t="shared" si="3"/>
        <v>21</v>
      </c>
      <c r="AA31" s="22">
        <f>sum(Z27:Z31)</f>
        <v>137</v>
      </c>
    </row>
    <row r="33">
      <c r="B33" s="7"/>
      <c r="C33" s="7"/>
      <c r="D33" s="30"/>
      <c r="E33" s="30"/>
      <c r="F33" s="30"/>
      <c r="I33" s="31"/>
      <c r="J33" s="30"/>
      <c r="K33" s="32"/>
      <c r="L33" s="7"/>
      <c r="M33" s="32"/>
    </row>
    <row r="34">
      <c r="B34" s="7"/>
      <c r="C34" s="7"/>
      <c r="D34" s="30"/>
      <c r="E34" s="30"/>
      <c r="F34" s="30"/>
      <c r="I34" s="33"/>
      <c r="J34" s="30"/>
      <c r="K34" s="30"/>
      <c r="L34" s="7"/>
      <c r="M34" s="34"/>
    </row>
    <row r="35">
      <c r="B35" s="7"/>
      <c r="C35" s="35"/>
      <c r="D35" s="30"/>
      <c r="E35" s="30"/>
      <c r="F35" s="30"/>
      <c r="I35" s="33"/>
      <c r="J35" s="36"/>
      <c r="K35" s="30"/>
      <c r="L35" s="7"/>
      <c r="M35" s="34"/>
    </row>
    <row r="36">
      <c r="B36" s="7"/>
      <c r="C36" s="35"/>
      <c r="D36" s="30"/>
      <c r="E36" s="30"/>
      <c r="F36" s="30"/>
      <c r="I36" s="37"/>
      <c r="J36" s="36"/>
      <c r="K36" s="36"/>
      <c r="L36" s="7"/>
      <c r="M36" s="34"/>
    </row>
    <row r="37">
      <c r="B37" s="7"/>
      <c r="C37" s="35"/>
      <c r="D37" s="30"/>
      <c r="E37" s="30"/>
      <c r="F37" s="30"/>
      <c r="I37" s="38"/>
      <c r="J37" s="30"/>
      <c r="K37" s="30"/>
      <c r="L37" s="7"/>
      <c r="M37" s="34"/>
    </row>
    <row r="38">
      <c r="B38" s="7"/>
      <c r="C38" s="35"/>
      <c r="D38" s="36"/>
      <c r="E38" s="30"/>
      <c r="F38" s="30"/>
      <c r="I38" s="39"/>
      <c r="J38" s="30"/>
      <c r="K38" s="30"/>
      <c r="L38" s="7"/>
      <c r="M38" s="40"/>
    </row>
    <row r="39">
      <c r="B39" s="7"/>
      <c r="C39" s="35"/>
      <c r="D39" s="36"/>
      <c r="E39" s="36"/>
      <c r="F39" s="30"/>
    </row>
    <row r="40">
      <c r="B40" s="7"/>
      <c r="C40" s="41"/>
      <c r="D40" s="36"/>
      <c r="E40" s="36"/>
      <c r="F40" s="30"/>
      <c r="I40" s="31"/>
      <c r="J40" s="30"/>
      <c r="K40" s="30"/>
      <c r="L40" s="7"/>
      <c r="M40" s="32"/>
    </row>
    <row r="41">
      <c r="B41" s="7"/>
      <c r="C41" s="7"/>
      <c r="D41" s="30"/>
      <c r="E41" s="30"/>
      <c r="F41" s="30"/>
      <c r="I41" s="42"/>
      <c r="J41" s="36"/>
      <c r="K41" s="36"/>
      <c r="L41" s="7"/>
      <c r="M41" s="34"/>
    </row>
    <row r="42">
      <c r="B42" s="7"/>
      <c r="C42" s="7"/>
      <c r="D42" s="30"/>
      <c r="E42" s="30"/>
      <c r="F42" s="30"/>
      <c r="I42" s="43"/>
      <c r="J42" s="36"/>
      <c r="K42" s="36"/>
      <c r="L42" s="7"/>
      <c r="M42" s="34"/>
    </row>
    <row r="43">
      <c r="B43" s="11"/>
      <c r="C43" s="7"/>
      <c r="D43" s="30"/>
      <c r="E43" s="30"/>
      <c r="F43" s="30"/>
      <c r="I43" s="44"/>
      <c r="J43" s="30"/>
      <c r="K43" s="30"/>
      <c r="L43" s="7"/>
      <c r="M43" s="34"/>
    </row>
    <row r="44">
      <c r="B44" s="7"/>
      <c r="C44" s="7"/>
      <c r="D44" s="30"/>
      <c r="E44" s="30"/>
      <c r="F44" s="30"/>
      <c r="I44" s="45"/>
      <c r="J44" s="30"/>
      <c r="K44" s="30"/>
      <c r="L44" s="7"/>
      <c r="M44" s="34"/>
    </row>
    <row r="45">
      <c r="B45" s="7"/>
      <c r="C45" s="7"/>
      <c r="D45" s="30"/>
      <c r="E45" s="30"/>
      <c r="F45" s="30"/>
      <c r="I45" s="46"/>
      <c r="J45" s="30"/>
      <c r="K45" s="30"/>
      <c r="L45" s="7"/>
      <c r="M45" s="40"/>
    </row>
    <row r="46">
      <c r="I46" s="31"/>
      <c r="J46" s="30"/>
      <c r="K46" s="30"/>
      <c r="L46" s="7"/>
      <c r="M46" s="47"/>
    </row>
    <row r="50">
      <c r="B50" s="48"/>
      <c r="C50" s="49"/>
      <c r="D50" s="49"/>
      <c r="E50" s="49"/>
      <c r="F50" s="49"/>
      <c r="G50" s="49"/>
      <c r="H50" s="49"/>
      <c r="I50" s="49"/>
      <c r="J50" s="49"/>
      <c r="K50" s="49"/>
      <c r="L50" s="49"/>
      <c r="M50" s="49"/>
      <c r="N50" s="49"/>
      <c r="O50" s="49"/>
      <c r="P50" s="49"/>
      <c r="Q50" s="49"/>
    </row>
  </sheetData>
  <drawing r:id="rId2"/>
  <legacyDrawing r:id="rId3"/>
</worksheet>
</file>