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irs" sheetId="1" r:id="rId3"/>
  </sheets>
  <definedNames/>
  <calcPr/>
</workbook>
</file>

<file path=xl/sharedStrings.xml><?xml version="1.0" encoding="utf-8"?>
<sst xmlns="http://schemas.openxmlformats.org/spreadsheetml/2006/main" count="87" uniqueCount="23">
  <si>
    <t>Application</t>
  </si>
  <si>
    <t>close-the-valve.groovy</t>
  </si>
  <si>
    <t>initial-state-event-streamer.groovy</t>
  </si>
  <si>
    <t>buffered-event-sender.groovy</t>
  </si>
  <si>
    <t>influxdb-logger.groovy</t>
  </si>
  <si>
    <t>initial-state-event-sender.groovy</t>
  </si>
  <si>
    <t>initialstate-smart-app-v1.2.0.groovy</t>
  </si>
  <si>
    <t>unbuffered-event-sender.groovy</t>
  </si>
  <si>
    <t>direct</t>
  </si>
  <si>
    <t>sensor/schedule</t>
  </si>
  <si>
    <t>Same app</t>
  </si>
  <si>
    <t>reader</t>
  </si>
  <si>
    <t>Composable Relation</t>
  </si>
  <si>
    <t>Read-Read Interaction</t>
  </si>
  <si>
    <t>Feature</t>
  </si>
  <si>
    <t>Pairs</t>
  </si>
  <si>
    <t>Saved-state</t>
  </si>
  <si>
    <t>Invalid State</t>
  </si>
  <si>
    <t>Direct-direct</t>
  </si>
  <si>
    <t>Composable</t>
  </si>
  <si>
    <t>Different feature</t>
  </si>
  <si>
    <t>Same feature</t>
  </si>
  <si>
    <t>Read-read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</si>
</sst>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b/>
      <name val="Arial"/>
    </font>
    <font>
      <name val="Arial"/>
    </font>
    <font>
      <color rgb="FF000000"/>
      <name val="Arial"/>
    </font>
    <font>
      <b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shrinkToFit="0" vertical="top" wrapText="1"/>
    </xf>
    <xf borderId="0" fillId="3" fontId="3" numFmtId="0" xfId="0" applyAlignment="1" applyFill="1" applyFont="1">
      <alignment shrinkToFit="0" vertical="top" wrapText="1"/>
    </xf>
    <xf borderId="0" fillId="0" fontId="1" numFmtId="0" xfId="0" applyAlignment="1" applyFont="1">
      <alignment readingOrder="0"/>
    </xf>
    <xf borderId="0" fillId="0" fontId="3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1" numFmtId="0" xfId="0" applyAlignment="1" applyFont="1">
      <alignment readingOrder="0" shrinkToFit="0" vertical="top" wrapText="1"/>
    </xf>
    <xf borderId="0" fillId="4" fontId="3" numFmtId="0" xfId="0" applyAlignment="1" applyFill="1" applyFont="1">
      <alignment vertical="bottom"/>
    </xf>
    <xf borderId="1" fillId="3" fontId="3" numFmtId="0" xfId="0" applyAlignment="1" applyBorder="1" applyFont="1">
      <alignment shrinkToFit="0" vertical="top" wrapText="0"/>
    </xf>
    <xf borderId="0" fillId="3" fontId="3" numFmtId="0" xfId="0" applyAlignment="1" applyFont="1">
      <alignment vertical="bottom"/>
    </xf>
    <xf borderId="1" fillId="5" fontId="4" numFmtId="0" xfId="0" applyAlignment="1" applyBorder="1" applyFill="1" applyFont="1">
      <alignment shrinkToFit="0" vertical="top" wrapText="0"/>
    </xf>
    <xf borderId="0" fillId="6" fontId="2" numFmtId="0" xfId="0" applyAlignment="1" applyFill="1" applyFont="1">
      <alignment vertical="bottom"/>
    </xf>
    <xf borderId="0" fillId="0" fontId="3" numFmtId="0" xfId="0" applyAlignment="1" applyFont="1">
      <alignment horizontal="right" vertical="bottom"/>
    </xf>
    <xf borderId="0" fillId="6" fontId="3" numFmtId="0" xfId="0" applyAlignment="1" applyFont="1">
      <alignment horizontal="right" vertical="bottom"/>
    </xf>
    <xf borderId="0" fillId="7" fontId="2" numFmtId="0" xfId="0" applyAlignment="1" applyFill="1" applyFont="1">
      <alignment vertical="bottom"/>
    </xf>
    <xf borderId="0" fillId="7" fontId="3" numFmtId="0" xfId="0" applyAlignment="1" applyFont="1">
      <alignment horizontal="right" vertical="bottom"/>
    </xf>
    <xf borderId="0" fillId="5" fontId="2" numFmtId="0" xfId="0" applyAlignment="1" applyFont="1">
      <alignment vertical="bottom"/>
    </xf>
    <xf borderId="0" fillId="5" fontId="3" numFmtId="0" xfId="0" applyAlignment="1" applyFont="1">
      <alignment horizontal="right" vertical="bottom"/>
    </xf>
    <xf borderId="1" fillId="0" fontId="2" numFmtId="0" xfId="0" applyAlignment="1" applyBorder="1" applyFont="1">
      <alignment shrinkToFit="0" vertical="top" wrapText="0"/>
    </xf>
    <xf borderId="0" fillId="0" fontId="3" numFmtId="0" xfId="0" applyAlignment="1" applyFont="1">
      <alignment vertical="top"/>
    </xf>
    <xf borderId="1" fillId="0" fontId="3" numFmtId="0" xfId="0" applyAlignment="1" applyBorder="1" applyFont="1">
      <alignment shrinkToFit="0" vertical="top" wrapText="0"/>
    </xf>
    <xf borderId="0" fillId="0" fontId="3" numFmtId="0" xfId="0" applyAlignment="1" applyFont="1">
      <alignment horizontal="right" vertical="bottom"/>
    </xf>
    <xf borderId="1" fillId="0" fontId="3" numFmtId="0" xfId="0" applyAlignment="1" applyBorder="1" applyFont="1">
      <alignment vertical="top"/>
    </xf>
    <xf borderId="1" fillId="0" fontId="3" numFmtId="0" xfId="0" applyAlignment="1" applyBorder="1" applyFont="1">
      <alignment shrinkToFit="0" vertical="top" wrapText="0"/>
    </xf>
    <xf borderId="0" fillId="8" fontId="2" numFmtId="0" xfId="0" applyAlignment="1" applyFill="1" applyFont="1">
      <alignment vertical="bottom"/>
    </xf>
    <xf borderId="0" fillId="8" fontId="3" numFmtId="0" xfId="0" applyAlignment="1" applyFont="1">
      <alignment horizontal="right" vertical="bottom"/>
    </xf>
    <xf borderId="1" fillId="0" fontId="4" numFmtId="0" xfId="0" applyAlignment="1" applyBorder="1" applyFont="1">
      <alignment shrinkToFit="0" vertical="top" wrapText="0"/>
    </xf>
    <xf borderId="0" fillId="0" fontId="3" numFmtId="0" xfId="0" applyAlignment="1" applyFont="1">
      <alignment horizontal="right" readingOrder="0" vertical="top"/>
    </xf>
    <xf borderId="0" fillId="0" fontId="3" numFmtId="0" xfId="0" applyAlignment="1" applyFont="1">
      <alignment horizontal="right" vertical="top"/>
    </xf>
    <xf borderId="1" fillId="0" fontId="4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8.29"/>
  </cols>
  <sheetData>
    <row r="1">
      <c r="E1" s="1"/>
      <c r="F1" s="1"/>
      <c r="G1" s="1"/>
      <c r="H1" s="1"/>
      <c r="I1" s="1"/>
      <c r="J1" s="1"/>
      <c r="K1" s="1"/>
    </row>
    <row r="2">
      <c r="D2" s="2" t="s">
        <v>0</v>
      </c>
      <c r="E2" s="3" t="s">
        <v>1</v>
      </c>
      <c r="F2" s="3" t="s">
        <v>2</v>
      </c>
      <c r="G2" s="4" t="s">
        <v>3</v>
      </c>
      <c r="H2" s="4" t="s">
        <v>4</v>
      </c>
      <c r="I2" s="4" t="s">
        <v>5</v>
      </c>
      <c r="J2" s="4" t="s">
        <v>6</v>
      </c>
      <c r="K2" s="4" t="s">
        <v>7</v>
      </c>
    </row>
    <row r="3">
      <c r="A3" s="5">
        <v>1.0</v>
      </c>
      <c r="B3" s="6" t="s">
        <v>8</v>
      </c>
      <c r="C3" s="6" t="s">
        <v>9</v>
      </c>
      <c r="D3" s="7" t="s">
        <v>1</v>
      </c>
      <c r="E3" s="8" t="s">
        <v>10</v>
      </c>
      <c r="F3" s="8" t="s">
        <v>10</v>
      </c>
      <c r="G3" s="8" t="s">
        <v>10</v>
      </c>
      <c r="H3" s="8" t="s">
        <v>10</v>
      </c>
      <c r="I3" s="8" t="s">
        <v>10</v>
      </c>
      <c r="J3" s="8" t="s">
        <v>10</v>
      </c>
      <c r="K3" s="8" t="s">
        <v>10</v>
      </c>
    </row>
    <row r="4">
      <c r="A4" s="5">
        <v>2.0</v>
      </c>
      <c r="B4" s="9" t="s">
        <v>11</v>
      </c>
      <c r="C4" s="9" t="s">
        <v>11</v>
      </c>
      <c r="D4" s="7" t="s">
        <v>2</v>
      </c>
      <c r="E4" s="10" t="s">
        <v>12</v>
      </c>
      <c r="F4" s="8" t="s">
        <v>10</v>
      </c>
      <c r="G4" s="8" t="s">
        <v>10</v>
      </c>
      <c r="H4" s="8" t="s">
        <v>10</v>
      </c>
      <c r="I4" s="8" t="s">
        <v>10</v>
      </c>
      <c r="J4" s="8" t="s">
        <v>10</v>
      </c>
      <c r="K4" s="8" t="s">
        <v>10</v>
      </c>
    </row>
    <row r="5">
      <c r="A5" s="5">
        <v>3.0</v>
      </c>
      <c r="B5" s="9" t="s">
        <v>11</v>
      </c>
      <c r="C5" s="9" t="s">
        <v>11</v>
      </c>
      <c r="D5" s="11" t="s">
        <v>3</v>
      </c>
      <c r="E5" s="10" t="s">
        <v>12</v>
      </c>
      <c r="F5" s="12" t="s">
        <v>13</v>
      </c>
      <c r="G5" s="8" t="s">
        <v>10</v>
      </c>
      <c r="H5" s="8" t="s">
        <v>10</v>
      </c>
      <c r="I5" s="8" t="s">
        <v>10</v>
      </c>
      <c r="J5" s="8" t="s">
        <v>10</v>
      </c>
      <c r="K5" s="8" t="s">
        <v>10</v>
      </c>
    </row>
    <row r="6">
      <c r="A6" s="5">
        <v>4.0</v>
      </c>
      <c r="B6" s="9" t="s">
        <v>11</v>
      </c>
      <c r="C6" s="9" t="s">
        <v>11</v>
      </c>
      <c r="D6" s="11" t="s">
        <v>4</v>
      </c>
      <c r="E6" s="10" t="s">
        <v>12</v>
      </c>
      <c r="F6" s="12" t="s">
        <v>13</v>
      </c>
      <c r="G6" s="12" t="s">
        <v>13</v>
      </c>
      <c r="H6" s="8" t="s">
        <v>10</v>
      </c>
      <c r="I6" s="8" t="s">
        <v>10</v>
      </c>
      <c r="J6" s="8" t="s">
        <v>10</v>
      </c>
      <c r="K6" s="8" t="s">
        <v>10</v>
      </c>
    </row>
    <row r="7">
      <c r="A7" s="5">
        <v>5.0</v>
      </c>
      <c r="B7" s="9" t="s">
        <v>11</v>
      </c>
      <c r="C7" s="9" t="s">
        <v>11</v>
      </c>
      <c r="D7" s="11" t="s">
        <v>5</v>
      </c>
      <c r="E7" s="10" t="s">
        <v>12</v>
      </c>
      <c r="F7" s="12" t="s">
        <v>13</v>
      </c>
      <c r="G7" s="12" t="s">
        <v>13</v>
      </c>
      <c r="H7" s="12" t="s">
        <v>13</v>
      </c>
      <c r="I7" s="8" t="s">
        <v>10</v>
      </c>
      <c r="J7" s="8" t="s">
        <v>10</v>
      </c>
      <c r="K7" s="8" t="s">
        <v>10</v>
      </c>
    </row>
    <row r="8">
      <c r="A8" s="5">
        <v>6.0</v>
      </c>
      <c r="B8" s="9" t="s">
        <v>11</v>
      </c>
      <c r="C8" s="9" t="s">
        <v>11</v>
      </c>
      <c r="D8" s="11" t="s">
        <v>6</v>
      </c>
      <c r="E8" s="10" t="s">
        <v>12</v>
      </c>
      <c r="F8" s="12" t="s">
        <v>13</v>
      </c>
      <c r="G8" s="12" t="s">
        <v>13</v>
      </c>
      <c r="H8" s="12" t="s">
        <v>13</v>
      </c>
      <c r="I8" s="12" t="s">
        <v>13</v>
      </c>
      <c r="J8" s="8" t="s">
        <v>10</v>
      </c>
      <c r="K8" s="8" t="s">
        <v>10</v>
      </c>
    </row>
    <row r="9">
      <c r="A9" s="5">
        <v>7.0</v>
      </c>
      <c r="B9" s="9" t="s">
        <v>11</v>
      </c>
      <c r="C9" s="9" t="s">
        <v>11</v>
      </c>
      <c r="D9" s="11" t="s">
        <v>7</v>
      </c>
      <c r="E9" s="10" t="s">
        <v>12</v>
      </c>
      <c r="F9" s="12" t="s">
        <v>13</v>
      </c>
      <c r="G9" s="12" t="s">
        <v>13</v>
      </c>
      <c r="H9" s="12" t="s">
        <v>13</v>
      </c>
      <c r="I9" s="12" t="s">
        <v>13</v>
      </c>
      <c r="J9" s="12" t="s">
        <v>13</v>
      </c>
      <c r="K9" s="8" t="s">
        <v>10</v>
      </c>
    </row>
    <row r="10">
      <c r="D10" s="13" t="s">
        <v>14</v>
      </c>
      <c r="E10" s="14">
        <f t="shared" ref="E10:K10" si="1">countif(E$2:E$9, "Feature Conflict")</f>
        <v>0</v>
      </c>
      <c r="F10" s="14">
        <f t="shared" si="1"/>
        <v>0</v>
      </c>
      <c r="G10" s="14">
        <f t="shared" si="1"/>
        <v>0</v>
      </c>
      <c r="H10" s="14">
        <f t="shared" si="1"/>
        <v>0</v>
      </c>
      <c r="I10" s="14">
        <f t="shared" si="1"/>
        <v>0</v>
      </c>
      <c r="J10" s="14">
        <f t="shared" si="1"/>
        <v>0</v>
      </c>
      <c r="K10" s="14">
        <f t="shared" si="1"/>
        <v>0</v>
      </c>
      <c r="L10" s="15">
        <f t="shared" ref="L10:L17" si="3">sum(E10:K10)</f>
        <v>0</v>
      </c>
    </row>
    <row r="11">
      <c r="A11" s="16" t="s">
        <v>15</v>
      </c>
      <c r="B11" s="17">
        <f>combin(A9,2)</f>
        <v>21</v>
      </c>
      <c r="D11" s="13" t="s">
        <v>16</v>
      </c>
      <c r="E11" s="14">
        <f t="shared" ref="E11:K11" si="2">countif(E$2:E$9, "Saved-state Conflict")</f>
        <v>0</v>
      </c>
      <c r="F11" s="14">
        <f t="shared" si="2"/>
        <v>0</v>
      </c>
      <c r="G11" s="14">
        <f t="shared" si="2"/>
        <v>0</v>
      </c>
      <c r="H11" s="14">
        <f t="shared" si="2"/>
        <v>0</v>
      </c>
      <c r="I11" s="14">
        <f t="shared" si="2"/>
        <v>0</v>
      </c>
      <c r="J11" s="14">
        <f t="shared" si="2"/>
        <v>0</v>
      </c>
      <c r="K11" s="14">
        <f t="shared" si="2"/>
        <v>0</v>
      </c>
      <c r="L11" s="15">
        <f t="shared" si="3"/>
        <v>0</v>
      </c>
    </row>
    <row r="12">
      <c r="D12" s="13" t="s">
        <v>17</v>
      </c>
      <c r="E12" s="14">
        <f t="shared" ref="E12:K12" si="4">countif(E$2:E$9, "Invalid State")</f>
        <v>0</v>
      </c>
      <c r="F12" s="14">
        <f t="shared" si="4"/>
        <v>0</v>
      </c>
      <c r="G12" s="14">
        <f t="shared" si="4"/>
        <v>0</v>
      </c>
      <c r="H12" s="14">
        <f t="shared" si="4"/>
        <v>0</v>
      </c>
      <c r="I12" s="14">
        <f t="shared" si="4"/>
        <v>0</v>
      </c>
      <c r="J12" s="14">
        <f t="shared" si="4"/>
        <v>0</v>
      </c>
      <c r="K12" s="14">
        <f t="shared" si="4"/>
        <v>0</v>
      </c>
      <c r="L12" s="15">
        <f t="shared" si="3"/>
        <v>0</v>
      </c>
    </row>
    <row r="13">
      <c r="D13" s="18" t="s">
        <v>18</v>
      </c>
      <c r="E13" s="14">
        <f t="shared" ref="E13:K13" si="5">countif(E$2:E$9, "Direct-direct (human) Interaction (No Conflict)")</f>
        <v>0</v>
      </c>
      <c r="F13" s="14">
        <f t="shared" si="5"/>
        <v>0</v>
      </c>
      <c r="G13" s="14">
        <f t="shared" si="5"/>
        <v>0</v>
      </c>
      <c r="H13" s="14">
        <f t="shared" si="5"/>
        <v>0</v>
      </c>
      <c r="I13" s="14">
        <f t="shared" si="5"/>
        <v>0</v>
      </c>
      <c r="J13" s="14">
        <f t="shared" si="5"/>
        <v>0</v>
      </c>
      <c r="K13" s="14">
        <f t="shared" si="5"/>
        <v>0</v>
      </c>
      <c r="L13" s="19">
        <f t="shared" si="3"/>
        <v>0</v>
      </c>
    </row>
    <row r="14">
      <c r="B14" s="20"/>
      <c r="C14" s="21"/>
      <c r="D14" s="18" t="s">
        <v>19</v>
      </c>
      <c r="E14" s="14">
        <f t="shared" ref="E14:K14" si="6">countif(E$2:E$9, "Composable Relation")</f>
        <v>6</v>
      </c>
      <c r="F14" s="14">
        <f t="shared" si="6"/>
        <v>0</v>
      </c>
      <c r="G14" s="14">
        <f t="shared" si="6"/>
        <v>0</v>
      </c>
      <c r="H14" s="14">
        <f t="shared" si="6"/>
        <v>0</v>
      </c>
      <c r="I14" s="14">
        <f t="shared" si="6"/>
        <v>0</v>
      </c>
      <c r="J14" s="14">
        <f t="shared" si="6"/>
        <v>0</v>
      </c>
      <c r="K14" s="14">
        <f t="shared" si="6"/>
        <v>0</v>
      </c>
      <c r="L14" s="19">
        <f t="shared" si="3"/>
        <v>6</v>
      </c>
    </row>
    <row r="15">
      <c r="B15" s="22"/>
      <c r="C15" s="21"/>
      <c r="D15" s="18" t="s">
        <v>20</v>
      </c>
      <c r="E15" s="23">
        <f t="shared" ref="E15:K15" si="7">countif(E$2:E$9, "Same Device, Different Features Interaction")</f>
        <v>0</v>
      </c>
      <c r="F15" s="23">
        <f t="shared" si="7"/>
        <v>0</v>
      </c>
      <c r="G15" s="23">
        <f t="shared" si="7"/>
        <v>0</v>
      </c>
      <c r="H15" s="23">
        <f t="shared" si="7"/>
        <v>0</v>
      </c>
      <c r="I15" s="23">
        <f t="shared" si="7"/>
        <v>0</v>
      </c>
      <c r="J15" s="23">
        <f t="shared" si="7"/>
        <v>0</v>
      </c>
      <c r="K15" s="23">
        <f t="shared" si="7"/>
        <v>0</v>
      </c>
      <c r="L15" s="19">
        <f t="shared" si="3"/>
        <v>0</v>
      </c>
    </row>
    <row r="16">
      <c r="B16" s="22"/>
      <c r="C16" s="24"/>
      <c r="D16" s="18" t="s">
        <v>21</v>
      </c>
      <c r="E16" s="14">
        <f t="shared" ref="E16:K16" si="8">countif(E$2:E$9, "Same Device, Same Features Interaction (No Conflict)")</f>
        <v>0</v>
      </c>
      <c r="F16" s="14">
        <f t="shared" si="8"/>
        <v>0</v>
      </c>
      <c r="G16" s="14">
        <f t="shared" si="8"/>
        <v>0</v>
      </c>
      <c r="H16" s="14">
        <f t="shared" si="8"/>
        <v>0</v>
      </c>
      <c r="I16" s="14">
        <f t="shared" si="8"/>
        <v>0</v>
      </c>
      <c r="J16" s="14">
        <f t="shared" si="8"/>
        <v>0</v>
      </c>
      <c r="K16" s="14">
        <f t="shared" si="8"/>
        <v>0</v>
      </c>
      <c r="L16" s="19">
        <f t="shared" si="3"/>
        <v>0</v>
      </c>
    </row>
    <row r="17">
      <c r="B17" s="25"/>
      <c r="C17" s="24"/>
      <c r="D17" s="26" t="s">
        <v>22</v>
      </c>
      <c r="E17" s="14">
        <f t="shared" ref="E17:K17" si="9">countif(E$2:E$9, "Read-Read Interaction")</f>
        <v>0</v>
      </c>
      <c r="F17" s="14">
        <f t="shared" si="9"/>
        <v>5</v>
      </c>
      <c r="G17" s="14">
        <f t="shared" si="9"/>
        <v>4</v>
      </c>
      <c r="H17" s="14">
        <f t="shared" si="9"/>
        <v>3</v>
      </c>
      <c r="I17" s="14">
        <f t="shared" si="9"/>
        <v>2</v>
      </c>
      <c r="J17" s="14">
        <f t="shared" si="9"/>
        <v>1</v>
      </c>
      <c r="K17" s="14">
        <f t="shared" si="9"/>
        <v>0</v>
      </c>
      <c r="L17" s="27">
        <f t="shared" si="3"/>
        <v>15</v>
      </c>
    </row>
    <row r="18">
      <c r="B18" s="28"/>
      <c r="C18" s="21"/>
      <c r="D18" s="6"/>
      <c r="E18" s="29"/>
    </row>
    <row r="19">
      <c r="B19" s="25"/>
      <c r="C19" s="24"/>
      <c r="D19" s="6"/>
      <c r="E19" s="30"/>
    </row>
    <row r="20">
      <c r="B20" s="6"/>
      <c r="C20" s="6"/>
      <c r="D20" s="6"/>
      <c r="E20" s="6"/>
    </row>
    <row r="21">
      <c r="B21" s="20"/>
      <c r="C21" s="21"/>
      <c r="D21" s="6"/>
      <c r="E21" s="21"/>
    </row>
    <row r="22">
      <c r="B22" s="28"/>
      <c r="C22" s="24"/>
      <c r="D22" s="6"/>
      <c r="E22" s="30"/>
    </row>
    <row r="23">
      <c r="B23" s="31"/>
      <c r="C23" s="24"/>
      <c r="D23" s="6"/>
      <c r="E23" s="30"/>
    </row>
    <row r="24">
      <c r="B24" s="32"/>
      <c r="C24" s="21"/>
      <c r="D24" s="6"/>
      <c r="E24" s="30"/>
    </row>
    <row r="25">
      <c r="B25" s="32"/>
      <c r="C25" s="21"/>
      <c r="D25" s="6"/>
      <c r="E25" s="29"/>
    </row>
    <row r="26">
      <c r="B26" s="21"/>
      <c r="C26" s="21"/>
      <c r="D26" s="6"/>
      <c r="E26" s="21"/>
    </row>
    <row r="27">
      <c r="B27" s="20"/>
      <c r="C27" s="21"/>
      <c r="D27" s="6"/>
      <c r="E27" s="29"/>
    </row>
  </sheetData>
  <drawing r:id="rId1"/>
</worksheet>
</file>