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tj.AD\Box Sync\arl\17-18\Calculation Spreadsheets\"/>
    </mc:Choice>
  </mc:AlternateContent>
  <bookViews>
    <workbookView xWindow="0" yWindow="60" windowWidth="28635" windowHeight="12915" tabRatio="611" activeTab="1"/>
  </bookViews>
  <sheets>
    <sheet name="17-18-q1 all formats" sheetId="19" r:id="rId1"/>
    <sheet name="17-18 q2 vols (2)" sheetId="25" r:id="rId2"/>
    <sheet name="17-18-q1-2 Bibs Wdr" sheetId="23" r:id="rId3"/>
    <sheet name="17-18- q2 vols wdr" sheetId="20" r:id="rId4"/>
    <sheet name="17-18 q2 footnote" sheetId="26" r:id="rId5"/>
    <sheet name="16-17 q1 all formats" sheetId="16" r:id="rId6"/>
    <sheet name="16-17 q2 vols" sheetId="17" r:id="rId7"/>
    <sheet name="16-17 Q2 Footnote ebks" sheetId="22" r:id="rId8"/>
    <sheet name="15-16 Q2 Footnote ebks" sheetId="21" r:id="rId9"/>
    <sheet name="15-16 q2 reconcile ilib and sql" sheetId="18" r:id="rId10"/>
    <sheet name=" q1 wdr" sheetId="14" r:id="rId11"/>
    <sheet name="Calculate Pull&amp;Overlay" sheetId="13" r:id="rId12"/>
  </sheets>
  <definedNames>
    <definedName name="_xlnm._FilterDatabase" localSheetId="2" hidden="1">'17-18-q1-2 Bibs Wdr'!$A$50:$F$67</definedName>
  </definedNames>
  <calcPr calcId="162913"/>
</workbook>
</file>

<file path=xl/calcChain.xml><?xml version="1.0" encoding="utf-8"?>
<calcChain xmlns="http://schemas.openxmlformats.org/spreadsheetml/2006/main">
  <c r="C104" i="26" l="1"/>
  <c r="B106" i="26"/>
  <c r="C106" i="26"/>
  <c r="B86" i="26"/>
  <c r="F102" i="26"/>
  <c r="J105" i="26"/>
  <c r="I105" i="26"/>
  <c r="A106" i="26"/>
  <c r="K103" i="26"/>
  <c r="L103" i="26" s="1"/>
  <c r="D105" i="26"/>
  <c r="F86" i="26"/>
  <c r="K105" i="26" l="1"/>
  <c r="L105" i="26" s="1"/>
  <c r="D107" i="26"/>
  <c r="B295" i="23"/>
  <c r="B425" i="23" l="1"/>
  <c r="H15" i="25"/>
  <c r="B15" i="25"/>
  <c r="B19" i="25" s="1"/>
  <c r="B12" i="25"/>
  <c r="E19" i="20"/>
  <c r="E17" i="20"/>
  <c r="E10" i="20"/>
  <c r="E11" i="20"/>
  <c r="E12" i="20"/>
  <c r="E13" i="20"/>
  <c r="E14" i="20"/>
  <c r="E15" i="20"/>
  <c r="E16" i="20"/>
  <c r="E9" i="20"/>
  <c r="D54" i="25"/>
  <c r="D43" i="25"/>
  <c r="D46" i="25" s="1"/>
  <c r="B43" i="25"/>
  <c r="B33" i="25"/>
  <c r="F29" i="25"/>
  <c r="I27" i="25"/>
  <c r="A425" i="23"/>
  <c r="E43" i="25" l="1"/>
  <c r="A295" i="23" l="1"/>
  <c r="C53" i="19" l="1"/>
  <c r="C55" i="19" s="1"/>
  <c r="A51" i="19"/>
  <c r="A46" i="19"/>
  <c r="A41" i="19"/>
  <c r="A36" i="19"/>
  <c r="A31" i="19"/>
  <c r="A26" i="19"/>
  <c r="A21" i="19"/>
  <c r="A16" i="19"/>
  <c r="A11" i="19"/>
  <c r="A6" i="19"/>
  <c r="H84" i="22" l="1"/>
  <c r="E84" i="22"/>
  <c r="B84" i="22"/>
  <c r="O70" i="22"/>
  <c r="N70" i="22"/>
  <c r="P70" i="22" s="1"/>
  <c r="Q70" i="22" s="1"/>
  <c r="K70" i="22"/>
  <c r="J70" i="22"/>
  <c r="P68" i="22"/>
  <c r="Q68" i="22" s="1"/>
  <c r="L68" i="22"/>
  <c r="M68" i="22" s="1"/>
  <c r="H68" i="22"/>
  <c r="E68" i="22"/>
  <c r="B68" i="22"/>
  <c r="L70" i="22" l="1"/>
  <c r="M70" i="22" s="1"/>
  <c r="B12" i="17"/>
  <c r="I6" i="17" l="1"/>
  <c r="F8" i="17"/>
  <c r="D62" i="16" l="1"/>
  <c r="B60" i="16"/>
  <c r="B54" i="16"/>
  <c r="B48" i="16"/>
  <c r="B42" i="16"/>
  <c r="B36" i="16"/>
  <c r="B30" i="16"/>
  <c r="B24" i="16"/>
  <c r="B18" i="16"/>
  <c r="B12" i="16"/>
  <c r="B6" i="16"/>
  <c r="E79" i="21" l="1"/>
  <c r="B79" i="21"/>
  <c r="H65" i="21"/>
  <c r="G65" i="21"/>
  <c r="I65" i="21" s="1"/>
  <c r="J65" i="21" s="1"/>
  <c r="I63" i="21"/>
  <c r="J63" i="21" s="1"/>
  <c r="E63" i="21"/>
  <c r="B63" i="21"/>
  <c r="M9" i="18" l="1"/>
  <c r="D26" i="18"/>
  <c r="K48" i="14"/>
  <c r="J48" i="14"/>
  <c r="M48" i="14" s="1"/>
  <c r="B22" i="17"/>
  <c r="B7" i="18"/>
  <c r="M14" i="18" l="1"/>
  <c r="M5" i="18"/>
  <c r="O5" i="18" l="1"/>
  <c r="O29" i="18"/>
  <c r="O27" i="18"/>
  <c r="O20" i="18" l="1"/>
  <c r="D33" i="17" l="1"/>
  <c r="F111" i="14"/>
  <c r="D111" i="14"/>
  <c r="E111" i="14"/>
  <c r="C111" i="14"/>
  <c r="D22" i="17" l="1"/>
  <c r="E22" i="17" l="1"/>
  <c r="D25" i="17"/>
  <c r="D92" i="14"/>
  <c r="E92" i="14"/>
  <c r="C92" i="14"/>
  <c r="F92" i="14" l="1"/>
  <c r="L67" i="13" l="1"/>
  <c r="L68" i="13"/>
  <c r="L66" i="13"/>
  <c r="I69" i="13"/>
  <c r="L69" i="13" s="1"/>
  <c r="C69" i="13"/>
  <c r="F69" i="13" s="1"/>
  <c r="N69" i="13" l="1"/>
  <c r="G69" i="13"/>
  <c r="F66" i="13"/>
  <c r="D68" i="13"/>
  <c r="F65" i="13"/>
  <c r="P58" i="13"/>
  <c r="O58" i="13"/>
  <c r="Q54" i="13"/>
  <c r="Q55" i="13"/>
  <c r="Q56" i="13"/>
  <c r="Q57" i="13"/>
  <c r="Q53" i="13"/>
  <c r="J58" i="13"/>
  <c r="K58" i="13"/>
  <c r="I58" i="13"/>
  <c r="L54" i="13"/>
  <c r="L55" i="13"/>
  <c r="L56" i="13"/>
  <c r="L57" i="13"/>
  <c r="L53" i="13"/>
  <c r="D58" i="13"/>
  <c r="E58" i="13"/>
  <c r="C58" i="13"/>
  <c r="F54" i="13"/>
  <c r="F55" i="13"/>
  <c r="F56" i="13"/>
  <c r="F57" i="13"/>
  <c r="F53" i="13"/>
  <c r="F58" i="13" l="1"/>
  <c r="F68" i="13"/>
  <c r="L58" i="13"/>
  <c r="Q58" i="13"/>
  <c r="C30" i="13"/>
  <c r="F30" i="13" s="1"/>
  <c r="F27" i="13"/>
  <c r="F28" i="13"/>
  <c r="F29" i="13"/>
  <c r="F26" i="13"/>
  <c r="R58" i="13" l="1"/>
  <c r="L44" i="13"/>
  <c r="L36" i="13"/>
  <c r="L37" i="13"/>
  <c r="L38" i="13"/>
  <c r="L39" i="13"/>
  <c r="L40" i="13"/>
  <c r="L41" i="13"/>
  <c r="L42" i="13"/>
  <c r="L43" i="13"/>
  <c r="L35" i="13"/>
  <c r="F41" i="13"/>
  <c r="T46" i="13"/>
  <c r="T40" i="13"/>
  <c r="T47" i="13" l="1"/>
  <c r="F36" i="13"/>
  <c r="F37" i="13"/>
  <c r="F38" i="13"/>
  <c r="F40" i="13"/>
  <c r="F42" i="13"/>
  <c r="F43" i="13"/>
  <c r="G10" i="13" l="1"/>
  <c r="I10" i="13"/>
  <c r="J10" i="13"/>
  <c r="K10" i="13"/>
  <c r="D6" i="13"/>
  <c r="E6" i="13"/>
  <c r="G6" i="13"/>
  <c r="H6" i="13"/>
  <c r="I6" i="13"/>
  <c r="J6" i="13"/>
  <c r="K6" i="13"/>
  <c r="D10" i="13"/>
  <c r="E10" i="13"/>
  <c r="C10" i="13"/>
  <c r="C6" i="13"/>
  <c r="L5" i="13"/>
  <c r="L7" i="13"/>
  <c r="F5" i="13"/>
  <c r="F7" i="13"/>
  <c r="L4" i="13"/>
  <c r="F4" i="13"/>
  <c r="Z20" i="13"/>
  <c r="Z16" i="13"/>
  <c r="U18" i="13"/>
  <c r="U10" i="13"/>
  <c r="L9" i="13"/>
  <c r="L15" i="13"/>
  <c r="L16" i="13"/>
  <c r="F9" i="13"/>
  <c r="N5" i="13" l="1"/>
  <c r="N4" i="13"/>
  <c r="L6" i="13"/>
  <c r="N7" i="13"/>
  <c r="F6" i="13"/>
  <c r="N9" i="13"/>
  <c r="U19" i="13"/>
  <c r="Z21" i="13"/>
  <c r="N6" i="13" l="1"/>
  <c r="F35" i="13" l="1"/>
  <c r="F44" i="13" l="1"/>
  <c r="N44" i="13" s="1"/>
  <c r="L18" i="13"/>
  <c r="L8" i="13"/>
  <c r="F18" i="13"/>
  <c r="F19" i="13"/>
  <c r="F21" i="13"/>
  <c r="F22" i="13"/>
  <c r="F8" i="13"/>
  <c r="N8" i="13" l="1"/>
  <c r="L10" i="13"/>
  <c r="L11" i="13" s="1"/>
  <c r="F10" i="13"/>
  <c r="F11" i="13" s="1"/>
  <c r="N11" i="13" l="1"/>
  <c r="N10" i="13"/>
</calcChain>
</file>

<file path=xl/sharedStrings.xml><?xml version="1.0" encoding="utf-8"?>
<sst xmlns="http://schemas.openxmlformats.org/spreadsheetml/2006/main" count="3061" uniqueCount="513">
  <si>
    <t>BULA</t>
  </si>
  <si>
    <t>BUCR</t>
  </si>
  <si>
    <t>BUDA</t>
  </si>
  <si>
    <t>BUEN</t>
  </si>
  <si>
    <t>BUGP-geo</t>
  </si>
  <si>
    <t>BUGP-math</t>
  </si>
  <si>
    <t>BUGP-phys</t>
  </si>
  <si>
    <t>BUINT</t>
  </si>
  <si>
    <t>Serial</t>
  </si>
  <si>
    <t>Mono</t>
  </si>
  <si>
    <t>ER-WBNK</t>
  </si>
  <si>
    <t>ER-APA-PBK</t>
  </si>
  <si>
    <t>ER-InfoSci</t>
  </si>
  <si>
    <t>b3=z</t>
  </si>
  <si>
    <t>b2=a</t>
  </si>
  <si>
    <t>b3=d</t>
  </si>
  <si>
    <t>b2=s</t>
  </si>
  <si>
    <t>ER-CRCnetBASE</t>
  </si>
  <si>
    <t>ER-CREDO</t>
  </si>
  <si>
    <t>b2=m</t>
  </si>
  <si>
    <t>ER-OECD</t>
  </si>
  <si>
    <t>a</t>
  </si>
  <si>
    <t>s</t>
  </si>
  <si>
    <t>b3=s</t>
  </si>
  <si>
    <t>new</t>
  </si>
  <si>
    <t>overlaid</t>
  </si>
  <si>
    <t>not overlaid</t>
  </si>
  <si>
    <t>do not connect wdr</t>
  </si>
  <si>
    <t>z</t>
  </si>
  <si>
    <t>prev</t>
  </si>
  <si>
    <t>as of 6/30/2014</t>
  </si>
  <si>
    <t>6/12.2014</t>
  </si>
  <si>
    <t>marked for del</t>
  </si>
  <si>
    <t>e</t>
  </si>
  <si>
    <t>not replaced</t>
  </si>
  <si>
    <t>new platform, new full file</t>
  </si>
  <si>
    <t>replacement, new full file</t>
  </si>
  <si>
    <t>as of 6?30/2014</t>
  </si>
  <si>
    <t>BUCB-biol</t>
  </si>
  <si>
    <t>BUCM</t>
  </si>
  <si>
    <t>BUCL (see below)</t>
  </si>
  <si>
    <t>BUGP (see below)</t>
  </si>
  <si>
    <t>BDPST (see below)</t>
  </si>
  <si>
    <t>BUCB</t>
  </si>
  <si>
    <t>BUCL</t>
  </si>
  <si>
    <t>BUGP</t>
  </si>
  <si>
    <t>BUCB-Biol</t>
  </si>
  <si>
    <t>BUCL-Mod</t>
  </si>
  <si>
    <t>BUGP-Sci</t>
  </si>
  <si>
    <t>tdps2</t>
  </si>
  <si>
    <t>tdpst</t>
  </si>
  <si>
    <t>BUCR (CECH)</t>
  </si>
  <si>
    <t>BUCB-Chem</t>
  </si>
  <si>
    <t>BUCL (Classics)</t>
  </si>
  <si>
    <t>BUGP-Geo</t>
  </si>
  <si>
    <t>BUGP-Math</t>
  </si>
  <si>
    <t>BUGP-Phys</t>
  </si>
  <si>
    <t>Scores</t>
  </si>
  <si>
    <t>BDPST</t>
  </si>
  <si>
    <t>BUCB-chem</t>
  </si>
  <si>
    <t>BUCL-class</t>
  </si>
  <si>
    <t>BUGP-sci</t>
  </si>
  <si>
    <t>GOV15-16</t>
  </si>
  <si>
    <t>Clermont15-16</t>
  </si>
  <si>
    <t>GOV16-17</t>
  </si>
  <si>
    <t>Postgres queries</t>
  </si>
  <si>
    <t>FY 15-16</t>
  </si>
  <si>
    <t>Part 1: physical</t>
  </si>
  <si>
    <t>Part 2: remote electronic</t>
  </si>
  <si>
    <t>Part 3: eresources on physical bib</t>
  </si>
  <si>
    <t>ProQuest Congressional</t>
  </si>
  <si>
    <t>Total Vols</t>
  </si>
  <si>
    <t>Run 7/5/2016</t>
  </si>
  <si>
    <t>Run 10/3/2016</t>
  </si>
  <si>
    <t>BUEL</t>
  </si>
  <si>
    <t>Clermont 16-17</t>
  </si>
  <si>
    <t>FY 14-15</t>
  </si>
  <si>
    <t>Part 3: eresource on physical</t>
  </si>
  <si>
    <t>Batch Collections</t>
  </si>
  <si>
    <t>Safari</t>
  </si>
  <si>
    <t>Springer</t>
  </si>
  <si>
    <t>WBNK</t>
  </si>
  <si>
    <t> 14/15 Reported to ARL?:</t>
  </si>
  <si>
    <t>14/15 query WITHOUT parens: 3,362,256</t>
  </si>
  <si>
    <t>+ spec coll : 386,386?</t>
  </si>
  <si>
    <t> + Lexis-Nexis: 469,339</t>
  </si>
  <si>
    <t>14/15 query WITH parens: 2,874,799</t>
  </si>
  <si>
    <t> + spec coll:</t>
  </si>
  <si>
    <t>Total with corrected old queries: 3,344,138</t>
  </si>
  <si>
    <t> New query WITH parens: 2802894 with 0 dups</t>
  </si>
  <si>
    <t> Difference between corrected old queries and new queries: -71,905</t>
  </si>
  <si>
    <t>FY14-15</t>
  </si>
  <si>
    <t xml:space="preserve">FY13-14 </t>
  </si>
  <si>
    <t>FY 13-14</t>
  </si>
  <si>
    <t>ilib</t>
  </si>
  <si>
    <t>sql</t>
  </si>
  <si>
    <t>FY 12-13</t>
  </si>
  <si>
    <t>Some of Will Lindesmith stats entered in 2012-2013 by mistake, moved to July 2013 after totals submitted to Dan</t>
  </si>
  <si>
    <t>Corrected Vols. held June 30, 2014. Will be the beginning number for 2014-2015; do not enter as adjustment, but do make a note</t>
  </si>
  <si>
    <t>also restore the stats for PQ Congressional in adjustment</t>
  </si>
  <si>
    <t>PQ</t>
  </si>
  <si>
    <t>after PQ and other wdr + other adjustments</t>
  </si>
  <si>
    <t>difference</t>
  </si>
  <si>
    <t>test sql</t>
  </si>
  <si>
    <t>corr. Sql</t>
  </si>
  <si>
    <t>sql w/out parens</t>
  </si>
  <si>
    <t>sql w/parens</t>
  </si>
  <si>
    <t xml:space="preserve"> - from sql query "at the time" (include PQ?)</t>
  </si>
  <si>
    <t>534392 increase from 13-14 to 14-15</t>
  </si>
  <si>
    <t>difference from my reported figure</t>
  </si>
  <si>
    <t>on spreadsheet arl14Calculations</t>
  </si>
  <si>
    <t>wdr LexisNexis</t>
  </si>
  <si>
    <t xml:space="preserve"> - from ilib dbase (PQ restored)</t>
  </si>
  <si>
    <t>I think Bill's total for new corrected query was run in Feb 2016</t>
  </si>
  <si>
    <t>Add back in items withdrawn from UCLID between July 15 - Jan 2016</t>
  </si>
  <si>
    <t>continue to check email folder for deletes</t>
  </si>
  <si>
    <t>Clermont</t>
  </si>
  <si>
    <t> Total should be: 3,272,233  (run on UCLID Feb. 2016)</t>
  </si>
  <si>
    <t>Items withdrawn between July 2015 - Feb. 2016</t>
  </si>
  <si>
    <t>Adjusted total for 14/15, new query WITH parens</t>
  </si>
  <si>
    <t>new, corr query run Feb 2016</t>
  </si>
  <si>
    <t>(run Sep 2016)</t>
  </si>
  <si>
    <t>add items withdraw 7/15-1/16</t>
  </si>
  <si>
    <t>adjusted 14-15</t>
  </si>
  <si>
    <t>Ebooks</t>
  </si>
  <si>
    <t>field_content</t>
  </si>
  <si>
    <t>count</t>
  </si>
  <si>
    <t>APA PsychBOOKS. OCU</t>
  </si>
  <si>
    <t>ER-ASP-GLTC</t>
  </si>
  <si>
    <t>Alexander Street Press.|pLGBT thought and culture.|5OCU</t>
  </si>
  <si>
    <t>ER-ASP-WASI</t>
  </si>
  <si>
    <t>Alexander Street Press.|pWomen and social movements, international.|5OCU</t>
  </si>
  <si>
    <t>ER-ASP-WASS</t>
  </si>
  <si>
    <t>Alexander Street Press. Women and social movements: scholar's edition. OCU</t>
  </si>
  <si>
    <t>ER-CH-AWS</t>
  </si>
  <si>
    <t>African writers series (Online). OCU</t>
  </si>
  <si>
    <t>ER-CH-EEBO</t>
  </si>
  <si>
    <t>Early English books online</t>
  </si>
  <si>
    <t>ER-CH-LION</t>
  </si>
  <si>
    <t>Chadwyck-Healey Literature online. OCU</t>
  </si>
  <si>
    <t>ER-CRCnetBASE MRTS</t>
  </si>
  <si>
    <t>CRCnetBASE. OCU</t>
  </si>
  <si>
    <t>ER-CREDOREF</t>
  </si>
  <si>
    <t>Credo reference. OCU</t>
  </si>
  <si>
    <t>ER-DOAB</t>
  </si>
  <si>
    <t>Directory of open access books. OCU</t>
  </si>
  <si>
    <t>ER-EAI-1st</t>
  </si>
  <si>
    <t>Early American imprints (Online). First series, Evans. OCU</t>
  </si>
  <si>
    <t>ER-EAI-2nd</t>
  </si>
  <si>
    <t>Early American imprints (Online). Second series, Shaw-Shoemaker. OCU</t>
  </si>
  <si>
    <t>ER-ECCO</t>
  </si>
  <si>
    <t>Eighteenth century collections online</t>
  </si>
  <si>
    <t>ER-Emrld-BME</t>
  </si>
  <si>
    <t>Emerald business, management and economics ebook series. OCU</t>
  </si>
  <si>
    <t>ER-GSL</t>
  </si>
  <si>
    <t>Geological Society special publication. OCU</t>
  </si>
  <si>
    <t>ER-GSW</t>
  </si>
  <si>
    <t>GeoScienceWorld.|5OCU</t>
  </si>
  <si>
    <t>ER-HeinOnline</t>
  </si>
  <si>
    <t>HeinOnline Legal Classics collection. OCU</t>
  </si>
  <si>
    <t>ER-ICE-virtual-lib</t>
  </si>
  <si>
    <t>ICE virtual library.|5OCU</t>
  </si>
  <si>
    <t>ER-IET</t>
  </si>
  <si>
    <t>IET digital library. IET ebooks. OCU</t>
  </si>
  <si>
    <t>IGI Global Research Collection. OCU</t>
  </si>
  <si>
    <t>ER-LoebCL</t>
  </si>
  <si>
    <t>Digital Loeb Classical Library.|5OCU</t>
  </si>
  <si>
    <t>ER-MoA</t>
  </si>
  <si>
    <t>Making of America (University of Michigan)</t>
  </si>
  <si>
    <t>ER-Momentum</t>
  </si>
  <si>
    <t>Momentum Press ebooks. OCU</t>
  </si>
  <si>
    <t>ER-MOML</t>
  </si>
  <si>
    <t>Making of modern law (Online)</t>
  </si>
  <si>
    <t>ER-MOMW</t>
  </si>
  <si>
    <t>Making of the modern world (Online). OCU</t>
  </si>
  <si>
    <t>ER-NBER</t>
  </si>
  <si>
    <t>NBER working paper series online. OCU</t>
  </si>
  <si>
    <t>ER-NCCO</t>
  </si>
  <si>
    <t>Nineteenth Century collections online. OCU</t>
  </si>
  <si>
    <t>ER-O/L-ABC-Clio</t>
  </si>
  <si>
    <t>ABC-Clio E-Books. OCU</t>
  </si>
  <si>
    <t>ER-O/L-ACLS</t>
  </si>
  <si>
    <t>ACLS History E-Books. OCU</t>
  </si>
  <si>
    <t>ER-O/L-Cambridge</t>
  </si>
  <si>
    <t>Cambridge Books Online.|5OCU</t>
  </si>
  <si>
    <t>ER-O/L-GVRL</t>
  </si>
  <si>
    <t>Gale virtual reference library (Online). OCU</t>
  </si>
  <si>
    <t>ER-O/L-IOP</t>
  </si>
  <si>
    <t>IOP ebooks.|5OCU</t>
  </si>
  <si>
    <t>ER-O/L-NetLibrary</t>
  </si>
  <si>
    <t>NetLibrary E-Books</t>
  </si>
  <si>
    <t>ER-O/L-OR</t>
  </si>
  <si>
    <t>Oxford reference. OCU</t>
  </si>
  <si>
    <t>ER-O/L-OSO</t>
  </si>
  <si>
    <t>Oxford scholarship online. OCU</t>
  </si>
  <si>
    <t>ER-O/L-Safari</t>
  </si>
  <si>
    <t>Safari books online. OCU</t>
  </si>
  <si>
    <t>ER-O/L-Sage-eRef</t>
  </si>
  <si>
    <t>Sage eReference. OCU</t>
  </si>
  <si>
    <t>ER-O/L-SPRebk total</t>
  </si>
  <si>
    <t>Springer ebooks. OCU</t>
  </si>
  <si>
    <t>ER-O/L-SPRebk</t>
  </si>
  <si>
    <t>ER-O/L-UPSO</t>
  </si>
  <si>
    <t>University Press Scholarship Online.|5OCU</t>
  </si>
  <si>
    <t>ER-O/L-Wiley-InterSci</t>
  </si>
  <si>
    <t>Wiley InterScience ebooks. OCU</t>
  </si>
  <si>
    <t>ER-OCLC-WCS-ACS</t>
  </si>
  <si>
    <t xml:space="preserve">ACS Symposium Series. OCU </t>
  </si>
  <si>
    <t>ER-OCLC-WCS-ClinKey</t>
  </si>
  <si>
    <t>ClinicalKey.|5OCU</t>
  </si>
  <si>
    <t>ER-OCLC-WCS-IEEE-Xplore</t>
  </si>
  <si>
    <t>IEEE Xplore digital library. OCU</t>
  </si>
  <si>
    <t>ER-OCLC-WCS-Knovel</t>
  </si>
  <si>
    <t>Knovel library. OCU</t>
  </si>
  <si>
    <t>ER-OCLC-WCS-Referex</t>
  </si>
  <si>
    <t>Engineering Village 2. OCU</t>
  </si>
  <si>
    <t>ER-OCLC-WCS-SDebk</t>
  </si>
  <si>
    <t>ScienceDirect eBook Series. OCU</t>
  </si>
  <si>
    <t>ER-OECD-iLibrary-Bks</t>
  </si>
  <si>
    <t>OECD iLibrary. Books. OCU</t>
  </si>
  <si>
    <t>ER-OHO</t>
  </si>
  <si>
    <t>Oxford handbooks online.|5OCU</t>
  </si>
  <si>
    <t>ER-PQDT</t>
  </si>
  <si>
    <t>ProQuest Dissertations &amp; Theses</t>
  </si>
  <si>
    <t>ER-Sabin-Amer</t>
  </si>
  <si>
    <t>Sabin Americana, 1500-1926</t>
  </si>
  <si>
    <t>ER-SPIE-eBook</t>
  </si>
  <si>
    <t>SPIE digital library. SPIE eBooks. OCU</t>
  </si>
  <si>
    <t>ER-UAdelaide</t>
  </si>
  <si>
    <t>University of Adelaide Library eBooks. OCU</t>
  </si>
  <si>
    <t>World Bank eLibrary.|5OCU</t>
  </si>
  <si>
    <t>ER-WestAcademic</t>
  </si>
  <si>
    <t>West Academic Publishing Study Aids.|5OCU</t>
  </si>
  <si>
    <t>ER-WestlawNext</t>
  </si>
  <si>
    <t>WestlawNext.|5OCU</t>
  </si>
  <si>
    <t>Adjust to include the SSDC and CHDC Dan included in 13-14 report</t>
  </si>
  <si>
    <t>ER-PQ-CHDC</t>
  </si>
  <si>
    <t>LexisNexis U.S. Congressional Hearings Digital Collection</t>
  </si>
  <si>
    <t>ER-PQ-SSDC</t>
  </si>
  <si>
    <t>LexisNexis U.S. serial set digital collection</t>
  </si>
  <si>
    <t>FY15-16</t>
  </si>
  <si>
    <t>%</t>
  </si>
  <si>
    <t xml:space="preserve">OhioLINK Chadwyk-Healey Literature collections </t>
  </si>
  <si>
    <t>ER-O/L-CH-18thCF</t>
  </si>
  <si>
    <t>Eighteenth century fiction (Online). OCU</t>
  </si>
  <si>
    <t>ER-O/L-CH-20thAfAmP</t>
  </si>
  <si>
    <t>20th century African American poetry (Online). OCU</t>
  </si>
  <si>
    <t>ER-O/L-CH-20thAP</t>
  </si>
  <si>
    <t>20th century American poetry (Online). OCU</t>
  </si>
  <si>
    <t>ER-O/L-CH-20thEP</t>
  </si>
  <si>
    <t>20th century English poetry (Online). OCU</t>
  </si>
  <si>
    <t>ER-O/L-CH-AAPO</t>
  </si>
  <si>
    <t>African-American Poetry 1760-1900 (Online). OCU</t>
  </si>
  <si>
    <t>ER-O/L-CH-AmDr</t>
  </si>
  <si>
    <t>American drama (Online). OCU</t>
  </si>
  <si>
    <t>ER-O/L-CH-APD</t>
  </si>
  <si>
    <t>American Poetry 1600-1900. OCU</t>
  </si>
  <si>
    <t>ER-O/L-CH-EAF</t>
  </si>
  <si>
    <t>Early American fiction, 1774-1850 (Online). OCU</t>
  </si>
  <si>
    <t>ER-O/L-CH-EAS</t>
  </si>
  <si>
    <t>Editions and adaptations of Shakespeare (Online). OCU</t>
  </si>
  <si>
    <t>ER-O/L-CH-ENPO</t>
  </si>
  <si>
    <t>English poetry database (Online)</t>
  </si>
  <si>
    <t>ER-O/L-CH-ENPRDR</t>
  </si>
  <si>
    <t>English prose drama (Online)</t>
  </si>
  <si>
    <t>ER-O/L-CH-ENVEDR</t>
  </si>
  <si>
    <t>English verse drama (Online). OCU</t>
  </si>
  <si>
    <t>ER-O/L-CH-Yeats</t>
  </si>
  <si>
    <t>W.B. Yeats collection (Online). OCU</t>
  </si>
  <si>
    <t>NEW COLLECTIONS</t>
  </si>
  <si>
    <t>Tally run on 2017-07-6</t>
  </si>
  <si>
    <t>1_monographs_16_17_q1_count</t>
  </si>
  <si>
    <t>2_serials_16_17_q1_count</t>
  </si>
  <si>
    <t>3_scores_16_17_q1_count</t>
  </si>
  <si>
    <t>set1 deduped</t>
  </si>
  <si>
    <t>set1+set3 deduped</t>
  </si>
  <si>
    <t>set2 deduped</t>
  </si>
  <si>
    <t>set3 deduped</t>
  </si>
  <si>
    <t>4_maps_16_17_q1_count.txt</t>
  </si>
  <si>
    <t>5_audio_16_17_q1_count</t>
  </si>
  <si>
    <t>6_projected_16_17_q1_count</t>
  </si>
  <si>
    <t>7_graphic_2d_object_16_17_q1_count</t>
  </si>
  <si>
    <t>8_eresource_16_17_q1_count</t>
  </si>
  <si>
    <t>9_mixed_16_17_q1_count</t>
  </si>
  <si>
    <t>10_micro_16_17_q1_count</t>
  </si>
  <si>
    <t>Titles</t>
  </si>
  <si>
    <t>Run 7/6/2017</t>
  </si>
  <si>
    <t>Run 11/6/2017</t>
  </si>
  <si>
    <t>FY 16-17</t>
  </si>
  <si>
    <t>calculate the number of electronic mono withdrawn sinc July 2017</t>
  </si>
  <si>
    <t xml:space="preserve">number of electronic mono withdraw/pull for which I can account. </t>
  </si>
  <si>
    <t>1,057,400 rows retrieved for Q4 (ebooks)</t>
  </si>
  <si>
    <t>ebooks withdrawn between July and Nov</t>
  </si>
  <si>
    <t>includes serials</t>
  </si>
  <si>
    <t>excludes serials</t>
  </si>
  <si>
    <t>use this adjusted number</t>
  </si>
  <si>
    <t>FY16-17</t>
  </si>
  <si>
    <t>Adjusted</t>
  </si>
  <si>
    <t xml:space="preserve">Run 7/6/2017 </t>
  </si>
  <si>
    <t>field-content_003</t>
  </si>
  <si>
    <t>field_content-730</t>
  </si>
  <si>
    <t>field_content_003</t>
  </si>
  <si>
    <t>field_content_730</t>
  </si>
  <si>
    <t>APA PsycBOOKS. OCU</t>
  </si>
  <si>
    <t>Alexander Street Press. LGBT thought and culture. OCU</t>
  </si>
  <si>
    <t>Alexander Street Press. Women and social movements, international. OCU</t>
  </si>
  <si>
    <t>ER-CCO</t>
  </si>
  <si>
    <t>Cambridge companions  online. OCU</t>
  </si>
  <si>
    <t>Early English books online. OCU</t>
  </si>
  <si>
    <t>ER-CHO</t>
  </si>
  <si>
    <t>Cambridge histories online. OCU</t>
  </si>
  <si>
    <t>ER-CredoRef</t>
  </si>
  <si>
    <t>ER-ECC0</t>
  </si>
  <si>
    <t>GeoScienceWorld. OCU</t>
  </si>
  <si>
    <t>ICE virtual library. OCU</t>
  </si>
  <si>
    <t>Digital Loeb Classical Library. OCU</t>
  </si>
  <si>
    <t>Making of America (University of Michigan). OCU</t>
  </si>
  <si>
    <t>Making of modern law (Online). OCU</t>
  </si>
  <si>
    <t>Cambridge Books Online. OCU</t>
  </si>
  <si>
    <t>GVRL. OCU</t>
  </si>
  <si>
    <t>IOP ebooks. OCU</t>
  </si>
  <si>
    <t>NetLibrary E-Books. OCU</t>
  </si>
  <si>
    <t>University Press Scholarship Online. OCU</t>
  </si>
  <si>
    <t>ACS Symposium series. OCU</t>
  </si>
  <si>
    <t>ClinicalKey. OCU</t>
  </si>
  <si>
    <t>Oxford handbooks online. OCU</t>
  </si>
  <si>
    <t>ER-OHO-Classical</t>
  </si>
  <si>
    <t>Oxford handbooks online. Classical studies. OCU</t>
  </si>
  <si>
    <t>ER-OHO-Music</t>
  </si>
  <si>
    <t>Oxford handbooks online. Music. OCU</t>
  </si>
  <si>
    <t>ProQuest Dissertations &amp; Theses. OCU</t>
  </si>
  <si>
    <t>ER-Rand</t>
  </si>
  <si>
    <t>Rand publications. OCU</t>
  </si>
  <si>
    <t>Sabin Americana, 1500-1926. OCU</t>
  </si>
  <si>
    <t>World Bank eLibrary. OCU</t>
  </si>
  <si>
    <t>West Academic Publishing Study Aids. OCU</t>
  </si>
  <si>
    <t>WestlawNext E-treatises. OCU</t>
  </si>
  <si>
    <t>English poetry database (Online). OCU</t>
  </si>
  <si>
    <t>English prose drama (Online). OCU</t>
  </si>
  <si>
    <t>NEW EBOOK COLLECTIONS</t>
  </si>
  <si>
    <t>Tally run on 2018-10-12</t>
  </si>
  <si>
    <t>1_monographs_15_16_q1_count.txt</t>
  </si>
  <si>
    <t>2_serials_15_16_q1_count.txt</t>
  </si>
  <si>
    <t>3_scores_15_16_q1_count.txt</t>
  </si>
  <si>
    <t>4_maps_15_16_q1_count.txt</t>
  </si>
  <si>
    <t>5_audio_15_16_q1_count.txt</t>
  </si>
  <si>
    <t>6_projected_15_16_q1_count.txt</t>
  </si>
  <si>
    <t>7_graphic_2d_object_15_16_q1_count.txt</t>
  </si>
  <si>
    <t>8_eresource_15_16_q1_count.txt</t>
  </si>
  <si>
    <t>9_mixed_15_16_q1_count.txt</t>
  </si>
  <si>
    <t>10_micro_15_16_q1_count.txt</t>
  </si>
  <si>
    <t>bcler</t>
  </si>
  <si>
    <t>bhhsl</t>
  </si>
  <si>
    <t>bmlaw</t>
  </si>
  <si>
    <t>bmlaw,busc</t>
  </si>
  <si>
    <t>bolin</t>
  </si>
  <si>
    <t xml:space="preserve">brwc </t>
  </si>
  <si>
    <t xml:space="preserve">bucr </t>
  </si>
  <si>
    <t xml:space="preserve">buda </t>
  </si>
  <si>
    <t xml:space="preserve">buen </t>
  </si>
  <si>
    <t>buint</t>
  </si>
  <si>
    <t xml:space="preserve">bula </t>
  </si>
  <si>
    <t>c</t>
  </si>
  <si>
    <t xml:space="preserve">bucm </t>
  </si>
  <si>
    <t>g</t>
  </si>
  <si>
    <t>j</t>
  </si>
  <si>
    <t>bmint</t>
  </si>
  <si>
    <t>bmint,bmlaw</t>
  </si>
  <si>
    <t xml:space="preserve">bugp </t>
  </si>
  <si>
    <t>t</t>
  </si>
  <si>
    <t>-</t>
  </si>
  <si>
    <t>r</t>
  </si>
  <si>
    <t>ER-KanopySV-DDA (delete overlay) dup 002 17/18: record stats on ARL spreadsheet  tjac 07/18</t>
  </si>
  <si>
    <t>ER-KanopySV-DDA deletes 17/18: record stats on ARL spreadsheet  tjac 06/18</t>
  </si>
  <si>
    <t>Withdrawn 17/18 - BHHSL : record title stats  tjac 07/18</t>
  </si>
  <si>
    <t>Withdrawn 17/18 - BMLAW : record title stats  tjac 07/18</t>
  </si>
  <si>
    <t>Withdrawn 17/18 - BOLIN : record title stats  tjac 07/18</t>
  </si>
  <si>
    <t>ER-LoebCL (delete overlay) dup 002 17/18: record stats on ARL spreadsheet  tjac 07/18</t>
  </si>
  <si>
    <t>ER-O/L-Safari deletes 18/19: record stats on ARL spreadsheet  tjac 07/18</t>
  </si>
  <si>
    <t>Withdrawn 18/19 - BCLER : record title stats  tjac 07/18</t>
  </si>
  <si>
    <t>Withdrawn 18/19 - BHHSL : record title stats  tjac 07/18</t>
  </si>
  <si>
    <t>Withdrawn 18/19 - BHY : record title stats  tjac 07/18</t>
  </si>
  <si>
    <t>bhy,busc</t>
  </si>
  <si>
    <t>Withdrawn 18/19 - BMLAW : record title stats  tjac 07/18</t>
  </si>
  <si>
    <t>Withdrawn 18/19 - BUCM : record title stats  tjac 07/18</t>
  </si>
  <si>
    <t>Withdrawn 18/19 - BULA : record title stats  tjac 07/18</t>
  </si>
  <si>
    <t>ER- KanopySV-DDA  (delete overlay) dup 002 18/19: record stats on ARL spreadsheet  tjac 07/18</t>
  </si>
  <si>
    <t>ER-FoDSV deletes 18/19: record stats on ARL spreadsheet  tjac 07/18</t>
  </si>
  <si>
    <t>ER-RoDSV (delete overlay) dup 002 18/19: record stats on ARL spreadsheet  tjac 07/18</t>
  </si>
  <si>
    <t>ER-WBNK (delete overlay) dup 002 18/19: record stats on ARL spreadsheet  tjac 07/18</t>
  </si>
  <si>
    <t>ER-YBP-DDA-disc 18/19: deletes, record stats on ARL spreadsheet  tjac 07/18</t>
  </si>
  <si>
    <t>Withdrawn 17/18 - GovDocBULA: record title stats  tjac 07/18</t>
  </si>
  <si>
    <t>ER-CredoRef  (delete overlay) dup 002 18/19: record stats on ARL spreadsheet  tjac 08/18</t>
  </si>
  <si>
    <t>ER-O/L-SPRebk delete dup OCLC (overlays) 18/19: record stats on ARL spreadsheet  tjac 08/18</t>
  </si>
  <si>
    <t>ER-O/L-ABC-Clio deletes 18/19: record stats on ARL spreadsheet  tjac 08/18</t>
  </si>
  <si>
    <t>ER-O/L-Safari deletes 18/19: record stats on ARL spreadsheet  tjac 08/18</t>
  </si>
  <si>
    <t>ER-YBP-DDA-disc 18/19: deletes, record stats on ARL spreadsheet  tjac 08/18</t>
  </si>
  <si>
    <t>Withdrawn 18/19 - BHHSL : record title stats  tjac 08/18</t>
  </si>
  <si>
    <t>Withdrawn 18/19 - BMLAW : record title stats  tjac 08/18</t>
  </si>
  <si>
    <t>Withdrawn 18/19 - BMLAW: record title stats  tjac 08/18</t>
  </si>
  <si>
    <t>Withdrawn 18/19 - GovDocBUINT: record title stats  tjac 08/18</t>
  </si>
  <si>
    <t>bmint,buint</t>
  </si>
  <si>
    <t>ER-O/L-CH-American&amp;EnglishLit delete dup OCLC (overlays) 18/19: record stats on ARL spreadsheet  tjac 08/18</t>
  </si>
  <si>
    <t>ER-O/L-SPRebk deletes 18/19: record stats on ARL spreadsheet  tjac 08/18</t>
  </si>
  <si>
    <t>ER-O/L-Wiley deletes 18/19: record stats on ARL spreadsheet  tjac 08/18</t>
  </si>
  <si>
    <t>ER-O/L-Wiley-InterSci delete dup OCLC (overlays) 18/19: record stats on ARL spreadsheet  tjac 08/18</t>
  </si>
  <si>
    <t>Withdrawn 18/19 - BUCM : record title stats  tjac 08/18</t>
  </si>
  <si>
    <t>Withdrawn 18/19 - BULA : record title stats  tjac 08/18</t>
  </si>
  <si>
    <t>Withdrawn 18/19 - GovDocBULA: record title stats  tjac 08/18</t>
  </si>
  <si>
    <t>ER-O/L-SPRebk deletes 18/19: record stats on ARL spreadsheet  tjac 09/18</t>
  </si>
  <si>
    <t>ER-O/L-Wiley deletes 18/19: record stats on ARL spreadsheet  tjac 09/18</t>
  </si>
  <si>
    <t>ER-YBP-DDA-disc 18/19: deletes, record stats on ARL spreadsheet  tjac 09/18</t>
  </si>
  <si>
    <t>Withdrawn 18/19 - BHHSL : record title stats  tjac 09/18</t>
  </si>
  <si>
    <t>Withdrawn 18/19 - BMLAW : record title stats  tjac 09/18</t>
  </si>
  <si>
    <t>Withdrawn 18/19 - BRWC : record title stats  tjac 09/18</t>
  </si>
  <si>
    <t>Withdrawn 18/19 - BUCM : record title stats  tjac 09/18</t>
  </si>
  <si>
    <t>d</t>
  </si>
  <si>
    <t>Withdrawn 18/19 - BUCR : record title stats  tjac 09/18</t>
  </si>
  <si>
    <t>Withdrawn 18/19 - BUDA : record title stats  tjac 09/18</t>
  </si>
  <si>
    <t>Withdrawn 18/19 - BUEN : record title stats  tjac 09/18</t>
  </si>
  <si>
    <t>Withdrawn 18/19 - BUGP-geo : record title stats  tjac 09/18</t>
  </si>
  <si>
    <t>Withdrawn 18/19 - BUINT : record title stats  tjac 09/18</t>
  </si>
  <si>
    <t>Withdrawn 18/19 - BULA : record title stats  tjac 09/18</t>
  </si>
  <si>
    <t>ER-O/L-ACLS delete dup OCLC (overlays) 18/19: record stats on ARL spreadsheet  tjac 09/18</t>
  </si>
  <si>
    <t>Withdrawn 18/19 - BCLER : record title stats  tjac 09/18</t>
  </si>
  <si>
    <t>ER-O/L-SPRebk delete dup OCLC (URL errors) 18/19: record stats on ARL spreadsheet  tjac 09/18</t>
  </si>
  <si>
    <t>ER-WBNK- : Pull records for replacement  record title stats  tjac 09/18</t>
  </si>
  <si>
    <t>withdrawn between July 1-Oct. 1 were in UCLID on June 30    19151</t>
  </si>
  <si>
    <t>Run 10/5/18</t>
  </si>
  <si>
    <t>FY 17-18</t>
  </si>
  <si>
    <t>University of Cincinnati Libraries</t>
  </si>
  <si>
    <t>Report for the BWD-ucrawfotj 2018-09-10 UL items w/status w</t>
  </si>
  <si>
    <t>Review File: 174. BWD-ucrawfotj 09/08/18t UL items (1545) (ITEM</t>
  </si>
  <si>
    <t>1545 records were processed.  (0 records had been deleted.)</t>
  </si>
  <si>
    <t>Code</t>
  </si>
  <si>
    <t>Monograph Totals</t>
  </si>
  <si>
    <t>Serial Totals</t>
  </si>
  <si>
    <t>Score Totals</t>
  </si>
  <si>
    <t>Microform Totals</t>
  </si>
  <si>
    <t>Audio Totals</t>
  </si>
  <si>
    <t>Computer Totals</t>
  </si>
  <si>
    <t>Projected Totals</t>
  </si>
  <si>
    <t>2/D-Graphic Totals</t>
  </si>
  <si>
    <t>Model Totals</t>
  </si>
  <si>
    <t>Kit Totals</t>
  </si>
  <si>
    <t>BUGP-Geo (Geo)</t>
  </si>
  <si>
    <t>BUGP-Phys (Phys)</t>
  </si>
  <si>
    <t>Subset for Q2 electronic monographs withdrawn</t>
  </si>
  <si>
    <t>only monographs</t>
  </si>
  <si>
    <t>Q1 The following were deleted from UCLID between July 1 and Oct. 1.  The queries for q1 were run in mid Oct.  These records would have beeen in UCLID on June 30, 2018</t>
  </si>
  <si>
    <t>even though the note has "overlay" or "replacement", the query scripts specify cat date or created date,  so the new records would not be included in result set</t>
  </si>
  <si>
    <t>the following would have been in UCLID on June 30, 2018</t>
  </si>
  <si>
    <t xml:space="preserve">delete the rows of uncataloged DDA </t>
  </si>
  <si>
    <t>rows retrieved for q4 (ebooks)</t>
  </si>
  <si>
    <t xml:space="preserve">17000 also add to Q2 remote monographs </t>
  </si>
  <si>
    <t>ebooks withdrawn between July and Oct</t>
  </si>
  <si>
    <t>ebook records deleted/withdrawn between July and Nov</t>
  </si>
  <si>
    <t>withdrawn between July and Oct</t>
  </si>
  <si>
    <t>set1+set3 dedu</t>
  </si>
  <si>
    <t>Alexander Street Press.|pLGBT thought and culture. OCU</t>
  </si>
  <si>
    <t>Alexander Street Press.|pWomen and social movements, international. OCU</t>
  </si>
  <si>
    <t>WestlawNext. OCU</t>
  </si>
  <si>
    <t>FY 17-18 as of Oct. 15, 2018</t>
  </si>
  <si>
    <t>fuekd_content-730</t>
  </si>
  <si>
    <t>ER-ASCE-Library</t>
  </si>
  <si>
    <t>ASCE Library. OCU</t>
  </si>
  <si>
    <t>ER-ASP-CTV</t>
  </si>
  <si>
    <t>Alexander Street Press.|pCounseling and therapy in video. OCU</t>
  </si>
  <si>
    <t>ER-ASP-WASME</t>
  </si>
  <si>
    <t>Alexander Street Press.|pWomen and social movements in modern empires since 1820. OCU</t>
  </si>
  <si>
    <t>Alexander Street Press.|pWomen and social movements: scholar's edition. OCU</t>
  </si>
  <si>
    <t>ER-CC-Music</t>
  </si>
  <si>
    <t>Cambridge companions to music online. OCU</t>
  </si>
  <si>
    <t>Early American imprints (Online).|nFirst series,|pEvans. OCU</t>
  </si>
  <si>
    <t>Early American imprints (Online).|nSecond series,|pShaw-Shoemaker. OCU</t>
  </si>
  <si>
    <t>Eighteenth century collections online. OCU</t>
  </si>
  <si>
    <t>ER-HeinOnline-ALI</t>
  </si>
  <si>
    <t>HeinOnline.|pAmerican Law Institute Library. OCU</t>
  </si>
  <si>
    <t>IET digital library.|pIET ebooks. OCU</t>
  </si>
  <si>
    <t>IGI Global Research Collection.|pInfoSci. OCU</t>
  </si>
  <si>
    <t>ER-LEXIS-Primary</t>
  </si>
  <si>
    <t>LEXIS Primary sources collection. OCU</t>
  </si>
  <si>
    <t>ER-O/L-APA Books</t>
  </si>
  <si>
    <t>APA Books. OCU</t>
  </si>
  <si>
    <t>ER-O/L-CH-American &amp; English Literature</t>
  </si>
  <si>
    <t>American &amp; English Literature. OCU</t>
  </si>
  <si>
    <t>Institute of Physics ebooks. OCU</t>
  </si>
  <si>
    <t>ER-O/L-Wiley</t>
  </si>
  <si>
    <t>Wiley online library. OCU</t>
  </si>
  <si>
    <t>Referex Engineering. OCU</t>
  </si>
  <si>
    <t>OECD iLibrary.|pBooks. OCU</t>
  </si>
  <si>
    <t>ER-OTL</t>
  </si>
  <si>
    <t>Open Textbook Library (OTL). OCU</t>
  </si>
  <si>
    <t>ER-PQ-EEBO</t>
  </si>
  <si>
    <t>Early English books online (PQ). OCU</t>
  </si>
  <si>
    <t>ER-ProjMuse-OA</t>
  </si>
  <si>
    <t>Project MUSE (Open Access). OCU</t>
  </si>
  <si>
    <t>SPIE digital library.|pSPIE eBooks. OCU</t>
  </si>
  <si>
    <t>ER-SRMO</t>
  </si>
  <si>
    <t>SAGE Research Methods Online. OCU</t>
  </si>
  <si>
    <t>ER-T&amp;F-CRC</t>
  </si>
  <si>
    <t>Taylor &amp; Francis (CRC Press). OCU</t>
  </si>
  <si>
    <t>ER-UCL-APA-PsycBOOKS</t>
  </si>
  <si>
    <t>PsycBOOKS. OCU</t>
  </si>
  <si>
    <t>ER-UCL-OHO</t>
  </si>
  <si>
    <t>ER-UCL-OHO-Classical</t>
  </si>
  <si>
    <t>Oxford handbooks online.|pClassical studies. OCU</t>
  </si>
  <si>
    <t>ER-UCL-OHO-Music</t>
  </si>
  <si>
    <t>Oxford handbooks online.|pMusic. OCU</t>
  </si>
  <si>
    <t>ER-UCL-OROP</t>
  </si>
  <si>
    <t>Oxford reference online (Premium). OCU</t>
  </si>
  <si>
    <t>FY1-18</t>
  </si>
  <si>
    <t>Change in name, 003 code, or significant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</si>
</sst>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u/>
      <sz val="10"/>
      <color theme="10"/>
      <name val="Arial"/>
    </font>
    <font>
      <sz val="10"/>
      <color theme="10"/>
      <name val="Arial"/>
      <family val="2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2" borderId="1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32" borderId="0" applyNumberFormat="0" applyBorder="0" applyAlignment="0" applyProtection="0"/>
    <xf numFmtId="0" fontId="8" fillId="0" borderId="0"/>
    <xf numFmtId="0" fontId="8" fillId="2" borderId="1" applyNumberFormat="0" applyFont="0" applyAlignment="0" applyProtection="0"/>
    <xf numFmtId="0" fontId="7" fillId="0" borderId="0"/>
    <xf numFmtId="0" fontId="6" fillId="0" borderId="0"/>
    <xf numFmtId="0" fontId="5" fillId="0" borderId="0"/>
    <xf numFmtId="0" fontId="5" fillId="0" borderId="0"/>
    <xf numFmtId="0" fontId="32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</cellStyleXfs>
  <cellXfs count="101">
    <xf numFmtId="0" fontId="0" fillId="0" borderId="0" xfId="0"/>
    <xf numFmtId="0" fontId="10" fillId="0" borderId="0" xfId="0" applyFont="1"/>
    <xf numFmtId="14" fontId="0" fillId="0" borderId="0" xfId="0" applyNumberFormat="1"/>
    <xf numFmtId="14" fontId="10" fillId="0" borderId="0" xfId="0" applyNumberFormat="1" applyFont="1"/>
    <xf numFmtId="0" fontId="13" fillId="0" borderId="2" xfId="0" applyFont="1" applyBorder="1" applyAlignment="1">
      <alignment vertical="center" wrapText="1"/>
    </xf>
    <xf numFmtId="14" fontId="10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/>
    <xf numFmtId="14" fontId="13" fillId="0" borderId="2" xfId="0" applyNumberFormat="1" applyFont="1" applyBorder="1" applyAlignment="1">
      <alignment vertical="center" wrapText="1"/>
    </xf>
    <xf numFmtId="14" fontId="10" fillId="0" borderId="0" xfId="0" applyNumberFormat="1" applyFont="1" applyBorder="1"/>
    <xf numFmtId="0" fontId="10" fillId="0" borderId="0" xfId="0" applyFont="1" applyFill="1" applyBorder="1"/>
    <xf numFmtId="0" fontId="12" fillId="0" borderId="0" xfId="1" applyFont="1" applyFill="1"/>
    <xf numFmtId="14" fontId="12" fillId="0" borderId="0" xfId="1" applyNumberFormat="1" applyFont="1" applyFill="1"/>
    <xf numFmtId="0" fontId="13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Border="1" applyAlignment="1">
      <alignment horizontal="right" vertical="center" wrapText="1"/>
    </xf>
    <xf numFmtId="0" fontId="8" fillId="0" borderId="0" xfId="46"/>
    <xf numFmtId="14" fontId="8" fillId="0" borderId="0" xfId="46" applyNumberFormat="1"/>
    <xf numFmtId="0" fontId="6" fillId="0" borderId="0" xfId="49"/>
    <xf numFmtId="0" fontId="30" fillId="33" borderId="0" xfId="0" applyFont="1" applyFill="1" applyAlignment="1">
      <alignment vertical="center"/>
    </xf>
    <xf numFmtId="0" fontId="30" fillId="0" borderId="0" xfId="0" applyFont="1" applyAlignment="1">
      <alignment horizontal="right" vertical="center"/>
    </xf>
    <xf numFmtId="0" fontId="11" fillId="0" borderId="0" xfId="0" applyFont="1"/>
    <xf numFmtId="0" fontId="30" fillId="34" borderId="0" xfId="0" applyFont="1" applyFill="1" applyAlignment="1">
      <alignment vertical="center"/>
    </xf>
    <xf numFmtId="0" fontId="30" fillId="34" borderId="0" xfId="0" applyFont="1" applyFill="1" applyAlignment="1">
      <alignment horizontal="right" vertical="center"/>
    </xf>
    <xf numFmtId="0" fontId="30" fillId="35" borderId="0" xfId="0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3" fontId="10" fillId="0" borderId="0" xfId="0" applyNumberFormat="1" applyFont="1"/>
    <xf numFmtId="3" fontId="0" fillId="0" borderId="0" xfId="0" applyNumberFormat="1"/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right" vertical="center"/>
    </xf>
    <xf numFmtId="3" fontId="11" fillId="0" borderId="0" xfId="0" applyNumberFormat="1" applyFont="1"/>
    <xf numFmtId="14" fontId="30" fillId="0" borderId="0" xfId="0" applyNumberFormat="1" applyFont="1" applyAlignment="1">
      <alignment vertical="center"/>
    </xf>
    <xf numFmtId="0" fontId="31" fillId="0" borderId="0" xfId="0" applyFont="1"/>
    <xf numFmtId="3" fontId="31" fillId="0" borderId="0" xfId="0" applyNumberFormat="1" applyFont="1"/>
    <xf numFmtId="0" fontId="31" fillId="33" borderId="0" xfId="0" applyFont="1" applyFill="1"/>
    <xf numFmtId="0" fontId="5" fillId="0" borderId="0" xfId="50"/>
    <xf numFmtId="0" fontId="5" fillId="0" borderId="0" xfId="50" applyFill="1"/>
    <xf numFmtId="0" fontId="5" fillId="33" borderId="0" xfId="50" applyFill="1"/>
    <xf numFmtId="10" fontId="5" fillId="0" borderId="0" xfId="50" applyNumberFormat="1"/>
    <xf numFmtId="0" fontId="10" fillId="0" borderId="0" xfId="50" applyFont="1"/>
    <xf numFmtId="0" fontId="5" fillId="0" borderId="0" xfId="51"/>
    <xf numFmtId="0" fontId="5" fillId="34" borderId="0" xfId="51" applyFill="1"/>
    <xf numFmtId="0" fontId="11" fillId="0" borderId="0" xfId="50" applyFont="1" applyBorder="1" applyAlignment="1"/>
    <xf numFmtId="0" fontId="10" fillId="36" borderId="0" xfId="50" applyFont="1" applyFill="1"/>
    <xf numFmtId="3" fontId="0" fillId="33" borderId="0" xfId="0" applyNumberFormat="1" applyFill="1"/>
    <xf numFmtId="0" fontId="0" fillId="33" borderId="0" xfId="0" applyFill="1"/>
    <xf numFmtId="0" fontId="4" fillId="0" borderId="0" xfId="49" applyFont="1"/>
    <xf numFmtId="49" fontId="10" fillId="0" borderId="0" xfId="52" applyNumberFormat="1" applyFont="1"/>
    <xf numFmtId="0" fontId="33" fillId="0" borderId="0" xfId="52" applyFont="1"/>
    <xf numFmtId="3" fontId="6" fillId="0" borderId="0" xfId="49" applyNumberFormat="1"/>
    <xf numFmtId="3" fontId="33" fillId="0" borderId="0" xfId="52" applyNumberFormat="1" applyFont="1"/>
    <xf numFmtId="0" fontId="3" fillId="0" borderId="0" xfId="53"/>
    <xf numFmtId="49" fontId="3" fillId="0" borderId="0" xfId="53" applyNumberFormat="1" applyAlignment="1">
      <alignment horizontal="left" vertical="top" wrapText="1"/>
    </xf>
    <xf numFmtId="0" fontId="3" fillId="0" borderId="0" xfId="53" applyAlignment="1">
      <alignment horizontal="center"/>
    </xf>
    <xf numFmtId="10" fontId="3" fillId="0" borderId="0" xfId="53" applyNumberFormat="1"/>
    <xf numFmtId="0" fontId="3" fillId="0" borderId="0" xfId="53" applyAlignment="1">
      <alignment horizontal="left" vertical="top" wrapText="1"/>
    </xf>
    <xf numFmtId="0" fontId="3" fillId="0" borderId="0" xfId="53" applyFill="1"/>
    <xf numFmtId="0" fontId="3" fillId="0" borderId="0" xfId="53" applyFill="1" applyAlignment="1">
      <alignment horizontal="left" vertical="top" wrapText="1"/>
    </xf>
    <xf numFmtId="0" fontId="3" fillId="33" borderId="0" xfId="53" applyFill="1"/>
    <xf numFmtId="49" fontId="3" fillId="33" borderId="0" xfId="53" applyNumberFormat="1" applyFill="1" applyAlignment="1">
      <alignment horizontal="left" vertical="top" wrapText="1"/>
    </xf>
    <xf numFmtId="49" fontId="3" fillId="0" borderId="0" xfId="53" applyNumberFormat="1" applyFill="1" applyAlignment="1">
      <alignment horizontal="left" vertical="top" wrapText="1"/>
    </xf>
    <xf numFmtId="0" fontId="3" fillId="33" borderId="0" xfId="53" applyFill="1" applyAlignment="1">
      <alignment horizontal="left" vertical="top" wrapText="1"/>
    </xf>
    <xf numFmtId="0" fontId="10" fillId="0" borderId="0" xfId="53" applyFont="1"/>
    <xf numFmtId="0" fontId="3" fillId="0" borderId="0" xfId="54"/>
    <xf numFmtId="0" fontId="3" fillId="34" borderId="0" xfId="54" applyFill="1" applyAlignment="1">
      <alignment horizontal="left" vertical="top" wrapText="1"/>
    </xf>
    <xf numFmtId="0" fontId="11" fillId="0" borderId="0" xfId="53" applyFont="1" applyBorder="1" applyAlignment="1"/>
    <xf numFmtId="0" fontId="10" fillId="36" borderId="0" xfId="53" applyFont="1" applyFill="1" applyAlignment="1">
      <alignment horizontal="left" vertical="top" wrapText="1"/>
    </xf>
    <xf numFmtId="0" fontId="3" fillId="0" borderId="0" xfId="54" applyFill="1" applyAlignment="1">
      <alignment horizontal="left" vertical="top" wrapText="1"/>
    </xf>
    <xf numFmtId="0" fontId="2" fillId="0" borderId="0" xfId="55"/>
    <xf numFmtId="14" fontId="2" fillId="0" borderId="0" xfId="55" applyNumberFormat="1"/>
    <xf numFmtId="0" fontId="2" fillId="33" borderId="0" xfId="55" applyFill="1"/>
    <xf numFmtId="0" fontId="2" fillId="0" borderId="0" xfId="55" applyFill="1"/>
    <xf numFmtId="0" fontId="0" fillId="0" borderId="0" xfId="0" applyAlignment="1">
      <alignment wrapText="1"/>
    </xf>
    <xf numFmtId="0" fontId="1" fillId="0" borderId="0" xfId="55" applyFont="1"/>
    <xf numFmtId="0" fontId="2" fillId="37" borderId="0" xfId="55" applyFill="1"/>
    <xf numFmtId="14" fontId="2" fillId="37" borderId="0" xfId="55" applyNumberFormat="1" applyFill="1"/>
    <xf numFmtId="0" fontId="2" fillId="38" borderId="0" xfId="55" applyFill="1"/>
    <xf numFmtId="14" fontId="1" fillId="38" borderId="0" xfId="55" applyNumberFormat="1" applyFont="1" applyFill="1"/>
    <xf numFmtId="0" fontId="1" fillId="38" borderId="0" xfId="55" applyFont="1" applyFill="1"/>
    <xf numFmtId="0" fontId="0" fillId="38" borderId="0" xfId="0" applyFill="1"/>
    <xf numFmtId="3" fontId="0" fillId="38" borderId="0" xfId="0" applyNumberFormat="1" applyFill="1"/>
    <xf numFmtId="0" fontId="3" fillId="0" borderId="0" xfId="53" applyAlignment="1">
      <alignment horizontal="center"/>
    </xf>
    <xf numFmtId="0" fontId="34" fillId="0" borderId="0" xfId="53" applyFont="1"/>
    <xf numFmtId="49" fontId="34" fillId="0" borderId="0" xfId="53" applyNumberFormat="1" applyFont="1" applyAlignment="1">
      <alignment wrapText="1"/>
    </xf>
    <xf numFmtId="49" fontId="34" fillId="0" borderId="0" xfId="53" applyNumberFormat="1" applyFont="1" applyAlignment="1">
      <alignment horizontal="left" vertical="top" wrapText="1"/>
    </xf>
    <xf numFmtId="0" fontId="34" fillId="0" borderId="0" xfId="53" applyFont="1" applyFill="1" applyAlignment="1">
      <alignment horizontal="center"/>
    </xf>
    <xf numFmtId="10" fontId="34" fillId="0" borderId="0" xfId="53" applyNumberFormat="1" applyFont="1"/>
    <xf numFmtId="0" fontId="34" fillId="0" borderId="0" xfId="53" applyFont="1" applyFill="1"/>
    <xf numFmtId="0" fontId="10" fillId="33" borderId="0" xfId="0" applyFont="1" applyFill="1"/>
    <xf numFmtId="49" fontId="10" fillId="0" borderId="0" xfId="0" applyNumberFormat="1" applyFont="1" applyAlignment="1">
      <alignment wrapText="1"/>
    </xf>
    <xf numFmtId="0" fontId="34" fillId="33" borderId="0" xfId="53" applyFont="1" applyFill="1"/>
    <xf numFmtId="49" fontId="34" fillId="33" borderId="0" xfId="53" applyNumberFormat="1" applyFont="1" applyFill="1" applyAlignment="1">
      <alignment horizontal="left" vertical="top" wrapText="1"/>
    </xf>
    <xf numFmtId="49" fontId="34" fillId="0" borderId="0" xfId="53" applyNumberFormat="1" applyFont="1" applyFill="1" applyAlignment="1">
      <alignment horizontal="left" vertical="top" wrapText="1"/>
    </xf>
    <xf numFmtId="0" fontId="10" fillId="39" borderId="0" xfId="0" applyFont="1" applyFill="1"/>
    <xf numFmtId="0" fontId="10" fillId="0" borderId="0" xfId="0" applyFont="1" applyFill="1"/>
    <xf numFmtId="0" fontId="34" fillId="34" borderId="0" xfId="54" applyFont="1" applyFill="1" applyAlignment="1">
      <alignment horizontal="left" vertical="top" wrapText="1"/>
    </xf>
    <xf numFmtId="0" fontId="10" fillId="0" borderId="0" xfId="53" applyFont="1" applyBorder="1" applyAlignment="1"/>
    <xf numFmtId="0" fontId="34" fillId="0" borderId="0" xfId="53" applyFont="1" applyAlignment="1">
      <alignment horizontal="left" vertical="top" wrapText="1"/>
    </xf>
    <xf numFmtId="0" fontId="10" fillId="0" borderId="0" xfId="53" applyFont="1" applyFill="1" applyBorder="1" applyAlignment="1"/>
    <xf numFmtId="49" fontId="10" fillId="0" borderId="0" xfId="0" applyNumberFormat="1" applyFont="1" applyFill="1" applyAlignment="1">
      <alignment wrapText="1"/>
    </xf>
    <xf numFmtId="0" fontId="34" fillId="0" borderId="0" xfId="54" applyFont="1" applyFill="1" applyAlignment="1">
      <alignment horizontal="left" vertical="top" wrapText="1"/>
    </xf>
  </cellXfs>
  <cellStyles count="5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52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10" xfId="53"/>
    <cellStyle name="Normal 11" xfId="55"/>
    <cellStyle name="Normal 2" xfId="1"/>
    <cellStyle name="Normal 3" xfId="2"/>
    <cellStyle name="Normal 4" xfId="3"/>
    <cellStyle name="Normal 4 2" xfId="51"/>
    <cellStyle name="Normal 4 2 2" xfId="54"/>
    <cellStyle name="Normal 5" xfId="4"/>
    <cellStyle name="Normal 6" xfId="46"/>
    <cellStyle name="Normal 7" xfId="48"/>
    <cellStyle name="Normal 8" xfId="49"/>
    <cellStyle name="Normal 9" xfId="50"/>
    <cellStyle name="Note 2" xfId="5"/>
    <cellStyle name="Note 3" xfId="47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D51" sqref="D51"/>
    </sheetView>
  </sheetViews>
  <sheetFormatPr defaultRowHeight="12.75" x14ac:dyDescent="0.35"/>
  <cols>
    <col min="1" max="1" width="56.53125" customWidth="1"/>
    <col min="2" max="2" width="16.86328125" customWidth="1"/>
  </cols>
  <sheetData>
    <row r="1" spans="1:3" x14ac:dyDescent="0.35">
      <c r="A1" t="s">
        <v>340</v>
      </c>
    </row>
    <row r="2" spans="1:3" x14ac:dyDescent="0.35">
      <c r="A2" t="s">
        <v>341</v>
      </c>
    </row>
    <row r="3" spans="1:3" x14ac:dyDescent="0.35">
      <c r="A3">
        <v>1057296</v>
      </c>
      <c r="B3" t="s">
        <v>275</v>
      </c>
    </row>
    <row r="4" spans="1:3" x14ac:dyDescent="0.35">
      <c r="A4">
        <v>1806648</v>
      </c>
      <c r="B4" t="s">
        <v>276</v>
      </c>
    </row>
    <row r="5" spans="1:3" x14ac:dyDescent="0.35">
      <c r="A5">
        <v>71566</v>
      </c>
      <c r="B5" t="s">
        <v>277</v>
      </c>
    </row>
    <row r="6" spans="1:3" x14ac:dyDescent="0.35">
      <c r="A6">
        <f>SUM(A3:A5)</f>
        <v>2935510</v>
      </c>
      <c r="C6">
        <v>2935510</v>
      </c>
    </row>
    <row r="7" spans="1:3" x14ac:dyDescent="0.35">
      <c r="A7" t="s">
        <v>342</v>
      </c>
    </row>
    <row r="8" spans="1:3" x14ac:dyDescent="0.35">
      <c r="A8">
        <v>11751</v>
      </c>
      <c r="B8" t="s">
        <v>275</v>
      </c>
    </row>
    <row r="9" spans="1:3" x14ac:dyDescent="0.35">
      <c r="A9">
        <v>44242</v>
      </c>
      <c r="B9" t="s">
        <v>276</v>
      </c>
    </row>
    <row r="10" spans="1:3" x14ac:dyDescent="0.35">
      <c r="A10">
        <v>11750</v>
      </c>
      <c r="B10" t="s">
        <v>277</v>
      </c>
    </row>
    <row r="11" spans="1:3" x14ac:dyDescent="0.35">
      <c r="A11">
        <f>SUM(A8:A10)</f>
        <v>67743</v>
      </c>
      <c r="C11">
        <v>67743</v>
      </c>
    </row>
    <row r="12" spans="1:3" x14ac:dyDescent="0.35">
      <c r="A12" t="s">
        <v>343</v>
      </c>
    </row>
    <row r="13" spans="1:3" x14ac:dyDescent="0.35">
      <c r="A13">
        <v>446</v>
      </c>
      <c r="B13" t="s">
        <v>275</v>
      </c>
    </row>
    <row r="14" spans="1:3" x14ac:dyDescent="0.35">
      <c r="A14">
        <v>79844</v>
      </c>
      <c r="B14" t="s">
        <v>276</v>
      </c>
    </row>
    <row r="15" spans="1:3" x14ac:dyDescent="0.35">
      <c r="A15">
        <v>82</v>
      </c>
      <c r="B15" t="s">
        <v>277</v>
      </c>
    </row>
    <row r="16" spans="1:3" x14ac:dyDescent="0.35">
      <c r="A16">
        <f>SUM(A13:A15)</f>
        <v>80372</v>
      </c>
      <c r="C16">
        <v>80372</v>
      </c>
    </row>
    <row r="17" spans="1:3" x14ac:dyDescent="0.35">
      <c r="A17" t="s">
        <v>344</v>
      </c>
    </row>
    <row r="18" spans="1:3" x14ac:dyDescent="0.35">
      <c r="A18">
        <v>6431</v>
      </c>
      <c r="B18" t="s">
        <v>275</v>
      </c>
    </row>
    <row r="19" spans="1:3" x14ac:dyDescent="0.35">
      <c r="A19">
        <v>39460</v>
      </c>
      <c r="B19" t="s">
        <v>276</v>
      </c>
    </row>
    <row r="20" spans="1:3" x14ac:dyDescent="0.35">
      <c r="A20">
        <v>327</v>
      </c>
      <c r="B20" t="s">
        <v>277</v>
      </c>
    </row>
    <row r="21" spans="1:3" x14ac:dyDescent="0.35">
      <c r="A21">
        <f>SUM(A18:A20)</f>
        <v>46218</v>
      </c>
      <c r="C21">
        <v>46218</v>
      </c>
    </row>
    <row r="22" spans="1:3" x14ac:dyDescent="0.35">
      <c r="A22" t="s">
        <v>345</v>
      </c>
    </row>
    <row r="23" spans="1:3" x14ac:dyDescent="0.35">
      <c r="A23">
        <v>29</v>
      </c>
      <c r="B23" t="s">
        <v>275</v>
      </c>
    </row>
    <row r="24" spans="1:3" x14ac:dyDescent="0.35">
      <c r="A24">
        <v>58835</v>
      </c>
      <c r="B24" t="s">
        <v>276</v>
      </c>
    </row>
    <row r="25" spans="1:3" x14ac:dyDescent="0.35">
      <c r="A25">
        <v>12</v>
      </c>
      <c r="B25" t="s">
        <v>277</v>
      </c>
    </row>
    <row r="26" spans="1:3" x14ac:dyDescent="0.35">
      <c r="A26">
        <f>SUM(A23:A25)</f>
        <v>58876</v>
      </c>
      <c r="C26">
        <v>58876</v>
      </c>
    </row>
    <row r="27" spans="1:3" x14ac:dyDescent="0.35">
      <c r="A27" t="s">
        <v>346</v>
      </c>
    </row>
    <row r="28" spans="1:3" x14ac:dyDescent="0.35">
      <c r="A28">
        <v>58920</v>
      </c>
      <c r="B28" t="s">
        <v>458</v>
      </c>
    </row>
    <row r="29" spans="1:3" x14ac:dyDescent="0.35">
      <c r="A29">
        <v>15176</v>
      </c>
      <c r="B29" t="s">
        <v>276</v>
      </c>
    </row>
    <row r="30" spans="1:3" x14ac:dyDescent="0.35">
      <c r="A30">
        <v>75</v>
      </c>
      <c r="B30" t="s">
        <v>277</v>
      </c>
    </row>
    <row r="31" spans="1:3" x14ac:dyDescent="0.35">
      <c r="A31">
        <f>SUM(A28:A30)</f>
        <v>74171</v>
      </c>
      <c r="C31">
        <v>74171</v>
      </c>
    </row>
    <row r="32" spans="1:3" x14ac:dyDescent="0.35">
      <c r="A32" t="s">
        <v>347</v>
      </c>
    </row>
    <row r="33" spans="1:3" x14ac:dyDescent="0.35">
      <c r="A33">
        <v>335</v>
      </c>
      <c r="B33" t="s">
        <v>275</v>
      </c>
    </row>
    <row r="34" spans="1:3" x14ac:dyDescent="0.35">
      <c r="A34">
        <v>678</v>
      </c>
      <c r="B34" t="s">
        <v>276</v>
      </c>
    </row>
    <row r="35" spans="1:3" x14ac:dyDescent="0.35">
      <c r="A35">
        <v>11</v>
      </c>
      <c r="B35" t="s">
        <v>277</v>
      </c>
    </row>
    <row r="36" spans="1:3" x14ac:dyDescent="0.35">
      <c r="A36">
        <f>SUM(A33:A35)</f>
        <v>1024</v>
      </c>
      <c r="C36">
        <v>1024</v>
      </c>
    </row>
    <row r="37" spans="1:3" x14ac:dyDescent="0.35">
      <c r="A37" t="s">
        <v>348</v>
      </c>
    </row>
    <row r="38" spans="1:3" x14ac:dyDescent="0.35">
      <c r="A38">
        <v>1739</v>
      </c>
      <c r="B38" t="s">
        <v>275</v>
      </c>
    </row>
    <row r="39" spans="1:3" x14ac:dyDescent="0.35">
      <c r="A39">
        <v>1144</v>
      </c>
      <c r="B39" t="s">
        <v>276</v>
      </c>
    </row>
    <row r="40" spans="1:3" x14ac:dyDescent="0.35">
      <c r="A40">
        <v>178</v>
      </c>
      <c r="B40" t="s">
        <v>277</v>
      </c>
    </row>
    <row r="41" spans="1:3" x14ac:dyDescent="0.35">
      <c r="A41">
        <f>SUM(A38:A40)</f>
        <v>3061</v>
      </c>
      <c r="C41">
        <v>3061</v>
      </c>
    </row>
    <row r="42" spans="1:3" x14ac:dyDescent="0.35">
      <c r="A42" t="s">
        <v>349</v>
      </c>
    </row>
    <row r="43" spans="1:3" x14ac:dyDescent="0.35">
      <c r="A43">
        <v>445</v>
      </c>
      <c r="B43" t="s">
        <v>275</v>
      </c>
    </row>
    <row r="44" spans="1:3" x14ac:dyDescent="0.35">
      <c r="A44">
        <v>29</v>
      </c>
      <c r="B44" t="s">
        <v>276</v>
      </c>
    </row>
    <row r="45" spans="1:3" x14ac:dyDescent="0.35">
      <c r="A45">
        <v>439</v>
      </c>
      <c r="B45" t="s">
        <v>277</v>
      </c>
    </row>
    <row r="46" spans="1:3" x14ac:dyDescent="0.35">
      <c r="A46">
        <f>SUM(A43:A45)</f>
        <v>913</v>
      </c>
      <c r="C46">
        <v>913</v>
      </c>
    </row>
    <row r="47" spans="1:3" x14ac:dyDescent="0.35">
      <c r="A47" t="s">
        <v>350</v>
      </c>
    </row>
    <row r="48" spans="1:3" x14ac:dyDescent="0.35">
      <c r="A48">
        <v>0</v>
      </c>
      <c r="B48" t="s">
        <v>275</v>
      </c>
    </row>
    <row r="49" spans="1:3" x14ac:dyDescent="0.35">
      <c r="A49">
        <v>6</v>
      </c>
      <c r="B49" t="s">
        <v>276</v>
      </c>
    </row>
    <row r="50" spans="1:3" x14ac:dyDescent="0.35">
      <c r="A50">
        <v>0</v>
      </c>
      <c r="B50" t="s">
        <v>277</v>
      </c>
    </row>
    <row r="51" spans="1:3" x14ac:dyDescent="0.35">
      <c r="A51">
        <f>SUM(A48:A50)</f>
        <v>6</v>
      </c>
      <c r="C51">
        <v>6</v>
      </c>
    </row>
    <row r="53" spans="1:3" x14ac:dyDescent="0.35">
      <c r="A53">
        <v>3267894</v>
      </c>
      <c r="C53">
        <f>SUM(C2:C52)</f>
        <v>3267894</v>
      </c>
    </row>
    <row r="54" spans="1:3" x14ac:dyDescent="0.35">
      <c r="A54" t="s">
        <v>427</v>
      </c>
      <c r="C54">
        <v>19151</v>
      </c>
    </row>
    <row r="55" spans="1:3" x14ac:dyDescent="0.35">
      <c r="C55">
        <f>SUM(C53:C54)</f>
        <v>3287045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A2" sqref="A2:XFD2"/>
    </sheetView>
  </sheetViews>
  <sheetFormatPr defaultRowHeight="15.75" x14ac:dyDescent="0.5"/>
  <cols>
    <col min="1" max="1" width="11.86328125" style="32" customWidth="1"/>
    <col min="2" max="2" width="10.9296875" style="32" customWidth="1"/>
    <col min="3" max="3" width="44" style="32" customWidth="1"/>
    <col min="4" max="4" width="15.06640625" style="32" customWidth="1"/>
    <col min="5" max="5" width="7.9296875" style="32" customWidth="1"/>
    <col min="6" max="6" width="5.73046875" style="32" customWidth="1"/>
    <col min="7" max="8" width="5.3984375" style="32" customWidth="1"/>
    <col min="9" max="9" width="5.06640625" style="32" customWidth="1"/>
    <col min="10" max="10" width="4.19921875" style="32" customWidth="1"/>
    <col min="11" max="11" width="15.59765625" style="32" customWidth="1"/>
    <col min="12" max="12" width="14.46484375" style="32" customWidth="1"/>
    <col min="13" max="13" width="9.9296875" style="33" bestFit="1" customWidth="1"/>
    <col min="14" max="14" width="10.1328125" style="32" customWidth="1"/>
    <col min="15" max="15" width="9.265625" style="33" bestFit="1" customWidth="1"/>
    <col min="16" max="16" width="9.265625" style="33" customWidth="1"/>
    <col min="17" max="16384" width="9.06640625" style="32"/>
  </cols>
  <sheetData>
    <row r="1" spans="1:17" x14ac:dyDescent="0.5">
      <c r="K1" s="32" t="s">
        <v>66</v>
      </c>
      <c r="M1" s="33" t="s">
        <v>76</v>
      </c>
      <c r="O1" s="33" t="s">
        <v>93</v>
      </c>
      <c r="Q1" s="32" t="s">
        <v>96</v>
      </c>
    </row>
    <row r="2" spans="1:17" x14ac:dyDescent="0.5">
      <c r="K2" s="32" t="s">
        <v>95</v>
      </c>
      <c r="O2" s="33" t="s">
        <v>94</v>
      </c>
      <c r="Q2" s="32" t="s">
        <v>94</v>
      </c>
    </row>
    <row r="3" spans="1:17" x14ac:dyDescent="0.5">
      <c r="A3" s="32" t="s">
        <v>82</v>
      </c>
      <c r="M3" s="33">
        <v>3979601</v>
      </c>
      <c r="N3" s="33" t="s">
        <v>94</v>
      </c>
      <c r="O3" s="26">
        <v>3914677</v>
      </c>
      <c r="P3" s="26" t="s">
        <v>94</v>
      </c>
      <c r="Q3" s="26">
        <v>3880338</v>
      </c>
    </row>
    <row r="4" spans="1:17" x14ac:dyDescent="0.5">
      <c r="A4" s="32" t="s">
        <v>92</v>
      </c>
      <c r="B4" s="33">
        <v>3445209</v>
      </c>
      <c r="C4" s="32" t="s">
        <v>110</v>
      </c>
      <c r="D4" s="32" t="s">
        <v>111</v>
      </c>
      <c r="M4" s="33">
        <v>-3344138</v>
      </c>
      <c r="N4" s="32" t="s">
        <v>95</v>
      </c>
      <c r="O4" s="33">
        <v>3280744</v>
      </c>
      <c r="P4" s="33" t="s">
        <v>103</v>
      </c>
    </row>
    <row r="5" spans="1:17" x14ac:dyDescent="0.5">
      <c r="A5" s="32" t="s">
        <v>91</v>
      </c>
      <c r="B5" s="33">
        <v>3979601</v>
      </c>
      <c r="C5" s="32" t="s">
        <v>112</v>
      </c>
      <c r="D5" s="32" t="s">
        <v>108</v>
      </c>
      <c r="M5" s="33">
        <f>SUM(M3:M4)</f>
        <v>635463</v>
      </c>
      <c r="N5" s="32" t="s">
        <v>102</v>
      </c>
      <c r="O5" s="33">
        <f>(O3-O4)</f>
        <v>633933</v>
      </c>
      <c r="P5" s="33" t="s">
        <v>102</v>
      </c>
    </row>
    <row r="6" spans="1:17" x14ac:dyDescent="0.5">
      <c r="A6" s="32" t="s">
        <v>91</v>
      </c>
      <c r="B6" s="33">
        <v>3350122</v>
      </c>
      <c r="C6" s="32" t="s">
        <v>107</v>
      </c>
    </row>
    <row r="7" spans="1:17" x14ac:dyDescent="0.5">
      <c r="B7" s="33">
        <f>(B5-B6)</f>
        <v>629479</v>
      </c>
      <c r="F7" s="33"/>
      <c r="M7" s="33">
        <v>3979601</v>
      </c>
      <c r="N7" s="32" t="s">
        <v>94</v>
      </c>
    </row>
    <row r="8" spans="1:17" x14ac:dyDescent="0.5">
      <c r="F8" s="33"/>
      <c r="M8" s="34">
        <v>-3295194</v>
      </c>
      <c r="N8" s="32" t="s">
        <v>104</v>
      </c>
    </row>
    <row r="9" spans="1:17" x14ac:dyDescent="0.5">
      <c r="F9" s="33"/>
      <c r="M9" s="33">
        <f>SUM(M7:M8)</f>
        <v>684407</v>
      </c>
      <c r="N9" s="32" t="s">
        <v>109</v>
      </c>
    </row>
    <row r="10" spans="1:17" x14ac:dyDescent="0.5">
      <c r="F10" s="33"/>
    </row>
    <row r="11" spans="1:17" x14ac:dyDescent="0.5">
      <c r="A11" s="32" t="s">
        <v>83</v>
      </c>
    </row>
    <row r="12" spans="1:17" x14ac:dyDescent="0.5">
      <c r="A12" s="32" t="s">
        <v>84</v>
      </c>
      <c r="M12" s="33">
        <v>3362256</v>
      </c>
      <c r="N12" s="32" t="s">
        <v>105</v>
      </c>
    </row>
    <row r="13" spans="1:17" x14ac:dyDescent="0.5">
      <c r="A13" s="32" t="s">
        <v>85</v>
      </c>
      <c r="M13" s="33">
        <v>-2874799</v>
      </c>
      <c r="N13" s="32" t="s">
        <v>106</v>
      </c>
    </row>
    <row r="14" spans="1:17" x14ac:dyDescent="0.5">
      <c r="M14" s="33">
        <f>SUM(M12:M13)</f>
        <v>487457</v>
      </c>
    </row>
    <row r="16" spans="1:17" x14ac:dyDescent="0.5">
      <c r="A16" s="32" t="s">
        <v>86</v>
      </c>
    </row>
    <row r="17" spans="1:17" x14ac:dyDescent="0.5">
      <c r="A17" s="32" t="s">
        <v>87</v>
      </c>
    </row>
    <row r="18" spans="1:17" x14ac:dyDescent="0.5">
      <c r="A18" s="32" t="s">
        <v>85</v>
      </c>
      <c r="O18" s="30">
        <v>3445209</v>
      </c>
      <c r="P18" s="30"/>
      <c r="Q18" s="32" t="s">
        <v>101</v>
      </c>
    </row>
    <row r="19" spans="1:17" x14ac:dyDescent="0.5">
      <c r="A19" s="32" t="s">
        <v>88</v>
      </c>
      <c r="O19" s="33">
        <v>469339</v>
      </c>
      <c r="Q19" s="32" t="s">
        <v>100</v>
      </c>
    </row>
    <row r="20" spans="1:17" x14ac:dyDescent="0.5">
      <c r="O20" s="33">
        <f>SUM(O18:O19)</f>
        <v>3914548</v>
      </c>
    </row>
    <row r="22" spans="1:17" x14ac:dyDescent="0.5">
      <c r="A22" s="32" t="s">
        <v>89</v>
      </c>
    </row>
    <row r="23" spans="1:17" x14ac:dyDescent="0.5">
      <c r="A23" s="32" t="s">
        <v>85</v>
      </c>
      <c r="O23" s="33">
        <v>3445209</v>
      </c>
    </row>
    <row r="24" spans="1:17" x14ac:dyDescent="0.5">
      <c r="A24" s="32" t="s">
        <v>117</v>
      </c>
      <c r="D24" s="32">
        <v>3272233</v>
      </c>
      <c r="O24" s="33">
        <v>129</v>
      </c>
      <c r="Q24" s="32" t="s">
        <v>97</v>
      </c>
    </row>
    <row r="25" spans="1:17" x14ac:dyDescent="0.5">
      <c r="C25" s="32" t="s">
        <v>118</v>
      </c>
      <c r="D25" s="32">
        <v>22961</v>
      </c>
    </row>
    <row r="26" spans="1:17" x14ac:dyDescent="0.5">
      <c r="C26" s="32" t="s">
        <v>119</v>
      </c>
      <c r="D26" s="34">
        <f>SUM(D24:D25)</f>
        <v>3295194</v>
      </c>
    </row>
    <row r="27" spans="1:17" x14ac:dyDescent="0.5">
      <c r="O27" s="33">
        <f>SUM(O23:O24)</f>
        <v>3445338</v>
      </c>
      <c r="Q27" s="32" t="s">
        <v>98</v>
      </c>
    </row>
    <row r="28" spans="1:17" x14ac:dyDescent="0.5">
      <c r="A28" s="32" t="s">
        <v>90</v>
      </c>
      <c r="O28" s="33">
        <v>469330</v>
      </c>
      <c r="Q28" s="32" t="s">
        <v>99</v>
      </c>
    </row>
    <row r="29" spans="1:17" x14ac:dyDescent="0.5">
      <c r="O29" s="33">
        <f>SUM(O27:O28)</f>
        <v>3914668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28" workbookViewId="0">
      <selection activeCell="M48" sqref="M48"/>
    </sheetView>
  </sheetViews>
  <sheetFormatPr defaultRowHeight="12.75" x14ac:dyDescent="0.35"/>
  <cols>
    <col min="1" max="1" width="15.59765625" customWidth="1"/>
    <col min="2" max="2" width="17.265625" customWidth="1"/>
    <col min="8" max="8" width="10.53125" customWidth="1"/>
    <col min="9" max="9" width="12.1328125" customWidth="1"/>
  </cols>
  <sheetData>
    <row r="1" spans="1:14" x14ac:dyDescent="0.35">
      <c r="C1" s="1" t="s">
        <v>9</v>
      </c>
      <c r="D1" s="1" t="s">
        <v>8</v>
      </c>
      <c r="E1" s="1" t="s">
        <v>57</v>
      </c>
      <c r="J1" s="1" t="s">
        <v>9</v>
      </c>
      <c r="K1" s="1" t="s">
        <v>8</v>
      </c>
      <c r="L1" s="1" t="s">
        <v>57</v>
      </c>
    </row>
    <row r="2" spans="1:14" x14ac:dyDescent="0.35">
      <c r="N2" t="s">
        <v>113</v>
      </c>
    </row>
    <row r="3" spans="1:14" ht="14.25" x14ac:dyDescent="0.35">
      <c r="A3" s="3">
        <v>42178</v>
      </c>
      <c r="B3" s="19" t="s">
        <v>0</v>
      </c>
      <c r="C3" s="20">
        <v>121</v>
      </c>
      <c r="D3" s="20">
        <v>298</v>
      </c>
      <c r="H3" s="3">
        <v>42178</v>
      </c>
      <c r="I3" s="19" t="s">
        <v>0</v>
      </c>
      <c r="J3" s="20">
        <v>121</v>
      </c>
      <c r="K3" s="20">
        <v>298</v>
      </c>
      <c r="N3" t="s">
        <v>114</v>
      </c>
    </row>
    <row r="4" spans="1:14" ht="14.25" x14ac:dyDescent="0.35">
      <c r="B4" s="19" t="s">
        <v>39</v>
      </c>
      <c r="C4" s="20">
        <v>2</v>
      </c>
      <c r="D4" s="20">
        <v>0</v>
      </c>
      <c r="I4" s="19" t="s">
        <v>39</v>
      </c>
      <c r="J4" s="20">
        <v>2</v>
      </c>
      <c r="K4" s="20">
        <v>0</v>
      </c>
    </row>
    <row r="5" spans="1:14" ht="14.25" x14ac:dyDescent="0.35">
      <c r="B5" s="19" t="s">
        <v>40</v>
      </c>
      <c r="C5" s="20">
        <v>8</v>
      </c>
      <c r="D5" s="20">
        <v>0</v>
      </c>
      <c r="I5" s="19" t="s">
        <v>40</v>
      </c>
      <c r="J5" s="20">
        <v>8</v>
      </c>
      <c r="K5" s="20">
        <v>0</v>
      </c>
    </row>
    <row r="6" spans="1:14" ht="14.25" x14ac:dyDescent="0.35">
      <c r="B6" s="19" t="s">
        <v>2</v>
      </c>
      <c r="C6" s="20">
        <v>2362</v>
      </c>
      <c r="D6" s="20">
        <v>358</v>
      </c>
      <c r="I6" s="19" t="s">
        <v>2</v>
      </c>
      <c r="J6" s="20">
        <v>2362</v>
      </c>
      <c r="K6" s="20">
        <v>358</v>
      </c>
    </row>
    <row r="7" spans="1:14" ht="14.25" x14ac:dyDescent="0.35">
      <c r="B7" s="19" t="s">
        <v>3</v>
      </c>
      <c r="C7" s="20">
        <v>4</v>
      </c>
      <c r="D7" s="20">
        <v>93</v>
      </c>
      <c r="I7" s="19" t="s">
        <v>3</v>
      </c>
      <c r="J7" s="20">
        <v>4</v>
      </c>
      <c r="K7" s="20">
        <v>93</v>
      </c>
    </row>
    <row r="8" spans="1:14" ht="14.25" x14ac:dyDescent="0.35">
      <c r="B8" s="19" t="s">
        <v>41</v>
      </c>
      <c r="C8" s="20">
        <v>2</v>
      </c>
      <c r="D8" s="20">
        <v>0</v>
      </c>
      <c r="I8" s="19" t="s">
        <v>41</v>
      </c>
      <c r="J8" s="20">
        <v>2</v>
      </c>
      <c r="K8" s="20">
        <v>0</v>
      </c>
    </row>
    <row r="9" spans="1:14" ht="14.25" x14ac:dyDescent="0.35">
      <c r="B9" s="19" t="s">
        <v>42</v>
      </c>
      <c r="C9" s="20">
        <v>1</v>
      </c>
      <c r="D9" s="20">
        <v>248</v>
      </c>
      <c r="I9" s="19" t="s">
        <v>42</v>
      </c>
      <c r="J9" s="20">
        <v>1</v>
      </c>
      <c r="K9" s="20">
        <v>248</v>
      </c>
    </row>
    <row r="10" spans="1:14" ht="14.25" x14ac:dyDescent="0.35">
      <c r="A10" s="2">
        <v>42216</v>
      </c>
      <c r="B10" s="19" t="s">
        <v>0</v>
      </c>
      <c r="C10" s="20">
        <v>110</v>
      </c>
      <c r="D10" s="20">
        <v>2</v>
      </c>
      <c r="H10" s="2">
        <v>42216</v>
      </c>
      <c r="I10" s="19" t="s">
        <v>0</v>
      </c>
      <c r="J10" s="20">
        <v>110</v>
      </c>
      <c r="K10" s="20">
        <v>2</v>
      </c>
    </row>
    <row r="11" spans="1:14" ht="14.25" x14ac:dyDescent="0.35">
      <c r="B11" s="19" t="s">
        <v>44</v>
      </c>
      <c r="C11" s="20">
        <v>2</v>
      </c>
      <c r="D11" s="20">
        <v>0</v>
      </c>
      <c r="I11" s="19" t="s">
        <v>44</v>
      </c>
      <c r="J11" s="20">
        <v>2</v>
      </c>
      <c r="K11" s="20">
        <v>0</v>
      </c>
    </row>
    <row r="12" spans="1:14" ht="14.25" x14ac:dyDescent="0.35">
      <c r="B12" s="19" t="s">
        <v>1</v>
      </c>
      <c r="C12" s="20">
        <v>2</v>
      </c>
      <c r="D12" s="20">
        <v>0</v>
      </c>
      <c r="I12" s="19" t="s">
        <v>1</v>
      </c>
      <c r="J12" s="20">
        <v>2</v>
      </c>
      <c r="K12" s="20">
        <v>0</v>
      </c>
    </row>
    <row r="13" spans="1:14" ht="14.25" x14ac:dyDescent="0.35">
      <c r="B13" s="19" t="s">
        <v>2</v>
      </c>
      <c r="C13" s="20">
        <v>1889</v>
      </c>
      <c r="D13">
        <v>132</v>
      </c>
      <c r="I13" s="19" t="s">
        <v>2</v>
      </c>
      <c r="J13" s="20">
        <v>1889</v>
      </c>
      <c r="K13">
        <v>132</v>
      </c>
    </row>
    <row r="14" spans="1:14" ht="14.25" x14ac:dyDescent="0.35">
      <c r="B14" s="19" t="s">
        <v>3</v>
      </c>
      <c r="C14" s="20">
        <v>0</v>
      </c>
      <c r="D14">
        <v>1</v>
      </c>
      <c r="I14" s="19" t="s">
        <v>3</v>
      </c>
      <c r="J14" s="20">
        <v>0</v>
      </c>
      <c r="K14">
        <v>1</v>
      </c>
    </row>
    <row r="15" spans="1:14" ht="14.25" x14ac:dyDescent="0.35">
      <c r="B15" s="19" t="s">
        <v>7</v>
      </c>
      <c r="C15" s="20">
        <v>2</v>
      </c>
      <c r="D15">
        <v>3</v>
      </c>
      <c r="I15" s="19" t="s">
        <v>7</v>
      </c>
      <c r="J15" s="20">
        <v>2</v>
      </c>
      <c r="K15">
        <v>3</v>
      </c>
    </row>
    <row r="16" spans="1:14" ht="14.25" x14ac:dyDescent="0.35">
      <c r="B16" s="19" t="s">
        <v>46</v>
      </c>
      <c r="C16" s="20">
        <v>0</v>
      </c>
      <c r="D16">
        <v>7</v>
      </c>
      <c r="I16" s="19" t="s">
        <v>46</v>
      </c>
      <c r="J16" s="20">
        <v>0</v>
      </c>
      <c r="K16">
        <v>7</v>
      </c>
    </row>
    <row r="17" spans="1:11" ht="14.25" x14ac:dyDescent="0.35">
      <c r="B17" s="19" t="s">
        <v>47</v>
      </c>
      <c r="C17" s="20">
        <v>2</v>
      </c>
      <c r="D17">
        <v>0</v>
      </c>
      <c r="I17" s="19" t="s">
        <v>47</v>
      </c>
      <c r="J17" s="20">
        <v>2</v>
      </c>
      <c r="K17">
        <v>0</v>
      </c>
    </row>
    <row r="18" spans="1:11" ht="14.25" x14ac:dyDescent="0.35">
      <c r="B18" s="19" t="s">
        <v>4</v>
      </c>
      <c r="C18">
        <v>1</v>
      </c>
      <c r="D18">
        <v>4</v>
      </c>
      <c r="I18" s="19" t="s">
        <v>4</v>
      </c>
      <c r="J18">
        <v>1</v>
      </c>
      <c r="K18">
        <v>4</v>
      </c>
    </row>
    <row r="19" spans="1:11" ht="14.25" x14ac:dyDescent="0.35">
      <c r="B19" s="19" t="s">
        <v>5</v>
      </c>
      <c r="C19" s="20">
        <v>3</v>
      </c>
      <c r="D19">
        <v>0</v>
      </c>
      <c r="I19" s="19" t="s">
        <v>5</v>
      </c>
      <c r="J19" s="20">
        <v>3</v>
      </c>
      <c r="K19">
        <v>0</v>
      </c>
    </row>
    <row r="20" spans="1:11" ht="14.25" x14ac:dyDescent="0.35">
      <c r="B20" s="19" t="s">
        <v>48</v>
      </c>
      <c r="C20" s="20">
        <v>0</v>
      </c>
      <c r="D20">
        <v>224</v>
      </c>
      <c r="I20" s="19" t="s">
        <v>48</v>
      </c>
      <c r="J20" s="20">
        <v>0</v>
      </c>
      <c r="K20">
        <v>224</v>
      </c>
    </row>
    <row r="21" spans="1:11" ht="14.25" x14ac:dyDescent="0.35">
      <c r="A21" s="2">
        <v>42320</v>
      </c>
      <c r="B21" s="22" t="s">
        <v>0</v>
      </c>
      <c r="C21" s="23">
        <v>1898</v>
      </c>
      <c r="D21" s="23">
        <v>969</v>
      </c>
      <c r="H21" s="2">
        <v>42320</v>
      </c>
      <c r="I21" s="22" t="s">
        <v>0</v>
      </c>
      <c r="J21" s="23">
        <v>1898</v>
      </c>
      <c r="K21" s="23">
        <v>969</v>
      </c>
    </row>
    <row r="22" spans="1:11" ht="14.25" x14ac:dyDescent="0.35">
      <c r="B22" s="22" t="s">
        <v>2</v>
      </c>
      <c r="C22" s="23">
        <v>1618</v>
      </c>
      <c r="D22" s="23">
        <v>91</v>
      </c>
      <c r="I22" s="22" t="s">
        <v>2</v>
      </c>
      <c r="J22" s="23">
        <v>1618</v>
      </c>
      <c r="K22" s="23">
        <v>91</v>
      </c>
    </row>
    <row r="23" spans="1:11" ht="14.25" x14ac:dyDescent="0.35">
      <c r="B23" s="22" t="s">
        <v>3</v>
      </c>
      <c r="C23" s="23">
        <v>13</v>
      </c>
      <c r="D23" s="23">
        <v>0</v>
      </c>
      <c r="I23" s="22" t="s">
        <v>3</v>
      </c>
      <c r="J23" s="23">
        <v>13</v>
      </c>
      <c r="K23" s="23">
        <v>0</v>
      </c>
    </row>
    <row r="24" spans="1:11" ht="14.25" x14ac:dyDescent="0.35">
      <c r="B24" s="22" t="s">
        <v>45</v>
      </c>
      <c r="C24" s="23">
        <v>68</v>
      </c>
      <c r="D24" s="23">
        <v>13</v>
      </c>
      <c r="I24" s="22" t="s">
        <v>45</v>
      </c>
      <c r="J24" s="23">
        <v>68</v>
      </c>
      <c r="K24" s="23">
        <v>13</v>
      </c>
    </row>
    <row r="25" spans="1:11" ht="14.25" x14ac:dyDescent="0.35">
      <c r="B25" s="22" t="s">
        <v>7</v>
      </c>
      <c r="C25" s="23">
        <v>1</v>
      </c>
      <c r="D25" s="23">
        <v>26</v>
      </c>
      <c r="I25" s="22" t="s">
        <v>7</v>
      </c>
      <c r="J25" s="23">
        <v>1</v>
      </c>
      <c r="K25" s="23">
        <v>26</v>
      </c>
    </row>
    <row r="26" spans="1:11" ht="14.25" x14ac:dyDescent="0.35">
      <c r="B26" s="22" t="s">
        <v>4</v>
      </c>
      <c r="C26" s="23">
        <v>3</v>
      </c>
      <c r="D26" s="23">
        <v>2</v>
      </c>
      <c r="I26" s="22" t="s">
        <v>4</v>
      </c>
      <c r="J26" s="23">
        <v>3</v>
      </c>
      <c r="K26" s="23">
        <v>2</v>
      </c>
    </row>
    <row r="27" spans="1:11" ht="14.25" x14ac:dyDescent="0.35">
      <c r="B27" s="22" t="s">
        <v>5</v>
      </c>
      <c r="C27" s="23">
        <v>1</v>
      </c>
      <c r="D27" s="23">
        <v>0</v>
      </c>
      <c r="I27" s="22" t="s">
        <v>5</v>
      </c>
      <c r="J27" s="23">
        <v>1</v>
      </c>
      <c r="K27" s="23">
        <v>0</v>
      </c>
    </row>
    <row r="28" spans="1:11" ht="14.25" x14ac:dyDescent="0.35">
      <c r="B28" s="22" t="s">
        <v>6</v>
      </c>
      <c r="C28" s="23">
        <v>64</v>
      </c>
      <c r="D28" s="23">
        <v>11</v>
      </c>
      <c r="I28" s="22" t="s">
        <v>6</v>
      </c>
      <c r="J28" s="23">
        <v>64</v>
      </c>
      <c r="K28" s="23">
        <v>11</v>
      </c>
    </row>
    <row r="29" spans="1:11" ht="14.25" x14ac:dyDescent="0.35">
      <c r="B29" s="22" t="s">
        <v>49</v>
      </c>
      <c r="C29" s="23">
        <v>0</v>
      </c>
      <c r="D29" s="23">
        <v>234</v>
      </c>
      <c r="I29" s="22" t="s">
        <v>49</v>
      </c>
      <c r="J29" s="23">
        <v>0</v>
      </c>
      <c r="K29" s="23">
        <v>234</v>
      </c>
    </row>
    <row r="30" spans="1:11" ht="14.25" x14ac:dyDescent="0.35">
      <c r="B30" s="22" t="s">
        <v>50</v>
      </c>
      <c r="C30" s="23">
        <v>2</v>
      </c>
      <c r="D30" s="23">
        <v>139</v>
      </c>
      <c r="I30" s="22" t="s">
        <v>50</v>
      </c>
      <c r="J30" s="23">
        <v>2</v>
      </c>
      <c r="K30" s="23">
        <v>139</v>
      </c>
    </row>
    <row r="31" spans="1:11" ht="14.25" x14ac:dyDescent="0.45">
      <c r="B31" s="21"/>
      <c r="C31" s="24">
        <v>2</v>
      </c>
      <c r="D31" s="24">
        <v>373</v>
      </c>
      <c r="I31" s="21"/>
      <c r="J31" s="24">
        <v>2</v>
      </c>
      <c r="K31" s="24">
        <v>373</v>
      </c>
    </row>
    <row r="32" spans="1:11" ht="14.25" x14ac:dyDescent="0.45">
      <c r="A32" s="2">
        <v>42464</v>
      </c>
      <c r="B32" s="25" t="s">
        <v>0</v>
      </c>
      <c r="C32" s="20">
        <v>1930</v>
      </c>
      <c r="D32" s="20">
        <v>1265</v>
      </c>
      <c r="E32" s="20">
        <v>0</v>
      </c>
      <c r="H32" s="1" t="s">
        <v>78</v>
      </c>
      <c r="I32" s="31"/>
      <c r="J32" s="20">
        <v>0</v>
      </c>
      <c r="K32" s="21">
        <v>0</v>
      </c>
    </row>
    <row r="33" spans="1:13" ht="14.25" x14ac:dyDescent="0.45">
      <c r="B33" s="25" t="s">
        <v>39</v>
      </c>
      <c r="C33" s="20">
        <v>1</v>
      </c>
      <c r="D33" s="20">
        <v>3</v>
      </c>
      <c r="E33" s="20">
        <v>1</v>
      </c>
      <c r="H33" s="1" t="s">
        <v>79</v>
      </c>
      <c r="I33" s="31">
        <v>42247</v>
      </c>
      <c r="J33" s="20">
        <v>996</v>
      </c>
      <c r="K33" s="21">
        <v>1</v>
      </c>
    </row>
    <row r="34" spans="1:13" ht="14.25" x14ac:dyDescent="0.45">
      <c r="B34" s="25" t="s">
        <v>51</v>
      </c>
      <c r="C34" s="20">
        <v>0</v>
      </c>
      <c r="D34" s="20">
        <v>0</v>
      </c>
      <c r="E34" s="20">
        <v>0</v>
      </c>
      <c r="H34" s="1" t="s">
        <v>79</v>
      </c>
      <c r="I34" s="31">
        <v>42252</v>
      </c>
      <c r="J34" s="20">
        <v>585</v>
      </c>
      <c r="K34" s="21">
        <v>0</v>
      </c>
    </row>
    <row r="35" spans="1:13" ht="14.25" x14ac:dyDescent="0.45">
      <c r="B35" s="25" t="s">
        <v>2</v>
      </c>
      <c r="C35" s="20">
        <v>0</v>
      </c>
      <c r="D35" s="20">
        <v>1</v>
      </c>
      <c r="E35" s="20">
        <v>0</v>
      </c>
      <c r="H35" s="1" t="s">
        <v>80</v>
      </c>
      <c r="I35" s="31">
        <v>42259</v>
      </c>
      <c r="J35" s="20">
        <v>31</v>
      </c>
      <c r="K35" s="21">
        <v>0</v>
      </c>
    </row>
    <row r="36" spans="1:13" ht="14.25" x14ac:dyDescent="0.45">
      <c r="B36" s="25" t="s">
        <v>3</v>
      </c>
      <c r="C36" s="20">
        <v>35</v>
      </c>
      <c r="D36" s="20">
        <v>11</v>
      </c>
      <c r="E36" s="20">
        <v>0</v>
      </c>
      <c r="H36" s="1" t="s">
        <v>81</v>
      </c>
      <c r="I36" s="31">
        <v>42262</v>
      </c>
      <c r="J36" s="20">
        <v>8854</v>
      </c>
      <c r="K36" s="21">
        <v>4</v>
      </c>
    </row>
    <row r="37" spans="1:13" ht="14.25" x14ac:dyDescent="0.45">
      <c r="B37" s="25" t="s">
        <v>7</v>
      </c>
      <c r="C37" s="20">
        <v>10</v>
      </c>
      <c r="D37" s="20">
        <v>14</v>
      </c>
      <c r="E37" s="20">
        <v>0</v>
      </c>
      <c r="H37" s="1" t="s">
        <v>79</v>
      </c>
      <c r="I37" s="31">
        <v>42329</v>
      </c>
      <c r="J37" s="20">
        <v>37</v>
      </c>
      <c r="K37" s="21">
        <v>0</v>
      </c>
    </row>
    <row r="38" spans="1:13" ht="14.25" x14ac:dyDescent="0.45">
      <c r="B38" s="25" t="s">
        <v>52</v>
      </c>
      <c r="C38" s="20">
        <v>1</v>
      </c>
      <c r="D38" s="20">
        <v>0</v>
      </c>
      <c r="E38" s="20">
        <v>0</v>
      </c>
      <c r="H38" s="1" t="s">
        <v>80</v>
      </c>
      <c r="I38" s="31">
        <v>42343</v>
      </c>
      <c r="J38" s="20">
        <v>8</v>
      </c>
      <c r="K38" s="21">
        <v>0</v>
      </c>
    </row>
    <row r="39" spans="1:13" ht="14.25" x14ac:dyDescent="0.45">
      <c r="B39" s="25" t="s">
        <v>46</v>
      </c>
      <c r="C39" s="20">
        <v>0</v>
      </c>
      <c r="D39" s="20">
        <v>0</v>
      </c>
      <c r="E39" s="20">
        <v>0</v>
      </c>
      <c r="H39" s="1" t="s">
        <v>116</v>
      </c>
      <c r="I39" s="2">
        <v>42216</v>
      </c>
      <c r="J39" s="20">
        <v>514</v>
      </c>
      <c r="K39" s="21">
        <v>9</v>
      </c>
      <c r="M39" t="s">
        <v>115</v>
      </c>
    </row>
    <row r="40" spans="1:13" ht="14.25" x14ac:dyDescent="0.45">
      <c r="B40" s="25" t="s">
        <v>53</v>
      </c>
      <c r="C40" s="20">
        <v>5</v>
      </c>
      <c r="D40" s="20">
        <v>0</v>
      </c>
      <c r="E40" s="20">
        <v>0</v>
      </c>
      <c r="H40" s="1" t="s">
        <v>62</v>
      </c>
      <c r="J40" s="20">
        <v>222</v>
      </c>
      <c r="K40" s="21">
        <v>291</v>
      </c>
    </row>
    <row r="41" spans="1:13" ht="14.25" x14ac:dyDescent="0.35">
      <c r="B41" s="25" t="s">
        <v>54</v>
      </c>
      <c r="C41" s="20">
        <v>2</v>
      </c>
      <c r="D41" s="20">
        <v>0</v>
      </c>
      <c r="E41" s="20">
        <v>0</v>
      </c>
    </row>
    <row r="42" spans="1:13" ht="14.25" x14ac:dyDescent="0.35">
      <c r="B42" s="25" t="s">
        <v>55</v>
      </c>
      <c r="C42" s="20">
        <v>1</v>
      </c>
      <c r="D42" s="20">
        <v>0</v>
      </c>
      <c r="E42" s="20">
        <v>0</v>
      </c>
    </row>
    <row r="43" spans="1:13" ht="14.25" x14ac:dyDescent="0.35">
      <c r="B43" s="25" t="s">
        <v>56</v>
      </c>
      <c r="C43" s="20">
        <v>1</v>
      </c>
      <c r="D43" s="20">
        <v>1</v>
      </c>
      <c r="E43" s="20">
        <v>0</v>
      </c>
    </row>
    <row r="44" spans="1:13" ht="14.25" x14ac:dyDescent="0.35">
      <c r="B44" s="25" t="s">
        <v>48</v>
      </c>
      <c r="C44" s="20">
        <v>0</v>
      </c>
      <c r="D44" s="20">
        <v>0</v>
      </c>
      <c r="E44" s="20">
        <v>0</v>
      </c>
    </row>
    <row r="45" spans="1:13" ht="14.25" x14ac:dyDescent="0.35">
      <c r="A45" s="2">
        <v>42528</v>
      </c>
      <c r="B45" s="25" t="s">
        <v>0</v>
      </c>
      <c r="C45" s="20">
        <v>4014</v>
      </c>
      <c r="D45" s="20">
        <v>166</v>
      </c>
    </row>
    <row r="46" spans="1:13" ht="14.25" x14ac:dyDescent="0.35">
      <c r="B46" s="25" t="s">
        <v>39</v>
      </c>
      <c r="C46" s="20">
        <v>0</v>
      </c>
      <c r="D46" s="20">
        <v>0</v>
      </c>
    </row>
    <row r="47" spans="1:13" ht="14.25" x14ac:dyDescent="0.35">
      <c r="B47" s="25" t="s">
        <v>43</v>
      </c>
      <c r="C47" s="20">
        <v>98</v>
      </c>
      <c r="D47" s="20">
        <v>4</v>
      </c>
    </row>
    <row r="48" spans="1:13" ht="14.25" x14ac:dyDescent="0.35">
      <c r="B48" s="25" t="s">
        <v>44</v>
      </c>
      <c r="C48" s="20">
        <v>34</v>
      </c>
      <c r="D48" s="20">
        <v>7</v>
      </c>
      <c r="J48">
        <f>SUM(J3:J40)</f>
        <v>19428</v>
      </c>
      <c r="K48">
        <f>SUM(K3:K40)</f>
        <v>3533</v>
      </c>
      <c r="M48">
        <f>SUM(J48:L48)</f>
        <v>22961</v>
      </c>
    </row>
    <row r="49" spans="2:4" ht="14.25" x14ac:dyDescent="0.35">
      <c r="B49" s="25" t="s">
        <v>1</v>
      </c>
      <c r="C49" s="20">
        <v>127</v>
      </c>
      <c r="D49" s="20">
        <v>3</v>
      </c>
    </row>
    <row r="50" spans="2:4" ht="14.25" x14ac:dyDescent="0.35">
      <c r="B50" s="25" t="s">
        <v>2</v>
      </c>
      <c r="C50" s="20">
        <v>340</v>
      </c>
      <c r="D50" s="20">
        <v>6</v>
      </c>
    </row>
    <row r="51" spans="2:4" ht="14.25" x14ac:dyDescent="0.35">
      <c r="B51" s="25" t="s">
        <v>3</v>
      </c>
      <c r="C51" s="20">
        <v>171</v>
      </c>
      <c r="D51" s="20">
        <v>22</v>
      </c>
    </row>
    <row r="52" spans="2:4" ht="14.25" x14ac:dyDescent="0.35">
      <c r="B52" s="25" t="s">
        <v>45</v>
      </c>
      <c r="C52" s="20">
        <v>40</v>
      </c>
      <c r="D52" s="20">
        <v>1</v>
      </c>
    </row>
    <row r="53" spans="2:4" ht="14.25" x14ac:dyDescent="0.35">
      <c r="B53" s="25" t="s">
        <v>7</v>
      </c>
      <c r="C53" s="20">
        <v>7</v>
      </c>
      <c r="D53" s="20">
        <v>1</v>
      </c>
    </row>
    <row r="54" spans="2:4" ht="14.25" x14ac:dyDescent="0.35">
      <c r="B54" s="25" t="s">
        <v>58</v>
      </c>
      <c r="C54" s="20">
        <v>19</v>
      </c>
      <c r="D54" s="20">
        <v>1525</v>
      </c>
    </row>
    <row r="55" spans="2:4" ht="14.25" x14ac:dyDescent="0.35">
      <c r="B55" s="25" t="s">
        <v>38</v>
      </c>
      <c r="C55" s="20">
        <v>62</v>
      </c>
      <c r="D55" s="20">
        <v>1</v>
      </c>
    </row>
    <row r="56" spans="2:4" ht="14.25" x14ac:dyDescent="0.35">
      <c r="B56" s="25" t="s">
        <v>59</v>
      </c>
      <c r="C56" s="20">
        <v>36</v>
      </c>
      <c r="D56" s="20">
        <v>2</v>
      </c>
    </row>
    <row r="57" spans="2:4" ht="14.25" x14ac:dyDescent="0.35">
      <c r="B57" s="25" t="s">
        <v>60</v>
      </c>
      <c r="C57" s="20">
        <v>28</v>
      </c>
      <c r="D57" s="20">
        <v>5</v>
      </c>
    </row>
    <row r="58" spans="2:4" ht="14.25" x14ac:dyDescent="0.35">
      <c r="B58" s="25" t="s">
        <v>47</v>
      </c>
      <c r="C58" s="20">
        <v>7</v>
      </c>
      <c r="D58" s="20">
        <v>2</v>
      </c>
    </row>
    <row r="59" spans="2:4" ht="14.25" x14ac:dyDescent="0.45">
      <c r="B59" s="25" t="s">
        <v>4</v>
      </c>
      <c r="C59" s="20">
        <v>13</v>
      </c>
      <c r="D59" s="21">
        <v>0</v>
      </c>
    </row>
    <row r="60" spans="2:4" ht="14.25" x14ac:dyDescent="0.45">
      <c r="B60" s="25" t="s">
        <v>5</v>
      </c>
      <c r="C60" s="20">
        <v>10</v>
      </c>
      <c r="D60" s="21">
        <v>0</v>
      </c>
    </row>
    <row r="61" spans="2:4" ht="14.25" x14ac:dyDescent="0.35">
      <c r="B61" s="25" t="s">
        <v>6</v>
      </c>
      <c r="C61" s="20">
        <v>12</v>
      </c>
      <c r="D61" s="20">
        <v>1</v>
      </c>
    </row>
    <row r="62" spans="2:4" ht="14.25" x14ac:dyDescent="0.45">
      <c r="B62" s="25" t="s">
        <v>61</v>
      </c>
      <c r="C62" s="20">
        <v>5</v>
      </c>
      <c r="D62" s="21">
        <v>0</v>
      </c>
    </row>
    <row r="63" spans="2:4" ht="14.25" x14ac:dyDescent="0.35">
      <c r="B63" s="25" t="s">
        <v>58</v>
      </c>
      <c r="C63" s="20">
        <v>17</v>
      </c>
      <c r="D63">
        <v>1525</v>
      </c>
    </row>
    <row r="64" spans="2:4" ht="14.25" x14ac:dyDescent="0.45">
      <c r="B64" s="25" t="s">
        <v>58</v>
      </c>
      <c r="C64" s="20">
        <v>2</v>
      </c>
      <c r="D64" s="21">
        <v>0</v>
      </c>
    </row>
    <row r="65" spans="1:4" ht="14.25" x14ac:dyDescent="0.45">
      <c r="A65" s="1" t="s">
        <v>78</v>
      </c>
      <c r="B65" s="31"/>
      <c r="C65" s="20">
        <v>0</v>
      </c>
      <c r="D65" s="21">
        <v>0</v>
      </c>
    </row>
    <row r="66" spans="1:4" ht="14.25" x14ac:dyDescent="0.45">
      <c r="A66" s="1" t="s">
        <v>79</v>
      </c>
      <c r="B66" s="31">
        <v>42247</v>
      </c>
      <c r="C66" s="20">
        <v>996</v>
      </c>
      <c r="D66" s="21">
        <v>1</v>
      </c>
    </row>
    <row r="67" spans="1:4" ht="14.25" x14ac:dyDescent="0.45">
      <c r="A67" s="1" t="s">
        <v>79</v>
      </c>
      <c r="B67" s="31">
        <v>42252</v>
      </c>
      <c r="C67" s="20">
        <v>585</v>
      </c>
      <c r="D67" s="21">
        <v>0</v>
      </c>
    </row>
    <row r="68" spans="1:4" ht="14.25" x14ac:dyDescent="0.45">
      <c r="A68" s="1" t="s">
        <v>80</v>
      </c>
      <c r="B68" s="31">
        <v>42259</v>
      </c>
      <c r="C68" s="20">
        <v>31</v>
      </c>
      <c r="D68" s="21">
        <v>0</v>
      </c>
    </row>
    <row r="69" spans="1:4" ht="14.25" x14ac:dyDescent="0.45">
      <c r="A69" s="1" t="s">
        <v>81</v>
      </c>
      <c r="B69" s="31">
        <v>42262</v>
      </c>
      <c r="C69" s="20">
        <v>8854</v>
      </c>
      <c r="D69" s="21">
        <v>4</v>
      </c>
    </row>
    <row r="70" spans="1:4" ht="14.25" x14ac:dyDescent="0.45">
      <c r="A70" s="1" t="s">
        <v>79</v>
      </c>
      <c r="B70" s="31">
        <v>42329</v>
      </c>
      <c r="C70" s="20">
        <v>37</v>
      </c>
      <c r="D70" s="21">
        <v>0</v>
      </c>
    </row>
    <row r="71" spans="1:4" ht="14.25" x14ac:dyDescent="0.45">
      <c r="A71" s="1" t="s">
        <v>80</v>
      </c>
      <c r="B71" s="31">
        <v>42343</v>
      </c>
      <c r="C71" s="20">
        <v>5</v>
      </c>
      <c r="D71" s="21">
        <v>0</v>
      </c>
    </row>
    <row r="72" spans="1:4" ht="14.25" x14ac:dyDescent="0.45">
      <c r="B72" s="25"/>
      <c r="C72" s="20"/>
      <c r="D72" s="21"/>
    </row>
    <row r="73" spans="1:4" ht="14.25" x14ac:dyDescent="0.45">
      <c r="B73" s="25"/>
      <c r="C73" s="20"/>
      <c r="D73" s="21"/>
    </row>
    <row r="74" spans="1:4" ht="14.25" x14ac:dyDescent="0.45">
      <c r="B74" s="25"/>
      <c r="C74" s="20"/>
      <c r="D74" s="21"/>
    </row>
    <row r="75" spans="1:4" ht="14.25" x14ac:dyDescent="0.45">
      <c r="B75" s="25"/>
      <c r="C75" s="20"/>
      <c r="D75" s="21"/>
    </row>
    <row r="76" spans="1:4" ht="14.25" x14ac:dyDescent="0.45">
      <c r="B76" s="25"/>
      <c r="C76" s="20"/>
      <c r="D76" s="21"/>
    </row>
    <row r="77" spans="1:4" ht="14.25" x14ac:dyDescent="0.45">
      <c r="B77" s="25"/>
      <c r="C77" s="20"/>
      <c r="D77" s="21"/>
    </row>
    <row r="78" spans="1:4" ht="14.25" x14ac:dyDescent="0.45">
      <c r="A78" s="1" t="s">
        <v>63</v>
      </c>
      <c r="B78" s="2">
        <v>42545</v>
      </c>
      <c r="C78" s="20">
        <v>777</v>
      </c>
      <c r="D78" s="21">
        <v>11</v>
      </c>
    </row>
    <row r="79" spans="1:4" ht="14.25" x14ac:dyDescent="0.45">
      <c r="B79" s="2">
        <v>42538</v>
      </c>
      <c r="C79" s="20">
        <v>166</v>
      </c>
      <c r="D79" s="21">
        <v>1</v>
      </c>
    </row>
    <row r="80" spans="1:4" ht="14.25" x14ac:dyDescent="0.45">
      <c r="B80" s="2">
        <v>42531</v>
      </c>
      <c r="C80" s="20">
        <v>124</v>
      </c>
      <c r="D80" s="21">
        <v>14</v>
      </c>
    </row>
    <row r="81" spans="1:6" ht="14.25" x14ac:dyDescent="0.45">
      <c r="B81" s="2">
        <v>42524</v>
      </c>
      <c r="C81" s="20">
        <v>131</v>
      </c>
      <c r="D81" s="21">
        <v>6</v>
      </c>
    </row>
    <row r="82" spans="1:6" ht="14.25" x14ac:dyDescent="0.45">
      <c r="B82" s="2">
        <v>42518</v>
      </c>
      <c r="C82" s="20">
        <v>49</v>
      </c>
      <c r="D82" s="21">
        <v>0</v>
      </c>
    </row>
    <row r="83" spans="1:6" ht="14.25" x14ac:dyDescent="0.45">
      <c r="B83" s="2">
        <v>42504</v>
      </c>
      <c r="C83" s="20">
        <v>131</v>
      </c>
      <c r="D83" s="21">
        <v>9</v>
      </c>
    </row>
    <row r="84" spans="1:6" ht="14.25" x14ac:dyDescent="0.45">
      <c r="B84" s="2">
        <v>42493</v>
      </c>
      <c r="C84" s="20">
        <v>365</v>
      </c>
      <c r="D84" s="21">
        <v>52</v>
      </c>
    </row>
    <row r="85" spans="1:6" ht="14.25" x14ac:dyDescent="0.45">
      <c r="B85" s="2">
        <v>42482</v>
      </c>
      <c r="C85" s="20">
        <v>29</v>
      </c>
      <c r="D85" s="21">
        <v>2</v>
      </c>
    </row>
    <row r="86" spans="1:6" ht="14.25" x14ac:dyDescent="0.45">
      <c r="B86" s="2">
        <v>42475</v>
      </c>
      <c r="C86" s="20">
        <v>232</v>
      </c>
      <c r="D86" s="21">
        <v>26</v>
      </c>
    </row>
    <row r="87" spans="1:6" ht="14.25" x14ac:dyDescent="0.45">
      <c r="B87" s="2">
        <v>42472</v>
      </c>
      <c r="C87" s="20">
        <v>195</v>
      </c>
      <c r="D87" s="21">
        <v>3</v>
      </c>
    </row>
    <row r="88" spans="1:6" ht="14.25" x14ac:dyDescent="0.45">
      <c r="B88" s="2">
        <v>42464</v>
      </c>
      <c r="C88" s="1">
        <v>470</v>
      </c>
      <c r="D88" s="21">
        <v>36</v>
      </c>
    </row>
    <row r="89" spans="1:6" ht="14.25" x14ac:dyDescent="0.45">
      <c r="B89" s="3">
        <v>42458</v>
      </c>
      <c r="C89" s="20">
        <v>505</v>
      </c>
      <c r="D89" s="21">
        <v>0</v>
      </c>
    </row>
    <row r="90" spans="1:6" ht="14.25" x14ac:dyDescent="0.45">
      <c r="B90" s="2">
        <v>42216</v>
      </c>
      <c r="C90" s="20">
        <v>514</v>
      </c>
      <c r="D90" s="21">
        <v>9</v>
      </c>
    </row>
    <row r="91" spans="1:6" ht="14.25" x14ac:dyDescent="0.45">
      <c r="A91" s="1" t="s">
        <v>62</v>
      </c>
      <c r="C91" s="20">
        <v>222</v>
      </c>
      <c r="D91" s="21">
        <v>291</v>
      </c>
    </row>
    <row r="92" spans="1:6" ht="14.25" x14ac:dyDescent="0.35">
      <c r="A92" s="1"/>
      <c r="C92" s="20">
        <f>SUM(C3:C91)</f>
        <v>29627</v>
      </c>
      <c r="D92" s="20">
        <f t="shared" ref="D92:E92" si="0">SUM(D3:D91)</f>
        <v>8259</v>
      </c>
      <c r="E92" s="20">
        <f t="shared" si="0"/>
        <v>1</v>
      </c>
      <c r="F92">
        <f>SUM(C92:E92)</f>
        <v>37887</v>
      </c>
    </row>
    <row r="93" spans="1:6" ht="14.25" x14ac:dyDescent="0.45">
      <c r="A93" s="1"/>
      <c r="C93" s="20"/>
      <c r="D93" s="21"/>
    </row>
    <row r="94" spans="1:6" ht="14.25" x14ac:dyDescent="0.45">
      <c r="A94" s="3">
        <v>42581</v>
      </c>
      <c r="B94" t="s">
        <v>0</v>
      </c>
      <c r="C94" s="20">
        <v>410</v>
      </c>
      <c r="D94" s="21">
        <v>266</v>
      </c>
      <c r="E94">
        <v>0</v>
      </c>
    </row>
    <row r="95" spans="1:6" ht="14.25" x14ac:dyDescent="0.45">
      <c r="A95" s="1"/>
      <c r="B95" t="s">
        <v>39</v>
      </c>
      <c r="C95" s="20">
        <v>10</v>
      </c>
      <c r="D95" s="21">
        <v>1</v>
      </c>
      <c r="E95">
        <v>14</v>
      </c>
    </row>
    <row r="96" spans="1:6" ht="14.25" x14ac:dyDescent="0.45">
      <c r="A96" s="1"/>
      <c r="B96" t="s">
        <v>44</v>
      </c>
      <c r="C96" s="20">
        <v>1</v>
      </c>
      <c r="D96" s="21">
        <v>0</v>
      </c>
      <c r="E96">
        <v>0</v>
      </c>
    </row>
    <row r="97" spans="1:6" ht="14.25" x14ac:dyDescent="0.45">
      <c r="A97" s="1"/>
      <c r="B97" t="s">
        <v>2</v>
      </c>
      <c r="C97" s="20">
        <v>138</v>
      </c>
      <c r="D97" s="21">
        <v>0</v>
      </c>
      <c r="E97">
        <v>0</v>
      </c>
    </row>
    <row r="98" spans="1:6" ht="14.25" x14ac:dyDescent="0.45">
      <c r="A98" s="1"/>
      <c r="B98" t="s">
        <v>3</v>
      </c>
      <c r="C98" s="20">
        <v>50</v>
      </c>
      <c r="D98" s="21">
        <v>7</v>
      </c>
      <c r="E98">
        <v>0</v>
      </c>
    </row>
    <row r="99" spans="1:6" ht="14.25" x14ac:dyDescent="0.45">
      <c r="A99" s="1"/>
      <c r="B99" t="s">
        <v>44</v>
      </c>
      <c r="C99" s="20">
        <v>1</v>
      </c>
      <c r="D99" s="21">
        <v>0</v>
      </c>
      <c r="E99">
        <v>0</v>
      </c>
    </row>
    <row r="100" spans="1:6" ht="14.25" x14ac:dyDescent="0.45">
      <c r="A100" s="1"/>
      <c r="B100" t="s">
        <v>4</v>
      </c>
      <c r="C100" s="20">
        <v>0</v>
      </c>
      <c r="D100" s="21">
        <v>1</v>
      </c>
      <c r="E100">
        <v>0</v>
      </c>
    </row>
    <row r="101" spans="1:6" ht="14.25" x14ac:dyDescent="0.35">
      <c r="A101" s="3">
        <v>42613</v>
      </c>
      <c r="B101" s="28" t="s">
        <v>0</v>
      </c>
      <c r="C101" s="29">
        <v>950</v>
      </c>
      <c r="D101" s="29">
        <v>52</v>
      </c>
    </row>
    <row r="102" spans="1:6" ht="14.25" x14ac:dyDescent="0.35">
      <c r="A102" s="1"/>
      <c r="B102" s="28" t="s">
        <v>1</v>
      </c>
      <c r="C102" s="29">
        <v>0</v>
      </c>
      <c r="D102" s="29">
        <v>0</v>
      </c>
    </row>
    <row r="103" spans="1:6" ht="14.25" x14ac:dyDescent="0.35">
      <c r="A103" s="1"/>
      <c r="B103" s="28" t="s">
        <v>74</v>
      </c>
      <c r="C103" s="29">
        <v>1</v>
      </c>
      <c r="D103" s="29">
        <v>0</v>
      </c>
    </row>
    <row r="104" spans="1:6" ht="14.25" x14ac:dyDescent="0.35">
      <c r="A104" s="1"/>
      <c r="B104" s="28" t="s">
        <v>3</v>
      </c>
      <c r="C104" s="29">
        <v>8</v>
      </c>
      <c r="D104" s="29">
        <v>0</v>
      </c>
    </row>
    <row r="105" spans="1:6" ht="14.25" x14ac:dyDescent="0.35">
      <c r="A105" s="1"/>
      <c r="B105" s="28" t="s">
        <v>4</v>
      </c>
      <c r="C105" s="29">
        <v>0</v>
      </c>
      <c r="D105" s="29">
        <v>0</v>
      </c>
    </row>
    <row r="106" spans="1:6" ht="14.25" x14ac:dyDescent="0.35">
      <c r="A106" s="1"/>
      <c r="B106" s="28" t="s">
        <v>7</v>
      </c>
      <c r="C106" s="29">
        <v>1</v>
      </c>
      <c r="D106" s="29">
        <v>0</v>
      </c>
    </row>
    <row r="107" spans="1:6" ht="14.25" x14ac:dyDescent="0.45">
      <c r="A107" s="1" t="s">
        <v>75</v>
      </c>
      <c r="B107" s="2">
        <v>42552</v>
      </c>
      <c r="C107" s="20">
        <v>28</v>
      </c>
      <c r="D107" s="21"/>
    </row>
    <row r="108" spans="1:6" ht="14.25" x14ac:dyDescent="0.45">
      <c r="A108" s="1"/>
      <c r="B108" s="2">
        <v>42571</v>
      </c>
      <c r="C108" s="20">
        <v>102</v>
      </c>
      <c r="D108" s="21">
        <v>2</v>
      </c>
    </row>
    <row r="109" spans="1:6" ht="14.25" x14ac:dyDescent="0.45">
      <c r="A109" s="1"/>
      <c r="B109" s="2">
        <v>42580</v>
      </c>
      <c r="C109" s="20">
        <v>101</v>
      </c>
      <c r="D109" s="21">
        <v>12</v>
      </c>
    </row>
    <row r="110" spans="1:6" ht="14.25" x14ac:dyDescent="0.45">
      <c r="A110" s="1"/>
      <c r="B110" s="2">
        <v>46239</v>
      </c>
      <c r="C110" s="20">
        <v>149</v>
      </c>
      <c r="D110" s="21">
        <v>221</v>
      </c>
    </row>
    <row r="111" spans="1:6" ht="14.25" x14ac:dyDescent="0.35">
      <c r="A111" s="1"/>
      <c r="C111" s="20">
        <f>SUM(C94:C110)</f>
        <v>1950</v>
      </c>
      <c r="D111" s="20">
        <f t="shared" ref="D111:E111" si="1">SUM(D94:D110)</f>
        <v>562</v>
      </c>
      <c r="E111" s="20">
        <f t="shared" si="1"/>
        <v>14</v>
      </c>
      <c r="F111">
        <f>SUM(C111:E111)</f>
        <v>2526</v>
      </c>
    </row>
    <row r="112" spans="1:6" ht="14.25" x14ac:dyDescent="0.45">
      <c r="A112" s="1"/>
      <c r="C112" s="20"/>
      <c r="D112" s="21"/>
    </row>
    <row r="113" spans="1:4" ht="14.25" x14ac:dyDescent="0.45">
      <c r="A113" s="1"/>
      <c r="C113" s="20"/>
      <c r="D113" s="21"/>
    </row>
    <row r="114" spans="1:4" ht="14.25" x14ac:dyDescent="0.45">
      <c r="A114" s="1"/>
      <c r="C114" s="20"/>
      <c r="D114" s="21"/>
    </row>
    <row r="115" spans="1:4" ht="14.25" x14ac:dyDescent="0.45">
      <c r="A115" s="1"/>
      <c r="C115" s="20"/>
      <c r="D115" s="21"/>
    </row>
    <row r="116" spans="1:4" ht="14.25" x14ac:dyDescent="0.45">
      <c r="A116" s="1"/>
      <c r="C116" s="20"/>
      <c r="D116" s="21"/>
    </row>
    <row r="117" spans="1:4" ht="14.25" x14ac:dyDescent="0.45">
      <c r="A117" s="1"/>
      <c r="C117" s="20"/>
      <c r="D117" s="21"/>
    </row>
    <row r="118" spans="1:4" ht="14.25" x14ac:dyDescent="0.45">
      <c r="A118" s="1"/>
      <c r="C118" s="20"/>
      <c r="D118" s="21"/>
    </row>
    <row r="119" spans="1:4" ht="14.25" x14ac:dyDescent="0.45">
      <c r="A119" s="1"/>
      <c r="C119" s="20"/>
      <c r="D119" s="21"/>
    </row>
    <row r="120" spans="1:4" ht="14.25" x14ac:dyDescent="0.45">
      <c r="A120" s="1"/>
      <c r="C120" s="20"/>
      <c r="D120" s="21"/>
    </row>
    <row r="121" spans="1:4" ht="14.25" x14ac:dyDescent="0.45">
      <c r="A121" s="1"/>
      <c r="C121" s="20"/>
      <c r="D121" s="21"/>
    </row>
    <row r="122" spans="1:4" ht="14.25" x14ac:dyDescent="0.45">
      <c r="A122" s="1"/>
      <c r="C122" s="20"/>
      <c r="D122" s="21"/>
    </row>
    <row r="123" spans="1:4" ht="14.25" x14ac:dyDescent="0.45">
      <c r="A123" s="1" t="s">
        <v>64</v>
      </c>
      <c r="C123" s="20">
        <v>35</v>
      </c>
      <c r="D123" s="21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"/>
  <sheetViews>
    <sheetView workbookViewId="0">
      <selection activeCell="I73" sqref="I73"/>
    </sheetView>
  </sheetViews>
  <sheetFormatPr defaultColWidth="9.1328125" defaultRowHeight="12.75" x14ac:dyDescent="0.35"/>
  <cols>
    <col min="1" max="1" width="21.1328125" style="1" customWidth="1"/>
    <col min="2" max="2" width="12.86328125" style="1" customWidth="1"/>
    <col min="3" max="4" width="7.1328125" style="1" customWidth="1"/>
    <col min="5" max="5" width="5.3984375" style="1" customWidth="1"/>
    <col min="6" max="6" width="6.1328125" style="1" customWidth="1"/>
    <col min="7" max="7" width="1.265625" style="1" customWidth="1"/>
    <col min="8" max="8" width="16.86328125" style="1" customWidth="1"/>
    <col min="9" max="10" width="5.86328125" style="1" customWidth="1"/>
    <col min="11" max="11" width="5.59765625" style="1" customWidth="1"/>
    <col min="12" max="12" width="6.3984375" style="1" customWidth="1"/>
    <col min="13" max="13" width="3.1328125" style="1" customWidth="1"/>
    <col min="14" max="14" width="13.1328125" style="1" customWidth="1"/>
    <col min="15" max="16" width="9.1328125" style="1"/>
    <col min="17" max="17" width="7.1328125" style="1" customWidth="1"/>
    <col min="18" max="18" width="20.59765625" style="1" customWidth="1"/>
    <col min="19" max="19" width="13" style="1" customWidth="1"/>
    <col min="20" max="23" width="9.1328125" style="1"/>
    <col min="24" max="24" width="14" style="1" customWidth="1"/>
    <col min="25" max="16384" width="9.1328125" style="1"/>
  </cols>
  <sheetData>
    <row r="2" spans="1:26" x14ac:dyDescent="0.35">
      <c r="A2" s="1" t="s">
        <v>17</v>
      </c>
    </row>
    <row r="3" spans="1:26" ht="13.5" customHeight="1" x14ac:dyDescent="0.35">
      <c r="A3" s="7"/>
      <c r="B3" s="7" t="s">
        <v>14</v>
      </c>
      <c r="C3" s="7" t="s">
        <v>13</v>
      </c>
      <c r="D3" s="7" t="s">
        <v>23</v>
      </c>
      <c r="E3" s="7" t="s">
        <v>15</v>
      </c>
      <c r="F3" s="7"/>
      <c r="G3" s="7"/>
      <c r="H3" s="7" t="s">
        <v>16</v>
      </c>
      <c r="I3" s="7" t="s">
        <v>13</v>
      </c>
      <c r="J3" s="10" t="s">
        <v>23</v>
      </c>
      <c r="K3" s="7" t="s">
        <v>15</v>
      </c>
      <c r="L3" s="7"/>
    </row>
    <row r="4" spans="1:26" ht="13.5" customHeight="1" x14ac:dyDescent="0.35">
      <c r="A4" s="7"/>
      <c r="B4" s="7" t="s">
        <v>29</v>
      </c>
      <c r="C4" s="7">
        <v>6779</v>
      </c>
      <c r="D4" s="7">
        <v>28</v>
      </c>
      <c r="E4" s="7"/>
      <c r="F4" s="7">
        <f>SUM(C4:E4)</f>
        <v>6807</v>
      </c>
      <c r="G4" s="7"/>
      <c r="H4" s="7"/>
      <c r="I4" s="7">
        <v>10</v>
      </c>
      <c r="J4" s="10"/>
      <c r="K4" s="7"/>
      <c r="L4" s="7">
        <f>SUM(I4:K4)</f>
        <v>10</v>
      </c>
      <c r="N4" s="1">
        <f t="shared" ref="N4:N9" si="0">SUM(L4,F4)</f>
        <v>6817</v>
      </c>
    </row>
    <row r="5" spans="1:26" ht="13.5" customHeight="1" x14ac:dyDescent="0.35">
      <c r="A5" s="7"/>
      <c r="B5" s="7"/>
      <c r="C5" s="7">
        <v>339</v>
      </c>
      <c r="D5" s="7"/>
      <c r="E5" s="7"/>
      <c r="F5" s="7">
        <f t="shared" ref="F5:F7" si="1">SUM(C5:E5)</f>
        <v>339</v>
      </c>
      <c r="G5" s="7"/>
      <c r="H5" s="7"/>
      <c r="I5" s="7"/>
      <c r="J5" s="10">
        <v>5</v>
      </c>
      <c r="K5" s="7"/>
      <c r="L5" s="10">
        <f>SUM(I5:K5)</f>
        <v>5</v>
      </c>
      <c r="N5" s="1">
        <f t="shared" si="0"/>
        <v>344</v>
      </c>
    </row>
    <row r="6" spans="1:26" ht="13.5" customHeight="1" x14ac:dyDescent="0.35">
      <c r="A6" s="7"/>
      <c r="B6" s="7"/>
      <c r="C6" s="7">
        <f>SUM(C4:C5)</f>
        <v>7118</v>
      </c>
      <c r="D6" s="7">
        <f t="shared" ref="D6:L6" si="2">SUM(D4:D5)</f>
        <v>28</v>
      </c>
      <c r="E6" s="7">
        <f t="shared" si="2"/>
        <v>0</v>
      </c>
      <c r="F6" s="7">
        <f t="shared" si="2"/>
        <v>7146</v>
      </c>
      <c r="G6" s="7">
        <f t="shared" si="2"/>
        <v>0</v>
      </c>
      <c r="H6" s="7">
        <f t="shared" si="2"/>
        <v>0</v>
      </c>
      <c r="I6" s="7">
        <f t="shared" si="2"/>
        <v>10</v>
      </c>
      <c r="J6" s="7">
        <f t="shared" si="2"/>
        <v>5</v>
      </c>
      <c r="K6" s="7">
        <f t="shared" si="2"/>
        <v>0</v>
      </c>
      <c r="L6" s="7">
        <f t="shared" si="2"/>
        <v>15</v>
      </c>
      <c r="N6" s="1">
        <f t="shared" si="0"/>
        <v>7161</v>
      </c>
      <c r="S6" s="3"/>
      <c r="X6" s="3"/>
    </row>
    <row r="7" spans="1:26" ht="13.5" customHeight="1" x14ac:dyDescent="0.35">
      <c r="A7" s="7"/>
      <c r="B7" s="7"/>
      <c r="C7" s="7"/>
      <c r="D7" s="7"/>
      <c r="E7" s="7">
        <v>-339</v>
      </c>
      <c r="F7" s="7">
        <f t="shared" si="1"/>
        <v>-339</v>
      </c>
      <c r="G7" s="7"/>
      <c r="H7" s="7"/>
      <c r="I7" s="7"/>
      <c r="J7" s="10"/>
      <c r="K7" s="7">
        <v>-5</v>
      </c>
      <c r="L7" s="7">
        <f t="shared" ref="L7" si="3">SUM(I7:K7)</f>
        <v>-5</v>
      </c>
      <c r="N7" s="1">
        <f t="shared" si="0"/>
        <v>-344</v>
      </c>
      <c r="R7" s="1">
        <v>20</v>
      </c>
      <c r="S7" s="3">
        <v>41284</v>
      </c>
      <c r="T7" s="1" t="s">
        <v>22</v>
      </c>
      <c r="W7" s="1">
        <v>2943</v>
      </c>
      <c r="X7" s="3">
        <v>41092</v>
      </c>
      <c r="Y7" s="1" t="s">
        <v>28</v>
      </c>
    </row>
    <row r="8" spans="1:26" ht="13.5" customHeight="1" x14ac:dyDescent="0.35">
      <c r="A8" s="7" t="s">
        <v>24</v>
      </c>
      <c r="B8" s="5">
        <v>41481</v>
      </c>
      <c r="C8" s="6">
        <v>410</v>
      </c>
      <c r="D8" s="6">
        <v>15</v>
      </c>
      <c r="E8" s="7"/>
      <c r="F8" s="7">
        <f>SUM(C8:E8)</f>
        <v>425</v>
      </c>
      <c r="G8" s="7"/>
      <c r="H8" s="5">
        <v>41481</v>
      </c>
      <c r="I8" s="6"/>
      <c r="J8" s="6"/>
      <c r="K8" s="7"/>
      <c r="L8" s="7">
        <f>SUM(I8:K8)</f>
        <v>0</v>
      </c>
      <c r="N8" s="1">
        <f t="shared" si="0"/>
        <v>425</v>
      </c>
      <c r="R8" s="1">
        <v>8</v>
      </c>
      <c r="S8" s="3">
        <v>41374</v>
      </c>
      <c r="T8" s="1" t="s">
        <v>22</v>
      </c>
      <c r="W8" s="1">
        <v>3144</v>
      </c>
      <c r="X8" s="3">
        <v>41194</v>
      </c>
      <c r="Y8" s="1" t="s">
        <v>28</v>
      </c>
    </row>
    <row r="9" spans="1:26" ht="13.5" customHeight="1" x14ac:dyDescent="0.35">
      <c r="A9" s="7"/>
      <c r="B9" s="5">
        <v>41820</v>
      </c>
      <c r="C9" s="6">
        <v>1447</v>
      </c>
      <c r="D9" s="6">
        <v>14</v>
      </c>
      <c r="E9" s="7"/>
      <c r="F9" s="7">
        <f t="shared" ref="F9" si="4">SUM(C9:E9)</f>
        <v>1461</v>
      </c>
      <c r="G9" s="7"/>
      <c r="H9" s="5"/>
      <c r="I9" s="6">
        <v>1</v>
      </c>
      <c r="J9" s="6"/>
      <c r="K9" s="7"/>
      <c r="L9" s="7">
        <f t="shared" ref="L9:L16" si="5">SUM(I9:K9)</f>
        <v>1</v>
      </c>
      <c r="N9" s="1">
        <f t="shared" si="0"/>
        <v>1462</v>
      </c>
      <c r="R9" s="1">
        <v>15</v>
      </c>
      <c r="S9" s="3">
        <v>41480</v>
      </c>
      <c r="T9" s="1" t="s">
        <v>22</v>
      </c>
      <c r="W9" s="1">
        <v>114</v>
      </c>
      <c r="X9" s="3">
        <v>41283</v>
      </c>
      <c r="Y9" s="1" t="s">
        <v>28</v>
      </c>
    </row>
    <row r="10" spans="1:26" ht="13.5" customHeight="1" x14ac:dyDescent="0.35">
      <c r="A10" s="7"/>
      <c r="B10" s="5"/>
      <c r="C10" s="6">
        <f>SUM(C8:C9)</f>
        <v>1857</v>
      </c>
      <c r="D10" s="6">
        <f t="shared" ref="D10:F10" si="6">SUM(D8:D9)</f>
        <v>29</v>
      </c>
      <c r="E10" s="6">
        <f t="shared" si="6"/>
        <v>0</v>
      </c>
      <c r="F10" s="6">
        <f t="shared" si="6"/>
        <v>1886</v>
      </c>
      <c r="G10" s="6">
        <f t="shared" ref="G10" si="7">SUM(G8:G9)</f>
        <v>0</v>
      </c>
      <c r="H10" s="6"/>
      <c r="I10" s="6">
        <f t="shared" ref="I10" si="8">SUM(I8:I9)</f>
        <v>1</v>
      </c>
      <c r="J10" s="6">
        <f t="shared" ref="J10" si="9">SUM(J8:J9)</f>
        <v>0</v>
      </c>
      <c r="K10" s="6">
        <f t="shared" ref="K10" si="10">SUM(K8:K9)</f>
        <v>0</v>
      </c>
      <c r="L10" s="6">
        <f t="shared" ref="L10" si="11">SUM(L8:L9)</f>
        <v>1</v>
      </c>
      <c r="N10" s="1">
        <f>SUM(L10,F10)</f>
        <v>1887</v>
      </c>
      <c r="R10" s="1">
        <v>14</v>
      </c>
      <c r="S10" s="3">
        <v>41831</v>
      </c>
      <c r="T10" s="1" t="s">
        <v>22</v>
      </c>
      <c r="U10" s="1">
        <f>SUM(R6:R10)</f>
        <v>57</v>
      </c>
      <c r="W10" s="1">
        <v>20</v>
      </c>
      <c r="X10" s="3">
        <v>41284</v>
      </c>
      <c r="Y10" s="1" t="s">
        <v>22</v>
      </c>
    </row>
    <row r="11" spans="1:26" ht="13.5" customHeight="1" x14ac:dyDescent="0.35">
      <c r="A11" s="7"/>
      <c r="B11" s="5"/>
      <c r="C11" s="6"/>
      <c r="D11" s="6"/>
      <c r="E11" s="7"/>
      <c r="F11" s="7">
        <f>SUM(F10,F7,F6)</f>
        <v>8693</v>
      </c>
      <c r="G11" s="7"/>
      <c r="H11" s="5"/>
      <c r="I11" s="6"/>
      <c r="J11" s="6"/>
      <c r="K11" s="7"/>
      <c r="L11" s="7">
        <f>SUM(L10,L7,L6)</f>
        <v>11</v>
      </c>
      <c r="N11" s="1">
        <f>SUM(L11,F11)</f>
        <v>8704</v>
      </c>
      <c r="R11" s="1">
        <v>2943</v>
      </c>
      <c r="S11" s="3">
        <v>41092</v>
      </c>
      <c r="T11" s="1" t="s">
        <v>28</v>
      </c>
      <c r="W11" s="1">
        <v>470</v>
      </c>
      <c r="X11" s="3">
        <v>41284</v>
      </c>
      <c r="Y11" s="1" t="s">
        <v>28</v>
      </c>
    </row>
    <row r="12" spans="1:26" ht="13.5" customHeight="1" x14ac:dyDescent="0.35">
      <c r="A12" s="7" t="s">
        <v>30</v>
      </c>
      <c r="B12" s="5"/>
      <c r="C12" s="6">
        <v>8693</v>
      </c>
      <c r="D12" s="6"/>
      <c r="E12" s="7"/>
      <c r="F12" s="7"/>
      <c r="G12" s="7"/>
      <c r="H12" s="7" t="s">
        <v>30</v>
      </c>
      <c r="I12" s="7">
        <v>11</v>
      </c>
      <c r="J12" s="6"/>
      <c r="K12" s="7"/>
      <c r="L12" s="7"/>
      <c r="R12" s="1">
        <v>3144</v>
      </c>
      <c r="S12" s="3">
        <v>41194</v>
      </c>
      <c r="T12" s="1" t="s">
        <v>28</v>
      </c>
      <c r="W12" s="1">
        <v>1</v>
      </c>
      <c r="X12" s="3">
        <v>41313</v>
      </c>
      <c r="Y12" s="1" t="s">
        <v>28</v>
      </c>
    </row>
    <row r="13" spans="1:26" ht="13.5" customHeight="1" x14ac:dyDescent="0.35">
      <c r="A13" s="7"/>
      <c r="B13" s="5"/>
      <c r="C13" s="6"/>
      <c r="D13" s="6"/>
      <c r="E13" s="7"/>
      <c r="F13" s="7"/>
      <c r="G13" s="7"/>
      <c r="H13" s="5"/>
      <c r="I13" s="7"/>
      <c r="J13" s="6"/>
      <c r="K13" s="7"/>
      <c r="L13" s="7"/>
      <c r="R13" s="1">
        <v>114</v>
      </c>
      <c r="S13" s="3">
        <v>41283</v>
      </c>
      <c r="T13" s="1" t="s">
        <v>28</v>
      </c>
      <c r="X13" s="3"/>
    </row>
    <row r="14" spans="1:26" ht="13.5" customHeight="1" x14ac:dyDescent="0.35">
      <c r="A14" s="7"/>
      <c r="B14" s="5"/>
      <c r="C14" s="6"/>
      <c r="D14" s="6"/>
      <c r="E14" s="7"/>
      <c r="F14" s="7"/>
      <c r="G14" s="7"/>
      <c r="H14" s="5"/>
      <c r="I14" s="7"/>
      <c r="J14" s="6"/>
      <c r="K14" s="7"/>
      <c r="L14" s="7"/>
      <c r="R14" s="1">
        <v>470</v>
      </c>
      <c r="S14" s="3">
        <v>41284</v>
      </c>
      <c r="T14" s="1" t="s">
        <v>28</v>
      </c>
      <c r="X14" s="3"/>
    </row>
    <row r="15" spans="1:26" ht="13.5" customHeight="1" x14ac:dyDescent="0.35">
      <c r="A15" s="7" t="s">
        <v>25</v>
      </c>
      <c r="B15" s="5">
        <v>41481</v>
      </c>
      <c r="C15" s="6">
        <v>6754</v>
      </c>
      <c r="D15" s="6">
        <v>45</v>
      </c>
      <c r="E15" s="7"/>
      <c r="F15" s="7"/>
      <c r="G15" s="7"/>
      <c r="H15" s="5"/>
      <c r="I15" s="6">
        <v>10</v>
      </c>
      <c r="J15" s="6"/>
      <c r="K15" s="7"/>
      <c r="L15" s="7">
        <f t="shared" si="5"/>
        <v>10</v>
      </c>
      <c r="R15" s="1">
        <v>1</v>
      </c>
      <c r="S15" s="3">
        <v>41313</v>
      </c>
      <c r="T15" s="1" t="s">
        <v>28</v>
      </c>
      <c r="W15" s="1">
        <v>8</v>
      </c>
      <c r="X15" s="3">
        <v>41374</v>
      </c>
      <c r="Y15" s="1" t="s">
        <v>22</v>
      </c>
    </row>
    <row r="16" spans="1:26" ht="13.5" customHeight="1" x14ac:dyDescent="0.35">
      <c r="A16" s="7"/>
      <c r="B16" s="5">
        <v>41820</v>
      </c>
      <c r="C16" s="6">
        <v>6953</v>
      </c>
      <c r="D16" s="6"/>
      <c r="E16" s="7"/>
      <c r="F16" s="7"/>
      <c r="G16" s="7"/>
      <c r="H16" s="5"/>
      <c r="I16" s="6">
        <v>10</v>
      </c>
      <c r="J16" s="6"/>
      <c r="K16" s="7"/>
      <c r="L16" s="7">
        <f t="shared" si="5"/>
        <v>10</v>
      </c>
      <c r="R16" s="1">
        <v>117</v>
      </c>
      <c r="S16" s="3">
        <v>41374</v>
      </c>
      <c r="T16" s="1" t="s">
        <v>28</v>
      </c>
      <c r="W16" s="1">
        <v>117</v>
      </c>
      <c r="X16" s="3">
        <v>41374</v>
      </c>
      <c r="Y16" s="1" t="s">
        <v>28</v>
      </c>
      <c r="Z16" s="1">
        <f>SUM(W6:W16)</f>
        <v>6817</v>
      </c>
    </row>
    <row r="17" spans="1:26" ht="13.5" customHeight="1" x14ac:dyDescent="0.35">
      <c r="A17" s="7"/>
      <c r="B17" s="5"/>
      <c r="C17" s="6"/>
      <c r="D17" s="6"/>
      <c r="E17" s="7"/>
      <c r="F17" s="7"/>
      <c r="G17" s="7"/>
      <c r="H17" s="5"/>
      <c r="I17" s="6"/>
      <c r="J17" s="6"/>
      <c r="K17" s="7"/>
      <c r="L17" s="7"/>
      <c r="R17" s="1">
        <v>410</v>
      </c>
      <c r="S17" s="3">
        <v>41480</v>
      </c>
      <c r="T17" s="1" t="s">
        <v>28</v>
      </c>
      <c r="W17" s="1">
        <v>15</v>
      </c>
      <c r="X17" s="3">
        <v>41480</v>
      </c>
      <c r="Y17" s="1" t="s">
        <v>22</v>
      </c>
    </row>
    <row r="18" spans="1:26" ht="13.5" customHeight="1" x14ac:dyDescent="0.35">
      <c r="A18" s="10" t="s">
        <v>26</v>
      </c>
      <c r="B18" s="5"/>
      <c r="C18" s="6"/>
      <c r="D18" s="6">
        <v>346</v>
      </c>
      <c r="E18" s="7"/>
      <c r="F18" s="7">
        <f t="shared" ref="F18:F22" si="12">SUM(C18:E18)</f>
        <v>346</v>
      </c>
      <c r="G18" s="7"/>
      <c r="H18" s="9"/>
      <c r="I18" s="7"/>
      <c r="J18" s="7">
        <v>5</v>
      </c>
      <c r="K18" s="7"/>
      <c r="L18" s="7">
        <f t="shared" ref="L18" si="13">SUM(I18:K18)</f>
        <v>5</v>
      </c>
      <c r="R18" s="1">
        <v>1448</v>
      </c>
      <c r="S18" s="3">
        <v>41831</v>
      </c>
      <c r="T18" s="1" t="s">
        <v>28</v>
      </c>
      <c r="U18" s="1">
        <f>SUM(R11:R18)</f>
        <v>8647</v>
      </c>
      <c r="W18" s="1">
        <v>410</v>
      </c>
      <c r="X18" s="3">
        <v>41480</v>
      </c>
      <c r="Y18" s="1" t="s">
        <v>28</v>
      </c>
    </row>
    <row r="19" spans="1:26" ht="13.5" customHeight="1" x14ac:dyDescent="0.35">
      <c r="A19" s="10"/>
      <c r="B19" s="5"/>
      <c r="C19" s="6"/>
      <c r="D19" s="6">
        <v>280</v>
      </c>
      <c r="E19" s="7"/>
      <c r="F19" s="7">
        <f t="shared" si="12"/>
        <v>280</v>
      </c>
      <c r="G19" s="7"/>
      <c r="H19" s="5"/>
      <c r="I19" s="6"/>
      <c r="J19" s="6"/>
      <c r="K19" s="7"/>
      <c r="L19" s="7"/>
      <c r="U19" s="1">
        <f>SUM(U18,U10)</f>
        <v>8704</v>
      </c>
      <c r="W19" s="1">
        <v>14</v>
      </c>
      <c r="X19" s="3">
        <v>41831</v>
      </c>
      <c r="Y19" s="1" t="s">
        <v>22</v>
      </c>
    </row>
    <row r="20" spans="1:26" ht="13.5" customHeight="1" x14ac:dyDescent="0.35">
      <c r="A20" s="10"/>
      <c r="B20" s="5"/>
      <c r="C20" s="6"/>
      <c r="D20" s="6"/>
      <c r="E20" s="7"/>
      <c r="F20" s="7"/>
      <c r="G20" s="7"/>
      <c r="H20" s="5"/>
      <c r="I20" s="6"/>
      <c r="J20" s="6"/>
      <c r="K20" s="7"/>
      <c r="L20" s="7"/>
      <c r="W20" s="1">
        <v>1448</v>
      </c>
      <c r="X20" s="3">
        <v>41831</v>
      </c>
      <c r="Y20" s="1" t="s">
        <v>28</v>
      </c>
      <c r="Z20" s="1">
        <f>SUM(W17:W20)</f>
        <v>1887</v>
      </c>
    </row>
    <row r="21" spans="1:26" ht="13.5" customHeight="1" x14ac:dyDescent="0.35">
      <c r="A21" s="7" t="s">
        <v>27</v>
      </c>
      <c r="B21" s="5"/>
      <c r="C21" s="6"/>
      <c r="D21" s="6"/>
      <c r="E21" s="7">
        <v>-331</v>
      </c>
      <c r="F21" s="7">
        <f t="shared" si="12"/>
        <v>-331</v>
      </c>
      <c r="G21" s="7"/>
      <c r="H21" s="7"/>
      <c r="I21" s="7"/>
      <c r="J21" s="7"/>
      <c r="K21" s="7"/>
      <c r="L21" s="7"/>
      <c r="Z21" s="1">
        <f>SUM(Z20,Z16)</f>
        <v>8704</v>
      </c>
    </row>
    <row r="22" spans="1:26" ht="13.5" customHeight="1" x14ac:dyDescent="0.35">
      <c r="A22" s="7"/>
      <c r="B22" s="5"/>
      <c r="C22" s="6"/>
      <c r="D22" s="6"/>
      <c r="E22" s="7"/>
      <c r="F22" s="7">
        <f t="shared" si="12"/>
        <v>0</v>
      </c>
      <c r="G22" s="7"/>
      <c r="H22" s="5"/>
      <c r="I22" s="6"/>
      <c r="J22" s="6"/>
      <c r="K22" s="7"/>
      <c r="L22" s="7"/>
    </row>
    <row r="23" spans="1:26" ht="13.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6" ht="13.5" customHeight="1" x14ac:dyDescent="0.35">
      <c r="A24" s="1" t="s">
        <v>11</v>
      </c>
    </row>
    <row r="25" spans="1:26" ht="13.5" customHeight="1" x14ac:dyDescent="0.35">
      <c r="B25" s="1" t="s">
        <v>14</v>
      </c>
      <c r="C25" s="1" t="s">
        <v>13</v>
      </c>
      <c r="E25" s="1" t="s">
        <v>15</v>
      </c>
    </row>
    <row r="26" spans="1:26" ht="13.5" customHeight="1" x14ac:dyDescent="0.35">
      <c r="B26" s="3" t="s">
        <v>29</v>
      </c>
      <c r="C26" s="1">
        <v>3173</v>
      </c>
      <c r="E26" s="1">
        <v>0</v>
      </c>
      <c r="F26" s="1">
        <f>SUM(C26:E26)</f>
        <v>3173</v>
      </c>
    </row>
    <row r="27" spans="1:26" ht="13.5" customHeight="1" x14ac:dyDescent="0.35">
      <c r="B27" s="12">
        <v>41473</v>
      </c>
      <c r="C27" s="11">
        <v>44</v>
      </c>
      <c r="F27" s="1">
        <f t="shared" ref="F27:F30" si="14">SUM(C27:E27)</f>
        <v>44</v>
      </c>
    </row>
    <row r="28" spans="1:26" ht="13.5" customHeight="1" x14ac:dyDescent="0.35">
      <c r="B28" s="12">
        <v>41696</v>
      </c>
      <c r="C28" s="11">
        <v>504</v>
      </c>
      <c r="F28" s="1">
        <f t="shared" si="14"/>
        <v>504</v>
      </c>
    </row>
    <row r="29" spans="1:26" ht="13.5" customHeight="1" x14ac:dyDescent="0.35">
      <c r="B29" s="12">
        <v>41804</v>
      </c>
      <c r="C29" s="11">
        <v>101</v>
      </c>
      <c r="F29" s="1">
        <f t="shared" si="14"/>
        <v>101</v>
      </c>
    </row>
    <row r="30" spans="1:26" ht="13.5" customHeight="1" x14ac:dyDescent="0.35">
      <c r="A30" s="1" t="s">
        <v>30</v>
      </c>
      <c r="B30" s="3"/>
      <c r="C30" s="1">
        <f>SUM(C26:C29)</f>
        <v>3822</v>
      </c>
      <c r="F30" s="1">
        <f t="shared" si="14"/>
        <v>3822</v>
      </c>
    </row>
    <row r="31" spans="1:26" ht="13.5" customHeight="1" x14ac:dyDescent="0.35">
      <c r="B31" s="3"/>
    </row>
    <row r="32" spans="1:26" ht="13.5" customHeight="1" x14ac:dyDescent="0.35"/>
    <row r="33" spans="1:20" ht="13.5" customHeight="1" x14ac:dyDescent="0.35">
      <c r="A33" s="1" t="s">
        <v>18</v>
      </c>
      <c r="B33" s="5"/>
      <c r="C33" s="6"/>
      <c r="D33" s="6"/>
      <c r="E33" s="7"/>
      <c r="F33" s="7"/>
      <c r="G33" s="7"/>
      <c r="H33" s="5"/>
      <c r="I33" s="6"/>
      <c r="J33" s="6"/>
      <c r="R33" s="1">
        <v>583</v>
      </c>
      <c r="S33" s="3">
        <v>41192</v>
      </c>
    </row>
    <row r="34" spans="1:20" ht="13.5" customHeight="1" x14ac:dyDescent="0.35">
      <c r="B34" s="5" t="s">
        <v>14</v>
      </c>
      <c r="C34" s="6" t="s">
        <v>13</v>
      </c>
      <c r="D34" s="6"/>
      <c r="E34" s="7" t="s">
        <v>15</v>
      </c>
      <c r="F34" s="7"/>
      <c r="G34" s="7"/>
      <c r="H34" s="5" t="s">
        <v>19</v>
      </c>
      <c r="I34" s="6" t="s">
        <v>13</v>
      </c>
      <c r="J34" s="6"/>
      <c r="K34" s="1" t="s">
        <v>15</v>
      </c>
      <c r="R34" s="1">
        <v>1</v>
      </c>
      <c r="S34" s="3">
        <v>41239</v>
      </c>
    </row>
    <row r="35" spans="1:20" ht="13.5" customHeight="1" x14ac:dyDescent="0.35">
      <c r="B35" s="5" t="s">
        <v>32</v>
      </c>
      <c r="C35" s="6">
        <v>478</v>
      </c>
      <c r="D35" s="6"/>
      <c r="E35" s="7">
        <v>-478</v>
      </c>
      <c r="F35" s="7">
        <f>SUM(C35:E35)</f>
        <v>0</v>
      </c>
      <c r="G35" s="7"/>
      <c r="H35" s="5"/>
      <c r="I35" s="6"/>
      <c r="J35" s="6"/>
      <c r="L35" s="1">
        <f>SUM(I35:K35)</f>
        <v>0</v>
      </c>
      <c r="R35" s="1">
        <v>3</v>
      </c>
      <c r="S35" s="3">
        <v>41247</v>
      </c>
    </row>
    <row r="36" spans="1:20" ht="13.5" customHeight="1" x14ac:dyDescent="0.35">
      <c r="B36" s="5"/>
      <c r="C36" s="6">
        <v>648</v>
      </c>
      <c r="D36" s="6"/>
      <c r="E36" s="7"/>
      <c r="F36" s="7">
        <f t="shared" ref="F36:F38" si="15">SUM(C36:E36)</f>
        <v>648</v>
      </c>
      <c r="G36" s="7"/>
      <c r="H36" s="5"/>
      <c r="I36" s="6">
        <v>6</v>
      </c>
      <c r="J36" s="6"/>
      <c r="L36" s="1">
        <f t="shared" ref="L36:L44" si="16">SUM(I36:K36)</f>
        <v>6</v>
      </c>
      <c r="R36" s="1">
        <v>4</v>
      </c>
      <c r="S36" s="3">
        <v>41277</v>
      </c>
    </row>
    <row r="37" spans="1:20" ht="13.5" customHeight="1" x14ac:dyDescent="0.35">
      <c r="B37" s="5">
        <v>41460</v>
      </c>
      <c r="C37" s="6">
        <v>1</v>
      </c>
      <c r="D37" s="6"/>
      <c r="E37" s="7"/>
      <c r="F37" s="7">
        <f t="shared" si="15"/>
        <v>1</v>
      </c>
      <c r="G37" s="7"/>
      <c r="H37" s="5"/>
      <c r="I37" s="6"/>
      <c r="J37" s="6"/>
      <c r="L37" s="1">
        <f t="shared" si="16"/>
        <v>0</v>
      </c>
      <c r="R37" s="1">
        <v>8</v>
      </c>
      <c r="S37" s="3">
        <v>41340</v>
      </c>
    </row>
    <row r="38" spans="1:20" ht="13.5" customHeight="1" x14ac:dyDescent="0.35">
      <c r="B38" s="5">
        <v>41520</v>
      </c>
      <c r="C38" s="6">
        <v>451</v>
      </c>
      <c r="D38" s="6"/>
      <c r="E38" s="7">
        <v>-451</v>
      </c>
      <c r="F38" s="7">
        <f t="shared" si="15"/>
        <v>0</v>
      </c>
      <c r="G38" s="7"/>
      <c r="H38" s="5"/>
      <c r="I38" s="6"/>
      <c r="J38" s="6"/>
      <c r="K38" s="1">
        <v>-6</v>
      </c>
      <c r="L38" s="1">
        <f t="shared" si="16"/>
        <v>-6</v>
      </c>
      <c r="R38" s="1">
        <v>11</v>
      </c>
      <c r="S38" s="3">
        <v>41367</v>
      </c>
    </row>
    <row r="39" spans="1:20" ht="13.5" customHeight="1" x14ac:dyDescent="0.35">
      <c r="C39" s="14">
        <v>10</v>
      </c>
      <c r="F39" s="1">
        <v>10</v>
      </c>
      <c r="G39" s="7"/>
      <c r="H39" s="5"/>
      <c r="I39" s="6"/>
      <c r="J39" s="6"/>
      <c r="L39" s="1">
        <f t="shared" si="16"/>
        <v>0</v>
      </c>
      <c r="R39" s="1">
        <v>1</v>
      </c>
      <c r="S39" s="3">
        <v>41402</v>
      </c>
    </row>
    <row r="40" spans="1:20" ht="13.5" customHeight="1" x14ac:dyDescent="0.35">
      <c r="B40" s="5">
        <v>41554</v>
      </c>
      <c r="C40" s="6">
        <v>5</v>
      </c>
      <c r="D40" s="6"/>
      <c r="E40" s="7"/>
      <c r="F40" s="7">
        <f>SUM(C40:E40)</f>
        <v>5</v>
      </c>
      <c r="G40" s="7"/>
      <c r="H40" s="5"/>
      <c r="I40" s="6"/>
      <c r="J40" s="6"/>
      <c r="L40" s="1">
        <f t="shared" si="16"/>
        <v>0</v>
      </c>
      <c r="R40" s="1">
        <v>19</v>
      </c>
      <c r="S40" s="3">
        <v>41436</v>
      </c>
      <c r="T40" s="1">
        <f>SUM(R33:R40)</f>
        <v>630</v>
      </c>
    </row>
    <row r="41" spans="1:20" ht="13.5" customHeight="1" x14ac:dyDescent="0.35">
      <c r="B41" s="5">
        <v>41624</v>
      </c>
      <c r="C41" s="6">
        <v>9</v>
      </c>
      <c r="D41" s="6"/>
      <c r="E41" s="7">
        <v>-18</v>
      </c>
      <c r="F41" s="7">
        <f>SUM(C41:E41)</f>
        <v>-9</v>
      </c>
      <c r="G41" s="7"/>
      <c r="H41" s="5"/>
      <c r="I41" s="6"/>
      <c r="J41" s="6"/>
      <c r="L41" s="1">
        <f t="shared" si="16"/>
        <v>0</v>
      </c>
      <c r="R41" s="1">
        <v>1</v>
      </c>
      <c r="S41" s="3">
        <v>41460</v>
      </c>
    </row>
    <row r="42" spans="1:20" ht="13.5" customHeight="1" x14ac:dyDescent="0.35">
      <c r="B42" s="5">
        <v>41673</v>
      </c>
      <c r="C42" s="6">
        <v>5</v>
      </c>
      <c r="D42" s="6"/>
      <c r="E42" s="7"/>
      <c r="F42" s="7">
        <f>SUM(C42:E42)</f>
        <v>5</v>
      </c>
      <c r="G42" s="7"/>
      <c r="H42" s="5"/>
      <c r="I42" s="6"/>
      <c r="J42" s="6"/>
      <c r="L42" s="1">
        <f t="shared" si="16"/>
        <v>0</v>
      </c>
      <c r="R42" s="1">
        <v>10</v>
      </c>
      <c r="S42" s="3">
        <v>41520</v>
      </c>
    </row>
    <row r="43" spans="1:20" ht="13.5" customHeight="1" x14ac:dyDescent="0.35">
      <c r="B43" s="15" t="s">
        <v>31</v>
      </c>
      <c r="C43" s="6">
        <v>21</v>
      </c>
      <c r="D43" s="6"/>
      <c r="E43" s="7"/>
      <c r="F43" s="7">
        <f>SUM(C43:E43)</f>
        <v>21</v>
      </c>
      <c r="G43" s="7"/>
      <c r="H43" s="7"/>
      <c r="I43" s="7"/>
      <c r="J43" s="7"/>
      <c r="L43" s="1">
        <f t="shared" si="16"/>
        <v>0</v>
      </c>
      <c r="R43" s="1">
        <v>5</v>
      </c>
      <c r="S43" s="3">
        <v>41582</v>
      </c>
    </row>
    <row r="44" spans="1:20" ht="13.5" customHeight="1" x14ac:dyDescent="0.35">
      <c r="B44" s="5"/>
      <c r="C44" s="6"/>
      <c r="D44" s="6"/>
      <c r="E44" s="7"/>
      <c r="F44" s="10">
        <f>SUM(F35:F43)</f>
        <v>681</v>
      </c>
      <c r="G44" s="7"/>
      <c r="H44" s="7"/>
      <c r="I44" s="7"/>
      <c r="J44" s="7"/>
      <c r="L44" s="1">
        <f t="shared" si="16"/>
        <v>0</v>
      </c>
      <c r="N44" s="1">
        <f>SUM(F44,L44)</f>
        <v>681</v>
      </c>
      <c r="R44" s="1">
        <v>9</v>
      </c>
      <c r="S44" s="3">
        <v>41624</v>
      </c>
    </row>
    <row r="45" spans="1:20" ht="13.5" customHeight="1" x14ac:dyDescent="0.35">
      <c r="B45" s="7"/>
      <c r="C45" s="7"/>
      <c r="D45" s="7"/>
      <c r="E45" s="7"/>
      <c r="F45" s="7"/>
      <c r="G45" s="7"/>
      <c r="H45" s="7"/>
      <c r="I45" s="7"/>
      <c r="J45" s="7"/>
      <c r="R45" s="1">
        <v>5</v>
      </c>
      <c r="S45" s="3">
        <v>41676</v>
      </c>
    </row>
    <row r="46" spans="1:20" ht="13.5" customHeight="1" x14ac:dyDescent="0.35">
      <c r="B46" s="7"/>
      <c r="C46" s="7"/>
      <c r="D46" s="7"/>
      <c r="E46" s="7"/>
      <c r="F46" s="7"/>
      <c r="G46" s="7"/>
      <c r="H46" s="7"/>
      <c r="I46" s="7"/>
      <c r="J46" s="7"/>
      <c r="R46" s="1">
        <v>21</v>
      </c>
      <c r="S46" s="3">
        <v>41802</v>
      </c>
      <c r="T46" s="1">
        <f>SUM(R41:R46)</f>
        <v>51</v>
      </c>
    </row>
    <row r="47" spans="1:20" ht="13.5" customHeight="1" x14ac:dyDescent="0.35">
      <c r="B47" s="7"/>
      <c r="C47" s="7"/>
      <c r="D47" s="7"/>
      <c r="E47" s="7"/>
      <c r="F47" s="7"/>
      <c r="G47" s="7"/>
      <c r="H47" s="7"/>
      <c r="I47" s="7"/>
      <c r="J47" s="7"/>
      <c r="T47" s="1">
        <f>SUM(T46,T40)</f>
        <v>681</v>
      </c>
    </row>
    <row r="48" spans="1:20" ht="13.5" customHeight="1" x14ac:dyDescent="0.35">
      <c r="B48" s="7"/>
      <c r="C48" s="7"/>
      <c r="D48" s="7"/>
      <c r="E48" s="7"/>
      <c r="F48" s="7"/>
      <c r="G48" s="7"/>
      <c r="H48" s="7"/>
      <c r="I48" s="7"/>
      <c r="J48" s="7"/>
      <c r="R48" s="1">
        <v>7</v>
      </c>
      <c r="S48" s="3">
        <v>41856</v>
      </c>
    </row>
    <row r="49" spans="1:24" ht="13.5" customHeight="1" x14ac:dyDescent="0.35">
      <c r="B49" s="7"/>
      <c r="C49" s="7"/>
      <c r="D49" s="7"/>
      <c r="E49" s="7"/>
      <c r="F49" s="7"/>
      <c r="G49" s="7"/>
      <c r="H49" s="7"/>
      <c r="I49" s="7"/>
      <c r="J49" s="7"/>
      <c r="R49" s="1">
        <v>17</v>
      </c>
      <c r="S49" s="3">
        <v>41885</v>
      </c>
    </row>
    <row r="50" spans="1:24" ht="13.5" customHeight="1" x14ac:dyDescent="0.35">
      <c r="B50" s="7"/>
      <c r="C50" s="7"/>
      <c r="D50" s="7"/>
      <c r="E50" s="7"/>
      <c r="F50" s="7"/>
      <c r="G50" s="7"/>
      <c r="H50" s="7"/>
      <c r="I50" s="7"/>
      <c r="J50" s="7"/>
      <c r="S50" s="3"/>
    </row>
    <row r="51" spans="1:24" ht="13.5" customHeight="1" x14ac:dyDescent="0.35">
      <c r="A51" s="1" t="s">
        <v>20</v>
      </c>
    </row>
    <row r="52" spans="1:24" x14ac:dyDescent="0.35">
      <c r="A52" s="7"/>
      <c r="B52" s="7" t="s">
        <v>14</v>
      </c>
      <c r="C52" s="7" t="s">
        <v>13</v>
      </c>
      <c r="D52" s="7"/>
      <c r="E52" s="7" t="s">
        <v>15</v>
      </c>
      <c r="F52" s="7"/>
      <c r="G52" s="7"/>
      <c r="H52" s="7" t="s">
        <v>16</v>
      </c>
      <c r="I52" s="7" t="s">
        <v>13</v>
      </c>
      <c r="J52" s="7"/>
      <c r="K52" s="7" t="s">
        <v>15</v>
      </c>
      <c r="L52" s="7"/>
      <c r="M52" s="7"/>
      <c r="N52" s="7" t="s">
        <v>19</v>
      </c>
      <c r="O52" s="7" t="s">
        <v>13</v>
      </c>
      <c r="P52" s="7" t="s">
        <v>15</v>
      </c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9">
        <v>41455</v>
      </c>
      <c r="C53" s="7">
        <v>10709</v>
      </c>
      <c r="D53" s="7"/>
      <c r="E53" s="7"/>
      <c r="F53" s="7">
        <f>SUM(C53:E53)</f>
        <v>10709</v>
      </c>
      <c r="G53" s="7"/>
      <c r="H53" s="7"/>
      <c r="I53" s="7">
        <v>1074</v>
      </c>
      <c r="J53" s="7"/>
      <c r="K53" s="7"/>
      <c r="L53" s="7">
        <f>SUM(I53:K53)</f>
        <v>1074</v>
      </c>
      <c r="M53" s="7"/>
      <c r="N53" s="7"/>
      <c r="O53" s="7">
        <v>79</v>
      </c>
      <c r="P53" s="7"/>
      <c r="Q53" s="7">
        <f>SUM(O53:P53)</f>
        <v>79</v>
      </c>
      <c r="R53" s="7"/>
      <c r="S53" s="7"/>
      <c r="T53" s="7"/>
      <c r="U53" s="7"/>
      <c r="V53" s="7"/>
      <c r="W53" s="7"/>
      <c r="X53" s="7"/>
    </row>
    <row r="54" spans="1:24" x14ac:dyDescent="0.35">
      <c r="A54" s="7"/>
      <c r="B54" s="9">
        <v>41520</v>
      </c>
      <c r="C54" s="7">
        <v>91</v>
      </c>
      <c r="D54" s="7"/>
      <c r="E54" s="7"/>
      <c r="F54" s="7">
        <f t="shared" ref="F54:F57" si="17">SUM(C54:E54)</f>
        <v>91</v>
      </c>
      <c r="G54" s="7"/>
      <c r="H54" s="7"/>
      <c r="I54" s="7">
        <v>10</v>
      </c>
      <c r="J54" s="7"/>
      <c r="K54" s="7"/>
      <c r="L54" s="7">
        <f t="shared" ref="L54:L57" si="18">SUM(I54:K54)</f>
        <v>10</v>
      </c>
      <c r="M54" s="7"/>
      <c r="N54" s="7"/>
      <c r="O54" s="7">
        <v>6</v>
      </c>
      <c r="P54" s="7"/>
      <c r="Q54" s="7">
        <f t="shared" ref="Q54:Q57" si="19">SUM(O54:P54)</f>
        <v>6</v>
      </c>
      <c r="R54" s="7"/>
      <c r="S54" s="7"/>
      <c r="T54" s="7"/>
      <c r="U54" s="7"/>
      <c r="V54" s="7"/>
      <c r="W54" s="7"/>
      <c r="X54" s="7"/>
    </row>
    <row r="55" spans="1:24" x14ac:dyDescent="0.35">
      <c r="A55" s="7"/>
      <c r="B55" s="9">
        <v>41624</v>
      </c>
      <c r="C55" s="7">
        <v>359</v>
      </c>
      <c r="D55" s="7"/>
      <c r="E55" s="7"/>
      <c r="F55" s="7">
        <f t="shared" si="17"/>
        <v>359</v>
      </c>
      <c r="G55" s="7"/>
      <c r="H55" s="7"/>
      <c r="I55" s="7">
        <v>20</v>
      </c>
      <c r="J55" s="7"/>
      <c r="K55" s="7"/>
      <c r="L55" s="7">
        <f t="shared" si="18"/>
        <v>20</v>
      </c>
      <c r="M55" s="7"/>
      <c r="N55" s="7"/>
      <c r="O55" s="7">
        <v>3</v>
      </c>
      <c r="P55" s="7"/>
      <c r="Q55" s="7">
        <f t="shared" si="19"/>
        <v>3</v>
      </c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9">
        <v>41696</v>
      </c>
      <c r="C56" s="10">
        <v>155</v>
      </c>
      <c r="D56" s="7"/>
      <c r="E56" s="7">
        <v>-8</v>
      </c>
      <c r="F56" s="7">
        <f t="shared" si="17"/>
        <v>147</v>
      </c>
      <c r="G56" s="7"/>
      <c r="H56" s="7"/>
      <c r="I56" s="7">
        <v>13</v>
      </c>
      <c r="J56" s="7"/>
      <c r="K56" s="7">
        <v>-3</v>
      </c>
      <c r="L56" s="7">
        <f t="shared" si="18"/>
        <v>10</v>
      </c>
      <c r="M56" s="7"/>
      <c r="N56" s="7"/>
      <c r="O56" s="7">
        <v>2</v>
      </c>
      <c r="P56" s="7"/>
      <c r="Q56" s="7">
        <f t="shared" si="19"/>
        <v>2</v>
      </c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9">
        <v>41803</v>
      </c>
      <c r="C57" s="10">
        <v>212</v>
      </c>
      <c r="D57" s="7"/>
      <c r="E57" s="7"/>
      <c r="F57" s="7">
        <f t="shared" si="17"/>
        <v>212</v>
      </c>
      <c r="G57" s="7"/>
      <c r="H57" s="7"/>
      <c r="I57" s="10">
        <v>5</v>
      </c>
      <c r="J57" s="7"/>
      <c r="K57" s="7"/>
      <c r="L57" s="7">
        <f t="shared" si="18"/>
        <v>5</v>
      </c>
      <c r="M57" s="7"/>
      <c r="N57" s="7"/>
      <c r="O57" s="7"/>
      <c r="P57" s="7"/>
      <c r="Q57" s="7">
        <f t="shared" si="19"/>
        <v>0</v>
      </c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9"/>
      <c r="C58" s="10">
        <f>SUM(C53:C57)</f>
        <v>11526</v>
      </c>
      <c r="D58" s="10">
        <f t="shared" ref="D58:F58" si="20">SUM(D53:D57)</f>
        <v>0</v>
      </c>
      <c r="E58" s="10">
        <f t="shared" si="20"/>
        <v>-8</v>
      </c>
      <c r="F58" s="10">
        <f t="shared" si="20"/>
        <v>11518</v>
      </c>
      <c r="G58" s="7"/>
      <c r="H58" s="7"/>
      <c r="I58" s="10">
        <f>SUM(I53:I57)</f>
        <v>1122</v>
      </c>
      <c r="J58" s="10">
        <f t="shared" ref="J58:L58" si="21">SUM(J53:J57)</f>
        <v>0</v>
      </c>
      <c r="K58" s="10">
        <f t="shared" si="21"/>
        <v>-3</v>
      </c>
      <c r="L58" s="10">
        <f t="shared" si="21"/>
        <v>1119</v>
      </c>
      <c r="M58" s="7"/>
      <c r="N58" s="7"/>
      <c r="O58" s="7">
        <f>SUM(O53:O57)</f>
        <v>90</v>
      </c>
      <c r="P58" s="7">
        <f t="shared" ref="P58:Q58" si="22">SUM(P53:P57)</f>
        <v>0</v>
      </c>
      <c r="Q58" s="7">
        <f t="shared" si="22"/>
        <v>90</v>
      </c>
      <c r="R58" s="7">
        <f>SUM(F58,L58,Q58)</f>
        <v>12727</v>
      </c>
      <c r="S58" s="7"/>
      <c r="T58" s="7"/>
      <c r="U58" s="7"/>
      <c r="V58" s="7"/>
      <c r="W58" s="7"/>
      <c r="X58" s="7"/>
    </row>
    <row r="59" spans="1:24" x14ac:dyDescent="0.35">
      <c r="A59" s="7" t="s">
        <v>30</v>
      </c>
      <c r="B59" s="9"/>
      <c r="C59" s="10"/>
      <c r="D59" s="7"/>
      <c r="E59" s="7"/>
      <c r="F59" s="7">
        <v>11518</v>
      </c>
      <c r="G59" s="7"/>
      <c r="H59" s="7"/>
      <c r="I59" s="10"/>
      <c r="J59" s="7"/>
      <c r="K59" s="7"/>
      <c r="L59" s="7">
        <v>1119</v>
      </c>
      <c r="M59" s="7"/>
      <c r="N59" s="7"/>
      <c r="O59" s="7"/>
      <c r="P59" s="7"/>
      <c r="Q59" s="7">
        <v>90</v>
      </c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 t="s">
        <v>10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B62" s="1" t="s">
        <v>14</v>
      </c>
      <c r="C62" s="1" t="s">
        <v>13</v>
      </c>
      <c r="E62" s="1" t="s">
        <v>15</v>
      </c>
      <c r="H62" s="1" t="s">
        <v>16</v>
      </c>
      <c r="I62" s="1" t="s">
        <v>13</v>
      </c>
      <c r="K62" s="1" t="s">
        <v>15</v>
      </c>
    </row>
    <row r="63" spans="1:24" x14ac:dyDescent="0.35">
      <c r="B63" s="5">
        <v>41455</v>
      </c>
      <c r="C63" s="6">
        <v>7642</v>
      </c>
      <c r="D63" s="6"/>
      <c r="E63" s="7"/>
      <c r="F63" s="7"/>
      <c r="G63" s="7"/>
      <c r="H63" s="7"/>
      <c r="I63" s="7">
        <v>1</v>
      </c>
      <c r="J63" s="7"/>
    </row>
    <row r="64" spans="1:24" x14ac:dyDescent="0.35">
      <c r="A64" s="1" t="s">
        <v>35</v>
      </c>
      <c r="B64" s="5"/>
      <c r="C64" s="6"/>
      <c r="D64" s="6"/>
      <c r="E64" s="7"/>
      <c r="F64" s="7"/>
      <c r="G64" s="7"/>
      <c r="H64" s="7"/>
      <c r="I64" s="7"/>
      <c r="J64" s="7"/>
    </row>
    <row r="65" spans="1:22" ht="14.25" x14ac:dyDescent="0.45">
      <c r="B65" s="5">
        <v>41615</v>
      </c>
      <c r="C65" s="6">
        <v>7867</v>
      </c>
      <c r="D65" s="6"/>
      <c r="E65" s="7">
        <v>-7814</v>
      </c>
      <c r="F65" s="7">
        <f>SUM(C65:E65)</f>
        <v>53</v>
      </c>
      <c r="G65" s="7"/>
      <c r="H65" s="7"/>
      <c r="I65" s="7">
        <v>1</v>
      </c>
      <c r="J65" s="7"/>
      <c r="K65" s="1">
        <v>-1</v>
      </c>
      <c r="R65" s="16">
        <v>13</v>
      </c>
      <c r="S65" s="17">
        <v>41625</v>
      </c>
      <c r="T65" s="16" t="s">
        <v>21</v>
      </c>
      <c r="U65" s="16" t="s">
        <v>22</v>
      </c>
      <c r="V65" s="16"/>
    </row>
    <row r="66" spans="1:22" ht="14.25" x14ac:dyDescent="0.45">
      <c r="A66" s="1" t="s">
        <v>36</v>
      </c>
      <c r="B66" s="5">
        <v>41676</v>
      </c>
      <c r="C66" s="6">
        <v>7948</v>
      </c>
      <c r="D66" s="6"/>
      <c r="E66" s="7"/>
      <c r="F66" s="7">
        <f>SUM(C66:E66)</f>
        <v>7948</v>
      </c>
      <c r="G66" s="7"/>
      <c r="H66" s="7"/>
      <c r="I66" s="7">
        <v>1</v>
      </c>
      <c r="J66" s="7"/>
      <c r="L66" s="1">
        <f>SUM(I66:K66)</f>
        <v>1</v>
      </c>
      <c r="R66" s="16"/>
      <c r="S66" s="17"/>
      <c r="T66" s="16"/>
      <c r="U66" s="16"/>
      <c r="V66" s="16"/>
    </row>
    <row r="67" spans="1:22" ht="14.25" x14ac:dyDescent="0.45">
      <c r="A67" s="1" t="s">
        <v>34</v>
      </c>
      <c r="B67" s="5"/>
      <c r="C67" s="6">
        <v>13</v>
      </c>
      <c r="D67" s="6"/>
      <c r="E67" s="7"/>
      <c r="F67" s="7">
        <v>13</v>
      </c>
      <c r="G67" s="7"/>
      <c r="H67" s="7"/>
      <c r="I67" s="7"/>
      <c r="J67" s="7"/>
      <c r="L67" s="1">
        <f t="shared" ref="L67:L69" si="23">SUM(I67:K67)</f>
        <v>0</v>
      </c>
      <c r="R67" s="16">
        <v>7946</v>
      </c>
      <c r="S67" s="17">
        <v>41673</v>
      </c>
      <c r="T67" s="16" t="s">
        <v>21</v>
      </c>
      <c r="U67" s="16" t="s">
        <v>22</v>
      </c>
      <c r="V67" s="16"/>
    </row>
    <row r="68" spans="1:22" ht="14.25" x14ac:dyDescent="0.45">
      <c r="B68" s="5">
        <v>41804</v>
      </c>
      <c r="C68" s="6">
        <v>176</v>
      </c>
      <c r="D68" s="6">
        <f>SUM(D65:D67)</f>
        <v>0</v>
      </c>
      <c r="E68" s="6"/>
      <c r="F68" s="7">
        <f>SUM(C68:E68)</f>
        <v>176</v>
      </c>
      <c r="G68" s="7"/>
      <c r="H68" s="7"/>
      <c r="I68" s="7">
        <v>3</v>
      </c>
      <c r="J68" s="7"/>
      <c r="L68" s="1">
        <f t="shared" si="23"/>
        <v>3</v>
      </c>
      <c r="R68" s="16">
        <v>2</v>
      </c>
      <c r="S68" s="17">
        <v>41673</v>
      </c>
      <c r="T68" s="16" t="s">
        <v>33</v>
      </c>
      <c r="U68" s="16" t="s">
        <v>22</v>
      </c>
      <c r="V68" s="16"/>
    </row>
    <row r="69" spans="1:22" ht="14.25" x14ac:dyDescent="0.45">
      <c r="A69" s="1" t="s">
        <v>30</v>
      </c>
      <c r="C69" s="1">
        <f>SUM(C66:C68)</f>
        <v>8137</v>
      </c>
      <c r="F69" s="7">
        <f>SUM(C69:E69)</f>
        <v>8137</v>
      </c>
      <c r="G69" s="7">
        <f t="shared" ref="G69" si="24">SUM(D69:F69)</f>
        <v>8137</v>
      </c>
      <c r="H69" s="7"/>
      <c r="I69" s="7">
        <f>SUM(I66:I68)</f>
        <v>4</v>
      </c>
      <c r="J69" s="7"/>
      <c r="K69" s="7"/>
      <c r="L69" s="1">
        <f t="shared" si="23"/>
        <v>4</v>
      </c>
      <c r="N69" s="1">
        <f>SUM(F69,L69)</f>
        <v>8141</v>
      </c>
      <c r="R69" s="16">
        <v>1</v>
      </c>
      <c r="S69" s="17">
        <v>41673</v>
      </c>
      <c r="T69" s="16" t="s">
        <v>22</v>
      </c>
      <c r="U69" s="16" t="s">
        <v>22</v>
      </c>
      <c r="V69" s="16"/>
    </row>
    <row r="70" spans="1:22" ht="14.25" x14ac:dyDescent="0.45">
      <c r="A70" s="1" t="s">
        <v>37</v>
      </c>
      <c r="B70" s="5"/>
      <c r="C70" s="14">
        <v>8137</v>
      </c>
      <c r="G70" s="7"/>
      <c r="H70" s="7"/>
      <c r="I70" s="10">
        <v>4</v>
      </c>
      <c r="J70" s="7"/>
      <c r="R70" s="16">
        <v>176</v>
      </c>
      <c r="S70" s="17">
        <v>41804</v>
      </c>
      <c r="T70" s="16" t="s">
        <v>21</v>
      </c>
      <c r="U70" s="16" t="s">
        <v>22</v>
      </c>
      <c r="V70" s="16"/>
    </row>
    <row r="71" spans="1:22" ht="14.25" x14ac:dyDescent="0.45">
      <c r="B71" s="5"/>
      <c r="C71" s="6"/>
      <c r="D71" s="6"/>
      <c r="E71" s="7"/>
      <c r="F71" s="7"/>
      <c r="G71" s="7"/>
      <c r="H71" s="7"/>
      <c r="I71" s="7"/>
      <c r="J71" s="7"/>
      <c r="R71" s="16">
        <v>3</v>
      </c>
      <c r="S71" s="17">
        <v>41804</v>
      </c>
      <c r="T71" s="16" t="s">
        <v>22</v>
      </c>
      <c r="U71" s="16" t="s">
        <v>22</v>
      </c>
      <c r="V71" s="16">
        <v>8141</v>
      </c>
    </row>
    <row r="72" spans="1:22" x14ac:dyDescent="0.35">
      <c r="B72" s="5"/>
      <c r="C72" s="6"/>
      <c r="D72" s="6"/>
      <c r="E72" s="7"/>
      <c r="F72" s="7"/>
      <c r="G72" s="7"/>
      <c r="H72" s="7"/>
      <c r="I72" s="7"/>
      <c r="J72" s="7"/>
    </row>
    <row r="73" spans="1:22" ht="14.25" x14ac:dyDescent="0.45">
      <c r="F73" s="10"/>
      <c r="R73" s="16">
        <v>8123</v>
      </c>
      <c r="S73" s="17">
        <v>41857</v>
      </c>
      <c r="T73" s="16" t="s">
        <v>21</v>
      </c>
      <c r="U73" s="16" t="s">
        <v>28</v>
      </c>
      <c r="V73" s="16"/>
    </row>
    <row r="74" spans="1:22" ht="14.25" x14ac:dyDescent="0.45">
      <c r="R74" s="16">
        <v>2</v>
      </c>
      <c r="S74" s="17">
        <v>41857</v>
      </c>
      <c r="T74" s="16" t="s">
        <v>33</v>
      </c>
      <c r="U74" s="16" t="s">
        <v>28</v>
      </c>
      <c r="V74" s="16"/>
    </row>
    <row r="75" spans="1:22" ht="14.65" thickBot="1" x14ac:dyDescent="0.5">
      <c r="A75" s="1" t="s">
        <v>12</v>
      </c>
      <c r="B75" s="1" t="s">
        <v>14</v>
      </c>
      <c r="C75" s="1" t="s">
        <v>13</v>
      </c>
      <c r="H75" s="1" t="s">
        <v>16</v>
      </c>
      <c r="I75" s="1" t="s">
        <v>13</v>
      </c>
      <c r="R75" s="16">
        <v>4</v>
      </c>
      <c r="S75" s="17">
        <v>41857</v>
      </c>
      <c r="T75" s="16" t="s">
        <v>22</v>
      </c>
      <c r="U75" s="16" t="s">
        <v>28</v>
      </c>
      <c r="V75" s="16">
        <v>8129</v>
      </c>
    </row>
    <row r="76" spans="1:22" ht="15.75" thickBot="1" x14ac:dyDescent="0.5">
      <c r="B76" s="8">
        <v>41074</v>
      </c>
      <c r="C76" s="4">
        <v>1763</v>
      </c>
      <c r="D76" s="13"/>
      <c r="H76" s="8">
        <v>41074</v>
      </c>
      <c r="I76" s="4">
        <v>133</v>
      </c>
      <c r="J76" s="13"/>
      <c r="R76" s="16">
        <v>115</v>
      </c>
      <c r="S76" s="17">
        <v>41885</v>
      </c>
      <c r="T76" s="16" t="s">
        <v>21</v>
      </c>
      <c r="U76" s="16" t="s">
        <v>28</v>
      </c>
      <c r="V76" s="16"/>
    </row>
  </sheetData>
  <sortState ref="R23:S38">
    <sortCondition ref="S23:S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57"/>
  <sheetViews>
    <sheetView tabSelected="1" workbookViewId="0">
      <selection activeCell="I15" sqref="I15"/>
    </sheetView>
  </sheetViews>
  <sheetFormatPr defaultRowHeight="12.75" x14ac:dyDescent="0.35"/>
  <cols>
    <col min="1" max="1" width="31.06640625" customWidth="1"/>
    <col min="2" max="2" width="12.6640625" style="27" customWidth="1"/>
    <col min="3" max="3" width="2.265625" customWidth="1"/>
    <col min="4" max="4" width="13.6640625" style="27" customWidth="1"/>
    <col min="5" max="5" width="16.1328125" customWidth="1"/>
    <col min="7" max="7" width="21.33203125" customWidth="1"/>
  </cols>
  <sheetData>
    <row r="8" spans="1:10" x14ac:dyDescent="0.35">
      <c r="B8" s="27" t="s">
        <v>297</v>
      </c>
      <c r="D8" s="26" t="s">
        <v>428</v>
      </c>
      <c r="F8" s="26"/>
    </row>
    <row r="9" spans="1:10" x14ac:dyDescent="0.35">
      <c r="A9" s="1" t="s">
        <v>65</v>
      </c>
      <c r="B9" s="27" t="s">
        <v>429</v>
      </c>
      <c r="D9" s="26" t="s">
        <v>429</v>
      </c>
      <c r="F9" s="26"/>
      <c r="I9" s="27"/>
    </row>
    <row r="10" spans="1:10" x14ac:dyDescent="0.35">
      <c r="A10" s="1" t="s">
        <v>67</v>
      </c>
      <c r="D10" s="27">
        <v>1761580</v>
      </c>
      <c r="F10" s="27"/>
      <c r="I10" s="27"/>
    </row>
    <row r="11" spans="1:10" x14ac:dyDescent="0.35">
      <c r="A11" s="1"/>
      <c r="D11" s="27">
        <v>1134</v>
      </c>
      <c r="E11" t="s">
        <v>457</v>
      </c>
      <c r="F11" s="27"/>
      <c r="I11" s="27"/>
    </row>
    <row r="12" spans="1:10" x14ac:dyDescent="0.35">
      <c r="A12" s="1"/>
      <c r="B12" s="27">
        <f>SUM(D10:D11)</f>
        <v>1762714</v>
      </c>
      <c r="E12" t="s">
        <v>295</v>
      </c>
      <c r="F12" s="27"/>
      <c r="I12" s="27"/>
    </row>
    <row r="13" spans="1:10" x14ac:dyDescent="0.35">
      <c r="A13" s="1" t="s">
        <v>68</v>
      </c>
      <c r="D13" s="27">
        <v>1120014</v>
      </c>
      <c r="E13" t="s">
        <v>294</v>
      </c>
      <c r="F13" s="27"/>
      <c r="H13" s="27">
        <v>1069689</v>
      </c>
      <c r="I13" t="s">
        <v>453</v>
      </c>
    </row>
    <row r="14" spans="1:10" x14ac:dyDescent="0.35">
      <c r="A14" s="1"/>
      <c r="D14" s="27">
        <v>946</v>
      </c>
      <c r="E14" t="s">
        <v>455</v>
      </c>
      <c r="F14" s="27"/>
      <c r="H14">
        <v>946</v>
      </c>
      <c r="I14" t="s">
        <v>455</v>
      </c>
      <c r="J14" s="27"/>
    </row>
    <row r="15" spans="1:10" x14ac:dyDescent="0.35">
      <c r="A15" s="1"/>
      <c r="B15" s="27">
        <f>SUM(D13:D14)</f>
        <v>1120960</v>
      </c>
      <c r="E15" t="s">
        <v>295</v>
      </c>
      <c r="F15" s="27"/>
      <c r="H15" s="27">
        <f>SUM(H13:H14)</f>
        <v>1070635</v>
      </c>
    </row>
    <row r="16" spans="1:10" x14ac:dyDescent="0.35">
      <c r="A16" s="1"/>
      <c r="F16" s="27"/>
    </row>
    <row r="17" spans="1:10" x14ac:dyDescent="0.35">
      <c r="A17" s="1" t="s">
        <v>69</v>
      </c>
      <c r="B17" s="27">
        <v>4010</v>
      </c>
      <c r="D17" s="27">
        <v>4010</v>
      </c>
      <c r="F17" s="27"/>
      <c r="H17" s="27"/>
    </row>
    <row r="18" spans="1:10" x14ac:dyDescent="0.35">
      <c r="A18" s="1" t="s">
        <v>70</v>
      </c>
      <c r="B18" s="27">
        <v>469339</v>
      </c>
      <c r="D18" s="27">
        <v>469339</v>
      </c>
      <c r="F18" s="27"/>
    </row>
    <row r="19" spans="1:10" x14ac:dyDescent="0.35">
      <c r="A19" s="1" t="s">
        <v>71</v>
      </c>
      <c r="B19" s="27">
        <f>SUM(B10:B18)</f>
        <v>3357023</v>
      </c>
    </row>
    <row r="22" spans="1:10" s="79" customFormat="1" x14ac:dyDescent="0.35">
      <c r="B22" s="80"/>
      <c r="D22" s="80"/>
    </row>
    <row r="23" spans="1:10" x14ac:dyDescent="0.35">
      <c r="B23" s="27" t="s">
        <v>297</v>
      </c>
    </row>
    <row r="24" spans="1:10" x14ac:dyDescent="0.35">
      <c r="B24" s="27" t="s">
        <v>298</v>
      </c>
      <c r="D24" s="26" t="s">
        <v>286</v>
      </c>
      <c r="F24" s="26" t="s">
        <v>287</v>
      </c>
    </row>
    <row r="25" spans="1:10" x14ac:dyDescent="0.35">
      <c r="A25" s="1" t="s">
        <v>65</v>
      </c>
      <c r="B25" s="27" t="s">
        <v>296</v>
      </c>
      <c r="D25" s="26" t="s">
        <v>288</v>
      </c>
      <c r="F25" s="26" t="s">
        <v>288</v>
      </c>
      <c r="I25" s="27">
        <v>519</v>
      </c>
      <c r="J25" t="s">
        <v>289</v>
      </c>
    </row>
    <row r="26" spans="1:10" x14ac:dyDescent="0.35">
      <c r="A26" s="1" t="s">
        <v>67</v>
      </c>
      <c r="B26" s="27">
        <v>1759192</v>
      </c>
      <c r="D26" s="27">
        <v>1759192</v>
      </c>
      <c r="F26" s="27">
        <v>1750316</v>
      </c>
      <c r="I26" s="27">
        <v>110</v>
      </c>
    </row>
    <row r="27" spans="1:10" x14ac:dyDescent="0.35">
      <c r="A27" s="1" t="s">
        <v>68</v>
      </c>
      <c r="B27" s="27">
        <v>1057473</v>
      </c>
      <c r="D27" s="27">
        <v>1124826</v>
      </c>
      <c r="E27" t="s">
        <v>293</v>
      </c>
      <c r="F27" s="27">
        <v>1056844</v>
      </c>
      <c r="G27" t="s">
        <v>294</v>
      </c>
      <c r="I27" s="27">
        <f>SUM(I25:I26)</f>
        <v>629</v>
      </c>
      <c r="J27" t="s">
        <v>290</v>
      </c>
    </row>
    <row r="28" spans="1:10" x14ac:dyDescent="0.35">
      <c r="A28" s="1"/>
      <c r="F28" s="27">
        <v>629</v>
      </c>
      <c r="G28" t="s">
        <v>292</v>
      </c>
      <c r="I28" s="27"/>
    </row>
    <row r="29" spans="1:10" x14ac:dyDescent="0.35">
      <c r="A29" s="1"/>
      <c r="F29" s="27">
        <f>SUM(F27:F28)</f>
        <v>1057473</v>
      </c>
      <c r="G29" t="s">
        <v>295</v>
      </c>
      <c r="H29" t="s">
        <v>291</v>
      </c>
    </row>
    <row r="30" spans="1:10" x14ac:dyDescent="0.35">
      <c r="A30" s="1"/>
      <c r="F30" s="27"/>
      <c r="I30" s="27"/>
    </row>
    <row r="31" spans="1:10" x14ac:dyDescent="0.35">
      <c r="A31" s="1" t="s">
        <v>69</v>
      </c>
      <c r="B31" s="27">
        <v>4018</v>
      </c>
      <c r="D31" s="27">
        <v>4018</v>
      </c>
      <c r="F31" s="27">
        <v>3979</v>
      </c>
      <c r="H31" s="27"/>
    </row>
    <row r="32" spans="1:10" x14ac:dyDescent="0.35">
      <c r="A32" s="1" t="s">
        <v>70</v>
      </c>
      <c r="B32" s="27">
        <v>469339</v>
      </c>
      <c r="D32" s="27">
        <v>469339</v>
      </c>
      <c r="F32" s="27"/>
    </row>
    <row r="33" spans="1:5" x14ac:dyDescent="0.35">
      <c r="A33" s="1" t="s">
        <v>71</v>
      </c>
      <c r="B33" s="27">
        <f>SUM(B26:B32)</f>
        <v>3290022</v>
      </c>
    </row>
    <row r="36" spans="1:5" s="79" customFormat="1" x14ac:dyDescent="0.35">
      <c r="B36" s="80"/>
      <c r="D36" s="80"/>
    </row>
    <row r="37" spans="1:5" x14ac:dyDescent="0.35">
      <c r="A37" s="1" t="s">
        <v>72</v>
      </c>
      <c r="B37" s="26" t="s">
        <v>72</v>
      </c>
      <c r="D37" s="27" t="s">
        <v>73</v>
      </c>
    </row>
    <row r="38" spans="1:5" x14ac:dyDescent="0.35">
      <c r="A38" s="1" t="s">
        <v>65</v>
      </c>
      <c r="B38" s="26" t="s">
        <v>66</v>
      </c>
      <c r="D38" s="27" t="s">
        <v>66</v>
      </c>
    </row>
    <row r="39" spans="1:5" ht="14.25" x14ac:dyDescent="0.45">
      <c r="A39" s="1" t="s">
        <v>67</v>
      </c>
      <c r="B39" s="26">
        <v>1763429</v>
      </c>
      <c r="D39" s="30">
        <v>1758459</v>
      </c>
    </row>
    <row r="40" spans="1:5" ht="14.25" x14ac:dyDescent="0.45">
      <c r="A40" s="1" t="s">
        <v>68</v>
      </c>
      <c r="B40" s="27">
        <v>1085743</v>
      </c>
      <c r="D40" s="30">
        <v>1083446</v>
      </c>
    </row>
    <row r="41" spans="1:5" ht="14.25" x14ac:dyDescent="0.45">
      <c r="A41" s="1" t="s">
        <v>69</v>
      </c>
      <c r="B41" s="26">
        <v>4391</v>
      </c>
      <c r="D41" s="30">
        <v>4057</v>
      </c>
    </row>
    <row r="42" spans="1:5" ht="14.25" x14ac:dyDescent="0.45">
      <c r="A42" s="1" t="s">
        <v>70</v>
      </c>
      <c r="B42" s="27">
        <v>469339</v>
      </c>
      <c r="D42" s="30">
        <v>469339</v>
      </c>
    </row>
    <row r="43" spans="1:5" x14ac:dyDescent="0.35">
      <c r="A43" s="1" t="s">
        <v>71</v>
      </c>
      <c r="B43" s="27">
        <f>SUM(B39:B42)</f>
        <v>3322902</v>
      </c>
      <c r="D43" s="27">
        <f>SUM(D39:D42)</f>
        <v>3315301</v>
      </c>
      <c r="E43" s="27">
        <f>(B43-D43)</f>
        <v>7601</v>
      </c>
    </row>
    <row r="44" spans="1:5" x14ac:dyDescent="0.35">
      <c r="C44" s="1"/>
      <c r="D44" s="27">
        <v>2526</v>
      </c>
    </row>
    <row r="45" spans="1:5" x14ac:dyDescent="0.35">
      <c r="C45" s="1"/>
    </row>
    <row r="46" spans="1:5" x14ac:dyDescent="0.35">
      <c r="D46" s="27">
        <f>SUM(D43:D44)</f>
        <v>3317827</v>
      </c>
    </row>
    <row r="47" spans="1:5" s="79" customFormat="1" x14ac:dyDescent="0.35">
      <c r="B47" s="80"/>
      <c r="D47" s="80"/>
    </row>
    <row r="48" spans="1:5" x14ac:dyDescent="0.35">
      <c r="B48" s="27" t="s">
        <v>76</v>
      </c>
      <c r="D48" s="27" t="s">
        <v>76</v>
      </c>
    </row>
    <row r="49" spans="1:5" x14ac:dyDescent="0.35">
      <c r="D49" s="27">
        <v>1737898</v>
      </c>
      <c r="E49" s="1" t="s">
        <v>67</v>
      </c>
    </row>
    <row r="50" spans="1:5" ht="14.25" x14ac:dyDescent="0.45">
      <c r="D50" s="21">
        <v>1010475</v>
      </c>
      <c r="E50" s="1" t="s">
        <v>68</v>
      </c>
    </row>
    <row r="51" spans="1:5" ht="14.25" x14ac:dyDescent="0.45">
      <c r="D51" s="21">
        <v>4013</v>
      </c>
      <c r="E51" s="1" t="s">
        <v>77</v>
      </c>
    </row>
    <row r="52" spans="1:5" ht="14.25" x14ac:dyDescent="0.45">
      <c r="D52" s="30"/>
      <c r="E52" s="1"/>
    </row>
    <row r="53" spans="1:5" ht="14.25" x14ac:dyDescent="0.45">
      <c r="D53" s="21">
        <v>469339</v>
      </c>
      <c r="E53" s="1" t="s">
        <v>70</v>
      </c>
    </row>
    <row r="54" spans="1:5" ht="15.75" x14ac:dyDescent="0.5">
      <c r="A54" t="s">
        <v>120</v>
      </c>
      <c r="B54" s="33">
        <v>3272233</v>
      </c>
      <c r="D54" s="27">
        <f>SUM(D49:D53)</f>
        <v>3221725</v>
      </c>
      <c r="E54" s="1" t="s">
        <v>121</v>
      </c>
    </row>
    <row r="55" spans="1:5" ht="15.75" x14ac:dyDescent="0.5">
      <c r="A55" t="s">
        <v>122</v>
      </c>
      <c r="B55" s="27">
        <v>22961</v>
      </c>
      <c r="D55" s="33"/>
    </row>
    <row r="57" spans="1:5" x14ac:dyDescent="0.35">
      <c r="A57" s="45" t="s">
        <v>123</v>
      </c>
      <c r="B57" s="44">
        <v>3295194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466"/>
  <sheetViews>
    <sheetView topLeftCell="A288" zoomScale="115" zoomScaleNormal="115" workbookViewId="0">
      <selection activeCell="E300" sqref="E300"/>
    </sheetView>
  </sheetViews>
  <sheetFormatPr defaultRowHeight="14.25" x14ac:dyDescent="0.45"/>
  <cols>
    <col min="1" max="2" width="13" style="68" customWidth="1"/>
    <col min="3" max="3" width="15.59765625" style="68" customWidth="1"/>
    <col min="4" max="4" width="6.3984375" style="68" customWidth="1"/>
    <col min="5" max="5" width="86.59765625" style="68" customWidth="1"/>
    <col min="6" max="6" width="9.06640625" style="68"/>
    <col min="7" max="7" width="20.6640625" style="68" customWidth="1"/>
    <col min="8" max="16384" width="9.06640625" style="68"/>
  </cols>
  <sheetData>
    <row r="1" spans="1:6" x14ac:dyDescent="0.45">
      <c r="A1" s="68">
        <v>10</v>
      </c>
      <c r="C1" s="69">
        <v>43286</v>
      </c>
      <c r="D1" s="68" t="s">
        <v>21</v>
      </c>
      <c r="E1" s="68" t="s">
        <v>374</v>
      </c>
      <c r="F1" s="68" t="s">
        <v>352</v>
      </c>
    </row>
    <row r="2" spans="1:6" x14ac:dyDescent="0.45">
      <c r="A2" s="68">
        <v>5</v>
      </c>
      <c r="C2" s="69">
        <v>43286</v>
      </c>
      <c r="D2" s="68" t="s">
        <v>21</v>
      </c>
      <c r="E2" s="68" t="s">
        <v>374</v>
      </c>
      <c r="F2" s="68" t="s">
        <v>352</v>
      </c>
    </row>
    <row r="3" spans="1:6" x14ac:dyDescent="0.45">
      <c r="A3" s="68">
        <v>30</v>
      </c>
      <c r="C3" s="69">
        <v>43286</v>
      </c>
      <c r="D3" s="68" t="s">
        <v>21</v>
      </c>
      <c r="E3" s="68" t="s">
        <v>374</v>
      </c>
      <c r="F3" s="68" t="s">
        <v>352</v>
      </c>
    </row>
    <row r="4" spans="1:6" x14ac:dyDescent="0.45">
      <c r="A4" s="68">
        <v>1</v>
      </c>
      <c r="C4" s="69">
        <v>43286</v>
      </c>
      <c r="D4" s="68" t="s">
        <v>21</v>
      </c>
      <c r="E4" s="68" t="s">
        <v>375</v>
      </c>
      <c r="F4" s="68" t="s">
        <v>353</v>
      </c>
    </row>
    <row r="5" spans="1:6" x14ac:dyDescent="0.45">
      <c r="A5" s="68">
        <v>4</v>
      </c>
      <c r="C5" s="69">
        <v>43286</v>
      </c>
      <c r="D5" s="68" t="s">
        <v>21</v>
      </c>
      <c r="E5" s="68" t="s">
        <v>375</v>
      </c>
      <c r="F5" s="68" t="s">
        <v>353</v>
      </c>
    </row>
    <row r="6" spans="1:6" x14ac:dyDescent="0.45">
      <c r="A6" s="68">
        <v>2</v>
      </c>
      <c r="C6" s="69">
        <v>43286</v>
      </c>
      <c r="D6" s="68" t="s">
        <v>21</v>
      </c>
      <c r="E6" s="68" t="s">
        <v>375</v>
      </c>
      <c r="F6" s="68" t="s">
        <v>353</v>
      </c>
    </row>
    <row r="7" spans="1:6" x14ac:dyDescent="0.45">
      <c r="A7" s="68">
        <v>1</v>
      </c>
      <c r="C7" s="69">
        <v>43286</v>
      </c>
      <c r="D7" s="68" t="s">
        <v>21</v>
      </c>
      <c r="E7" s="68" t="s">
        <v>376</v>
      </c>
      <c r="F7" s="68" t="s">
        <v>355</v>
      </c>
    </row>
    <row r="8" spans="1:6" x14ac:dyDescent="0.45">
      <c r="A8" s="68">
        <v>1</v>
      </c>
      <c r="C8" s="69">
        <v>43286</v>
      </c>
      <c r="D8" s="68" t="s">
        <v>364</v>
      </c>
      <c r="E8" s="68" t="s">
        <v>372</v>
      </c>
      <c r="F8" s="68" t="s">
        <v>360</v>
      </c>
    </row>
    <row r="9" spans="1:6" x14ac:dyDescent="0.45">
      <c r="A9" s="68">
        <v>4</v>
      </c>
      <c r="C9" s="69">
        <v>43286</v>
      </c>
      <c r="D9" s="68" t="s">
        <v>364</v>
      </c>
      <c r="E9" s="68" t="s">
        <v>372</v>
      </c>
      <c r="F9" s="68" t="s">
        <v>360</v>
      </c>
    </row>
    <row r="10" spans="1:6" x14ac:dyDescent="0.45">
      <c r="A10" s="68">
        <v>1</v>
      </c>
      <c r="C10" s="69">
        <v>43286</v>
      </c>
      <c r="D10" s="68" t="s">
        <v>364</v>
      </c>
      <c r="E10" s="68" t="s">
        <v>372</v>
      </c>
      <c r="F10" s="68" t="s">
        <v>360</v>
      </c>
    </row>
    <row r="11" spans="1:6" x14ac:dyDescent="0.45">
      <c r="A11" s="68">
        <v>1</v>
      </c>
      <c r="C11" s="69">
        <v>43286</v>
      </c>
      <c r="D11" s="68" t="s">
        <v>364</v>
      </c>
      <c r="E11" s="68" t="s">
        <v>372</v>
      </c>
      <c r="F11" s="68" t="s">
        <v>360</v>
      </c>
    </row>
    <row r="12" spans="1:6" x14ac:dyDescent="0.45">
      <c r="A12" s="68">
        <v>2</v>
      </c>
      <c r="C12" s="69">
        <v>43286</v>
      </c>
      <c r="D12" s="68" t="s">
        <v>364</v>
      </c>
      <c r="E12" s="68" t="s">
        <v>372</v>
      </c>
      <c r="F12" s="68" t="s">
        <v>360</v>
      </c>
    </row>
    <row r="13" spans="1:6" x14ac:dyDescent="0.45">
      <c r="A13" s="68">
        <v>1</v>
      </c>
      <c r="C13" s="69">
        <v>43286</v>
      </c>
      <c r="D13" s="68" t="s">
        <v>364</v>
      </c>
      <c r="E13" s="68" t="s">
        <v>372</v>
      </c>
      <c r="F13" s="68" t="s">
        <v>360</v>
      </c>
    </row>
    <row r="14" spans="1:6" x14ac:dyDescent="0.45">
      <c r="A14" s="68">
        <v>1</v>
      </c>
      <c r="C14" s="69">
        <v>43286</v>
      </c>
      <c r="D14" s="68" t="s">
        <v>364</v>
      </c>
      <c r="E14" s="68" t="s">
        <v>372</v>
      </c>
      <c r="F14" s="68" t="s">
        <v>360</v>
      </c>
    </row>
    <row r="15" spans="1:6" x14ac:dyDescent="0.45">
      <c r="A15" s="68">
        <v>1</v>
      </c>
      <c r="C15" s="69">
        <v>43286</v>
      </c>
      <c r="D15" s="68" t="s">
        <v>364</v>
      </c>
      <c r="E15" s="68" t="s">
        <v>372</v>
      </c>
      <c r="F15" s="68" t="s">
        <v>360</v>
      </c>
    </row>
    <row r="16" spans="1:6" x14ac:dyDescent="0.45">
      <c r="A16" s="68">
        <v>1</v>
      </c>
      <c r="C16" s="69">
        <v>43286</v>
      </c>
      <c r="D16" s="68" t="s">
        <v>364</v>
      </c>
      <c r="E16" s="68" t="s">
        <v>372</v>
      </c>
      <c r="F16" s="68" t="s">
        <v>360</v>
      </c>
    </row>
    <row r="17" spans="1:6" x14ac:dyDescent="0.45">
      <c r="A17" s="68">
        <v>1</v>
      </c>
      <c r="C17" s="69">
        <v>43286</v>
      </c>
      <c r="D17" s="68" t="s">
        <v>364</v>
      </c>
      <c r="E17" s="68" t="s">
        <v>372</v>
      </c>
      <c r="F17" s="68" t="s">
        <v>360</v>
      </c>
    </row>
    <row r="18" spans="1:6" x14ac:dyDescent="0.45">
      <c r="A18" s="68">
        <v>1</v>
      </c>
      <c r="C18" s="69">
        <v>43286</v>
      </c>
      <c r="D18" s="68" t="s">
        <v>364</v>
      </c>
      <c r="E18" s="68" t="s">
        <v>372</v>
      </c>
      <c r="F18" s="68" t="s">
        <v>360</v>
      </c>
    </row>
    <row r="19" spans="1:6" x14ac:dyDescent="0.45">
      <c r="A19" s="68">
        <v>1</v>
      </c>
      <c r="C19" s="69">
        <v>43286</v>
      </c>
      <c r="D19" s="68" t="s">
        <v>364</v>
      </c>
      <c r="E19" s="68" t="s">
        <v>372</v>
      </c>
      <c r="F19" s="68" t="s">
        <v>360</v>
      </c>
    </row>
    <row r="20" spans="1:6" x14ac:dyDescent="0.45">
      <c r="A20" s="68">
        <v>1</v>
      </c>
      <c r="C20" s="69">
        <v>43286</v>
      </c>
      <c r="D20" s="68" t="s">
        <v>364</v>
      </c>
      <c r="E20" s="68" t="s">
        <v>372</v>
      </c>
      <c r="F20" s="68" t="s">
        <v>360</v>
      </c>
    </row>
    <row r="21" spans="1:6" x14ac:dyDescent="0.45">
      <c r="A21" s="68">
        <v>3</v>
      </c>
      <c r="C21" s="69">
        <v>43286</v>
      </c>
      <c r="D21" s="68" t="s">
        <v>364</v>
      </c>
      <c r="E21" s="68" t="s">
        <v>372</v>
      </c>
      <c r="F21" s="68" t="s">
        <v>360</v>
      </c>
    </row>
    <row r="22" spans="1:6" x14ac:dyDescent="0.45">
      <c r="A22" s="68">
        <v>1</v>
      </c>
      <c r="C22" s="69">
        <v>43286</v>
      </c>
      <c r="D22" s="68" t="s">
        <v>364</v>
      </c>
      <c r="E22" s="68" t="s">
        <v>373</v>
      </c>
      <c r="F22" s="68" t="s">
        <v>360</v>
      </c>
    </row>
    <row r="23" spans="1:6" x14ac:dyDescent="0.45">
      <c r="A23" s="68">
        <v>62</v>
      </c>
      <c r="C23" s="69">
        <v>43286</v>
      </c>
      <c r="D23" s="68" t="s">
        <v>364</v>
      </c>
      <c r="E23" s="68" t="s">
        <v>373</v>
      </c>
      <c r="F23" s="68" t="s">
        <v>360</v>
      </c>
    </row>
    <row r="24" spans="1:6" x14ac:dyDescent="0.45">
      <c r="A24" s="68">
        <v>3</v>
      </c>
      <c r="C24" s="69">
        <v>43286</v>
      </c>
      <c r="D24" s="68" t="s">
        <v>364</v>
      </c>
      <c r="E24" s="68" t="s">
        <v>373</v>
      </c>
      <c r="F24" s="68" t="s">
        <v>360</v>
      </c>
    </row>
    <row r="25" spans="1:6" x14ac:dyDescent="0.45">
      <c r="A25" s="68">
        <v>137</v>
      </c>
      <c r="C25" s="69">
        <v>43286</v>
      </c>
      <c r="D25" s="68" t="s">
        <v>364</v>
      </c>
      <c r="E25" s="68" t="s">
        <v>373</v>
      </c>
      <c r="F25" s="68" t="s">
        <v>360</v>
      </c>
    </row>
    <row r="26" spans="1:6" x14ac:dyDescent="0.45">
      <c r="A26" s="68">
        <v>68</v>
      </c>
      <c r="C26" s="69">
        <v>43286</v>
      </c>
      <c r="D26" s="68" t="s">
        <v>364</v>
      </c>
      <c r="E26" s="68" t="s">
        <v>373</v>
      </c>
      <c r="F26" s="68" t="s">
        <v>360</v>
      </c>
    </row>
    <row r="27" spans="1:6" x14ac:dyDescent="0.45">
      <c r="A27" s="68">
        <v>2</v>
      </c>
      <c r="C27" s="69">
        <v>43286</v>
      </c>
      <c r="D27" s="68" t="s">
        <v>364</v>
      </c>
      <c r="E27" s="68" t="s">
        <v>373</v>
      </c>
      <c r="F27" s="68" t="s">
        <v>360</v>
      </c>
    </row>
    <row r="28" spans="1:6" x14ac:dyDescent="0.45">
      <c r="A28" s="68">
        <v>3</v>
      </c>
      <c r="C28" s="69">
        <v>43286</v>
      </c>
      <c r="D28" s="68" t="s">
        <v>364</v>
      </c>
      <c r="E28" s="68" t="s">
        <v>373</v>
      </c>
      <c r="F28" s="68" t="s">
        <v>360</v>
      </c>
    </row>
    <row r="29" spans="1:6" x14ac:dyDescent="0.45">
      <c r="A29" s="68">
        <v>117</v>
      </c>
      <c r="C29" s="69">
        <v>43286</v>
      </c>
      <c r="D29" s="68" t="s">
        <v>364</v>
      </c>
      <c r="E29" s="68" t="s">
        <v>373</v>
      </c>
      <c r="F29" s="68" t="s">
        <v>360</v>
      </c>
    </row>
    <row r="30" spans="1:6" x14ac:dyDescent="0.45">
      <c r="A30" s="68">
        <v>105</v>
      </c>
      <c r="C30" s="69">
        <v>43286</v>
      </c>
      <c r="D30" s="68" t="s">
        <v>364</v>
      </c>
      <c r="E30" s="68" t="s">
        <v>373</v>
      </c>
      <c r="F30" s="68" t="s">
        <v>360</v>
      </c>
    </row>
    <row r="31" spans="1:6" x14ac:dyDescent="0.45">
      <c r="A31" s="68">
        <v>18</v>
      </c>
      <c r="C31" s="69">
        <v>43286</v>
      </c>
      <c r="D31" s="68" t="s">
        <v>364</v>
      </c>
      <c r="E31" s="68" t="s">
        <v>373</v>
      </c>
      <c r="F31" s="68" t="s">
        <v>360</v>
      </c>
    </row>
    <row r="32" spans="1:6" x14ac:dyDescent="0.45">
      <c r="A32" s="68">
        <v>188</v>
      </c>
      <c r="C32" s="69">
        <v>43286</v>
      </c>
      <c r="D32" s="68" t="s">
        <v>364</v>
      </c>
      <c r="E32" s="68" t="s">
        <v>373</v>
      </c>
      <c r="F32" s="68" t="s">
        <v>360</v>
      </c>
    </row>
    <row r="33" spans="1:6" x14ac:dyDescent="0.45">
      <c r="A33" s="68">
        <v>28</v>
      </c>
      <c r="C33" s="69">
        <v>43286</v>
      </c>
      <c r="D33" s="68" t="s">
        <v>364</v>
      </c>
      <c r="E33" s="68" t="s">
        <v>373</v>
      </c>
      <c r="F33" s="68" t="s">
        <v>360</v>
      </c>
    </row>
    <row r="34" spans="1:6" x14ac:dyDescent="0.45">
      <c r="A34" s="68">
        <v>12</v>
      </c>
      <c r="C34" s="69">
        <v>43286</v>
      </c>
      <c r="D34" s="68" t="s">
        <v>364</v>
      </c>
      <c r="E34" s="68" t="s">
        <v>373</v>
      </c>
      <c r="F34" s="68" t="s">
        <v>360</v>
      </c>
    </row>
    <row r="35" spans="1:6" x14ac:dyDescent="0.45">
      <c r="A35" s="68">
        <v>6</v>
      </c>
      <c r="C35" s="69">
        <v>43286</v>
      </c>
      <c r="D35" s="68" t="s">
        <v>364</v>
      </c>
      <c r="E35" s="68" t="s">
        <v>373</v>
      </c>
      <c r="F35" s="68" t="s">
        <v>360</v>
      </c>
    </row>
    <row r="36" spans="1:6" x14ac:dyDescent="0.45">
      <c r="A36" s="68">
        <v>51</v>
      </c>
      <c r="C36" s="69">
        <v>43286</v>
      </c>
      <c r="D36" s="68" t="s">
        <v>364</v>
      </c>
      <c r="E36" s="68" t="s">
        <v>373</v>
      </c>
      <c r="F36" s="68" t="s">
        <v>360</v>
      </c>
    </row>
    <row r="37" spans="1:6" x14ac:dyDescent="0.45">
      <c r="A37" s="68">
        <v>33</v>
      </c>
      <c r="C37" s="69">
        <v>43286</v>
      </c>
      <c r="D37" s="68" t="s">
        <v>364</v>
      </c>
      <c r="E37" s="68" t="s">
        <v>373</v>
      </c>
      <c r="F37" s="68" t="s">
        <v>360</v>
      </c>
    </row>
    <row r="38" spans="1:6" x14ac:dyDescent="0.45">
      <c r="A38" s="68">
        <v>1</v>
      </c>
      <c r="C38" s="69">
        <v>43286</v>
      </c>
      <c r="D38" s="68" t="s">
        <v>364</v>
      </c>
      <c r="E38" s="68" t="s">
        <v>373</v>
      </c>
      <c r="F38" s="68" t="s">
        <v>360</v>
      </c>
    </row>
    <row r="39" spans="1:6" x14ac:dyDescent="0.45">
      <c r="A39" s="68">
        <v>1</v>
      </c>
      <c r="C39" s="69">
        <v>43286</v>
      </c>
      <c r="D39" s="68" t="s">
        <v>22</v>
      </c>
      <c r="E39" s="68" t="s">
        <v>375</v>
      </c>
      <c r="F39" s="68" t="s">
        <v>353</v>
      </c>
    </row>
    <row r="40" spans="1:6" x14ac:dyDescent="0.45">
      <c r="A40" s="68">
        <v>1</v>
      </c>
      <c r="C40" s="69">
        <v>43286</v>
      </c>
      <c r="D40" s="68" t="s">
        <v>22</v>
      </c>
      <c r="E40" s="68" t="s">
        <v>375</v>
      </c>
      <c r="F40" s="68" t="s">
        <v>353</v>
      </c>
    </row>
    <row r="41" spans="1:6" x14ac:dyDescent="0.45">
      <c r="A41" s="68">
        <v>1</v>
      </c>
      <c r="C41" s="69">
        <v>43292</v>
      </c>
      <c r="D41" s="68" t="s">
        <v>21</v>
      </c>
      <c r="E41" s="68" t="s">
        <v>377</v>
      </c>
      <c r="F41" s="68" t="s">
        <v>360</v>
      </c>
    </row>
    <row r="42" spans="1:6" x14ac:dyDescent="0.45">
      <c r="A42" s="68">
        <v>1</v>
      </c>
      <c r="C42" s="69">
        <v>43292</v>
      </c>
      <c r="D42" s="68" t="s">
        <v>21</v>
      </c>
      <c r="E42" s="68" t="s">
        <v>378</v>
      </c>
      <c r="F42" s="68" t="s">
        <v>355</v>
      </c>
    </row>
    <row r="43" spans="1:6" x14ac:dyDescent="0.45">
      <c r="A43" s="68">
        <v>44</v>
      </c>
      <c r="C43" s="69">
        <v>43292</v>
      </c>
      <c r="D43" s="68" t="s">
        <v>21</v>
      </c>
      <c r="E43" s="68" t="s">
        <v>380</v>
      </c>
      <c r="F43" s="68" t="s">
        <v>352</v>
      </c>
    </row>
    <row r="44" spans="1:6" x14ac:dyDescent="0.45">
      <c r="A44" s="68">
        <v>1</v>
      </c>
      <c r="C44" s="69">
        <v>43292</v>
      </c>
      <c r="D44" s="68" t="s">
        <v>21</v>
      </c>
      <c r="E44" s="68" t="s">
        <v>381</v>
      </c>
      <c r="F44" s="68" t="s">
        <v>382</v>
      </c>
    </row>
    <row r="45" spans="1:6" x14ac:dyDescent="0.45">
      <c r="A45" s="68">
        <v>1</v>
      </c>
      <c r="C45" s="69">
        <v>43292</v>
      </c>
      <c r="D45" s="68" t="s">
        <v>21</v>
      </c>
      <c r="E45" s="68" t="s">
        <v>383</v>
      </c>
      <c r="F45" s="68" t="s">
        <v>353</v>
      </c>
    </row>
    <row r="46" spans="1:6" x14ac:dyDescent="0.45">
      <c r="A46" s="68">
        <v>1</v>
      </c>
      <c r="C46" s="69">
        <v>43292</v>
      </c>
      <c r="D46" s="68" t="s">
        <v>21</v>
      </c>
      <c r="E46" s="68" t="s">
        <v>385</v>
      </c>
      <c r="F46" s="68" t="s">
        <v>361</v>
      </c>
    </row>
    <row r="47" spans="1:6" x14ac:dyDescent="0.45">
      <c r="A47" s="68">
        <v>1</v>
      </c>
      <c r="C47" s="69">
        <v>43298</v>
      </c>
      <c r="D47" s="68" t="s">
        <v>21</v>
      </c>
      <c r="E47" s="68" t="s">
        <v>378</v>
      </c>
      <c r="F47" s="68" t="s">
        <v>355</v>
      </c>
    </row>
    <row r="48" spans="1:6" x14ac:dyDescent="0.45">
      <c r="A48" s="68">
        <v>1</v>
      </c>
      <c r="C48" s="69">
        <v>43298</v>
      </c>
      <c r="D48" s="68" t="s">
        <v>21</v>
      </c>
      <c r="E48" s="68" t="s">
        <v>379</v>
      </c>
      <c r="F48" s="68" t="s">
        <v>351</v>
      </c>
    </row>
    <row r="49" spans="1:6" x14ac:dyDescent="0.45">
      <c r="A49" s="68">
        <v>2</v>
      </c>
      <c r="C49" s="69">
        <v>43298</v>
      </c>
      <c r="D49" s="68" t="s">
        <v>21</v>
      </c>
      <c r="E49" s="68" t="s">
        <v>383</v>
      </c>
      <c r="F49" s="68" t="s">
        <v>353</v>
      </c>
    </row>
    <row r="50" spans="1:6" x14ac:dyDescent="0.45">
      <c r="A50" s="68">
        <v>1</v>
      </c>
      <c r="C50" s="69">
        <v>43298</v>
      </c>
      <c r="D50" s="68" t="s">
        <v>21</v>
      </c>
      <c r="E50" s="68" t="s">
        <v>384</v>
      </c>
      <c r="F50" s="68" t="s">
        <v>363</v>
      </c>
    </row>
    <row r="51" spans="1:6" x14ac:dyDescent="0.45">
      <c r="A51" s="68">
        <v>3</v>
      </c>
      <c r="C51" s="69">
        <v>43298</v>
      </c>
      <c r="D51" s="68" t="s">
        <v>22</v>
      </c>
      <c r="E51" s="68" t="s">
        <v>383</v>
      </c>
      <c r="F51" s="68" t="s">
        <v>353</v>
      </c>
    </row>
    <row r="52" spans="1:6" x14ac:dyDescent="0.45">
      <c r="A52" s="68">
        <v>25</v>
      </c>
      <c r="C52" s="69">
        <v>43306</v>
      </c>
      <c r="D52" s="68" t="s">
        <v>21</v>
      </c>
      <c r="E52" s="68" t="s">
        <v>390</v>
      </c>
      <c r="F52" s="68" t="s">
        <v>360</v>
      </c>
    </row>
    <row r="53" spans="1:6" x14ac:dyDescent="0.45">
      <c r="A53" s="68">
        <v>1</v>
      </c>
      <c r="C53" s="69">
        <v>43306</v>
      </c>
      <c r="D53" s="68" t="s">
        <v>21</v>
      </c>
      <c r="E53" s="68" t="s">
        <v>379</v>
      </c>
      <c r="F53" s="68" t="s">
        <v>351</v>
      </c>
    </row>
    <row r="54" spans="1:6" x14ac:dyDescent="0.45">
      <c r="A54" s="68">
        <v>1</v>
      </c>
      <c r="C54" s="69">
        <v>43306</v>
      </c>
      <c r="D54" s="68" t="s">
        <v>21</v>
      </c>
      <c r="E54" s="68" t="s">
        <v>383</v>
      </c>
      <c r="F54" s="68" t="s">
        <v>367</v>
      </c>
    </row>
    <row r="55" spans="1:6" x14ac:dyDescent="0.45">
      <c r="A55" s="68">
        <v>8</v>
      </c>
      <c r="C55" s="69">
        <v>43306</v>
      </c>
      <c r="D55" s="68" t="s">
        <v>21</v>
      </c>
      <c r="E55" s="68" t="s">
        <v>383</v>
      </c>
      <c r="F55" s="68" t="s">
        <v>353</v>
      </c>
    </row>
    <row r="56" spans="1:6" x14ac:dyDescent="0.45">
      <c r="A56" s="68">
        <v>1</v>
      </c>
      <c r="C56" s="69">
        <v>43306</v>
      </c>
      <c r="D56" s="68" t="s">
        <v>22</v>
      </c>
      <c r="E56" s="68" t="s">
        <v>391</v>
      </c>
      <c r="F56" s="68" t="s">
        <v>360</v>
      </c>
    </row>
    <row r="57" spans="1:6" x14ac:dyDescent="0.45">
      <c r="A57" s="68">
        <v>1</v>
      </c>
      <c r="C57" s="69">
        <v>43306</v>
      </c>
      <c r="D57" s="68" t="s">
        <v>22</v>
      </c>
      <c r="E57" s="68" t="s">
        <v>383</v>
      </c>
      <c r="F57" s="68" t="s">
        <v>367</v>
      </c>
    </row>
    <row r="58" spans="1:6" x14ac:dyDescent="0.45">
      <c r="A58" s="68">
        <v>4</v>
      </c>
      <c r="C58" s="69">
        <v>43306</v>
      </c>
      <c r="D58" s="68" t="s">
        <v>22</v>
      </c>
      <c r="E58" s="68" t="s">
        <v>383</v>
      </c>
      <c r="F58" s="68" t="s">
        <v>353</v>
      </c>
    </row>
    <row r="59" spans="1:6" x14ac:dyDescent="0.45">
      <c r="A59" s="68">
        <v>3</v>
      </c>
      <c r="C59" s="69">
        <v>43310</v>
      </c>
      <c r="D59" s="68" t="s">
        <v>21</v>
      </c>
      <c r="E59" s="68" t="s">
        <v>389</v>
      </c>
      <c r="F59" s="68" t="s">
        <v>360</v>
      </c>
    </row>
    <row r="60" spans="1:6" x14ac:dyDescent="0.45">
      <c r="A60" s="68">
        <v>1</v>
      </c>
      <c r="C60" s="69">
        <v>43310</v>
      </c>
      <c r="D60" s="68" t="s">
        <v>364</v>
      </c>
      <c r="E60" s="68" t="s">
        <v>386</v>
      </c>
      <c r="F60" s="68" t="s">
        <v>360</v>
      </c>
    </row>
    <row r="61" spans="1:6" x14ac:dyDescent="0.45">
      <c r="A61" s="68">
        <v>473</v>
      </c>
      <c r="C61" s="69">
        <v>43310</v>
      </c>
      <c r="D61" s="68" t="s">
        <v>364</v>
      </c>
      <c r="E61" s="68" t="s">
        <v>387</v>
      </c>
      <c r="F61" s="68" t="s">
        <v>360</v>
      </c>
    </row>
    <row r="62" spans="1:6" x14ac:dyDescent="0.45">
      <c r="A62" s="68">
        <v>5</v>
      </c>
      <c r="C62" s="69">
        <v>43310</v>
      </c>
      <c r="D62" s="68" t="s">
        <v>364</v>
      </c>
      <c r="E62" s="68" t="s">
        <v>388</v>
      </c>
      <c r="F62" s="68" t="s">
        <v>360</v>
      </c>
    </row>
    <row r="63" spans="1:6" x14ac:dyDescent="0.45">
      <c r="A63" s="68">
        <v>1</v>
      </c>
      <c r="C63" s="69">
        <v>43313</v>
      </c>
      <c r="D63" s="68" t="s">
        <v>21</v>
      </c>
      <c r="E63" s="68" t="s">
        <v>392</v>
      </c>
      <c r="F63" s="68" t="s">
        <v>360</v>
      </c>
    </row>
    <row r="64" spans="1:6" x14ac:dyDescent="0.45">
      <c r="A64" s="68">
        <v>1</v>
      </c>
      <c r="C64" s="69">
        <v>43313</v>
      </c>
      <c r="D64" s="68" t="s">
        <v>21</v>
      </c>
      <c r="E64" s="68" t="s">
        <v>378</v>
      </c>
      <c r="F64" s="68" t="s">
        <v>355</v>
      </c>
    </row>
    <row r="65" spans="1:6" x14ac:dyDescent="0.45">
      <c r="A65" s="68">
        <v>1</v>
      </c>
      <c r="C65" s="69">
        <v>43313</v>
      </c>
      <c r="D65" s="68" t="s">
        <v>362</v>
      </c>
      <c r="E65" s="68" t="s">
        <v>384</v>
      </c>
      <c r="F65" s="68" t="s">
        <v>363</v>
      </c>
    </row>
    <row r="66" spans="1:6" x14ac:dyDescent="0.45">
      <c r="A66" s="68">
        <v>52</v>
      </c>
      <c r="C66" s="69">
        <v>43315</v>
      </c>
      <c r="D66" s="68" t="s">
        <v>21</v>
      </c>
      <c r="E66" s="68" t="s">
        <v>393</v>
      </c>
      <c r="F66" s="68" t="s">
        <v>355</v>
      </c>
    </row>
    <row r="67" spans="1:6" x14ac:dyDescent="0.45">
      <c r="A67" s="68">
        <v>1</v>
      </c>
      <c r="C67" s="69">
        <v>43327</v>
      </c>
      <c r="D67" s="68" t="s">
        <v>21</v>
      </c>
      <c r="E67" s="68" t="s">
        <v>394</v>
      </c>
      <c r="F67" s="68" t="s">
        <v>355</v>
      </c>
    </row>
    <row r="68" spans="1:6" x14ac:dyDescent="0.45">
      <c r="A68" s="68">
        <v>2</v>
      </c>
      <c r="C68" s="69">
        <v>43327</v>
      </c>
      <c r="D68" s="68" t="s">
        <v>21</v>
      </c>
      <c r="E68" s="68" t="s">
        <v>395</v>
      </c>
      <c r="F68" s="68" t="s">
        <v>355</v>
      </c>
    </row>
    <row r="69" spans="1:6" x14ac:dyDescent="0.45">
      <c r="A69" s="68">
        <v>45</v>
      </c>
      <c r="C69" s="69">
        <v>43327</v>
      </c>
      <c r="D69" s="68" t="s">
        <v>21</v>
      </c>
      <c r="E69" s="68" t="s">
        <v>396</v>
      </c>
      <c r="F69" s="68" t="s">
        <v>360</v>
      </c>
    </row>
    <row r="70" spans="1:6" x14ac:dyDescent="0.45">
      <c r="A70" s="68">
        <v>22</v>
      </c>
      <c r="C70" s="69">
        <v>43327</v>
      </c>
      <c r="D70" s="68" t="s">
        <v>21</v>
      </c>
      <c r="E70" s="68" t="s">
        <v>398</v>
      </c>
      <c r="F70" s="68" t="s">
        <v>353</v>
      </c>
    </row>
    <row r="71" spans="1:6" x14ac:dyDescent="0.45">
      <c r="A71" s="68">
        <v>1</v>
      </c>
      <c r="C71" s="69">
        <v>43327</v>
      </c>
      <c r="D71" s="68" t="s">
        <v>22</v>
      </c>
      <c r="E71" s="68" t="s">
        <v>398</v>
      </c>
      <c r="F71" s="68" t="s">
        <v>367</v>
      </c>
    </row>
    <row r="72" spans="1:6" x14ac:dyDescent="0.45">
      <c r="A72" s="68">
        <v>2</v>
      </c>
      <c r="C72" s="69">
        <v>43327</v>
      </c>
      <c r="D72" s="68" t="s">
        <v>22</v>
      </c>
      <c r="E72" s="68" t="s">
        <v>398</v>
      </c>
      <c r="F72" s="68" t="s">
        <v>353</v>
      </c>
    </row>
    <row r="73" spans="1:6" x14ac:dyDescent="0.45">
      <c r="A73" s="68">
        <v>114</v>
      </c>
      <c r="C73" s="69">
        <v>43333</v>
      </c>
      <c r="D73" s="68" t="s">
        <v>21</v>
      </c>
      <c r="E73" s="68" t="s">
        <v>396</v>
      </c>
      <c r="F73" s="68" t="s">
        <v>360</v>
      </c>
    </row>
    <row r="74" spans="1:6" x14ac:dyDescent="0.45">
      <c r="A74" s="68">
        <v>24</v>
      </c>
      <c r="C74" s="69">
        <v>43333</v>
      </c>
      <c r="D74" s="68" t="s">
        <v>21</v>
      </c>
      <c r="E74" s="68" t="s">
        <v>397</v>
      </c>
      <c r="F74" s="68" t="s">
        <v>352</v>
      </c>
    </row>
    <row r="75" spans="1:6" x14ac:dyDescent="0.45">
      <c r="A75" s="68">
        <v>8</v>
      </c>
      <c r="C75" s="69">
        <v>43333</v>
      </c>
      <c r="D75" s="68" t="s">
        <v>21</v>
      </c>
      <c r="E75" s="68" t="s">
        <v>398</v>
      </c>
      <c r="F75" s="68" t="s">
        <v>353</v>
      </c>
    </row>
    <row r="76" spans="1:6" x14ac:dyDescent="0.45">
      <c r="A76" s="68">
        <v>3</v>
      </c>
      <c r="C76" s="69">
        <v>43333</v>
      </c>
      <c r="D76" s="68" t="s">
        <v>21</v>
      </c>
      <c r="E76" s="68" t="s">
        <v>400</v>
      </c>
      <c r="F76" s="68" t="s">
        <v>360</v>
      </c>
    </row>
    <row r="77" spans="1:6" x14ac:dyDescent="0.45">
      <c r="A77" s="68">
        <v>3</v>
      </c>
      <c r="C77" s="69">
        <v>43333</v>
      </c>
      <c r="D77" s="68" t="s">
        <v>22</v>
      </c>
      <c r="E77" s="68" t="s">
        <v>398</v>
      </c>
      <c r="F77" s="68" t="s">
        <v>353</v>
      </c>
    </row>
    <row r="78" spans="1:6" x14ac:dyDescent="0.45">
      <c r="A78" s="68">
        <v>1</v>
      </c>
      <c r="C78" s="69">
        <v>43333</v>
      </c>
      <c r="D78" s="68" t="s">
        <v>22</v>
      </c>
      <c r="E78" s="68" t="s">
        <v>399</v>
      </c>
      <c r="F78" s="68" t="s">
        <v>353</v>
      </c>
    </row>
    <row r="79" spans="1:6" x14ac:dyDescent="0.45">
      <c r="A79" s="68">
        <v>1</v>
      </c>
      <c r="C79" s="69">
        <v>43333</v>
      </c>
      <c r="D79" s="68" t="s">
        <v>22</v>
      </c>
      <c r="E79" s="68" t="s">
        <v>400</v>
      </c>
      <c r="F79" s="68" t="s">
        <v>401</v>
      </c>
    </row>
    <row r="80" spans="1:6" x14ac:dyDescent="0.45">
      <c r="A80" s="68">
        <v>1</v>
      </c>
      <c r="C80" s="69">
        <v>43333</v>
      </c>
      <c r="D80" s="68" t="s">
        <v>22</v>
      </c>
      <c r="E80" s="68" t="s">
        <v>400</v>
      </c>
      <c r="F80" s="68" t="s">
        <v>360</v>
      </c>
    </row>
    <row r="81" spans="1:6" x14ac:dyDescent="0.45">
      <c r="A81" s="68">
        <v>5</v>
      </c>
      <c r="C81" s="69">
        <v>43335</v>
      </c>
      <c r="D81" s="68" t="s">
        <v>21</v>
      </c>
      <c r="E81" s="68" t="s">
        <v>405</v>
      </c>
      <c r="F81" s="68" t="s">
        <v>355</v>
      </c>
    </row>
    <row r="82" spans="1:6" x14ac:dyDescent="0.45">
      <c r="A82" s="68">
        <v>1</v>
      </c>
      <c r="C82" s="69">
        <v>43335</v>
      </c>
      <c r="D82" s="68" t="s">
        <v>21</v>
      </c>
      <c r="E82" s="68" t="s">
        <v>408</v>
      </c>
      <c r="F82" s="68" t="s">
        <v>360</v>
      </c>
    </row>
    <row r="83" spans="1:6" x14ac:dyDescent="0.45">
      <c r="A83" s="68">
        <v>1</v>
      </c>
      <c r="C83" s="69">
        <v>43335</v>
      </c>
      <c r="D83" s="68" t="s">
        <v>22</v>
      </c>
      <c r="E83" s="68" t="s">
        <v>408</v>
      </c>
      <c r="F83" s="68" t="s">
        <v>360</v>
      </c>
    </row>
    <row r="84" spans="1:6" x14ac:dyDescent="0.45">
      <c r="A84" s="68">
        <v>90</v>
      </c>
      <c r="C84" s="69">
        <v>43336</v>
      </c>
      <c r="D84" s="68" t="s">
        <v>21</v>
      </c>
      <c r="E84" s="68" t="s">
        <v>403</v>
      </c>
      <c r="F84" s="68" t="s">
        <v>355</v>
      </c>
    </row>
    <row r="85" spans="1:6" x14ac:dyDescent="0.45">
      <c r="A85" s="68">
        <v>705</v>
      </c>
      <c r="C85" s="69">
        <v>43339</v>
      </c>
      <c r="D85" s="68" t="s">
        <v>21</v>
      </c>
      <c r="E85" s="68" t="s">
        <v>395</v>
      </c>
      <c r="F85" s="68" t="s">
        <v>355</v>
      </c>
    </row>
    <row r="86" spans="1:6" x14ac:dyDescent="0.45">
      <c r="A86" s="68">
        <v>2</v>
      </c>
      <c r="C86" s="69">
        <v>43339</v>
      </c>
      <c r="D86" s="68" t="s">
        <v>21</v>
      </c>
      <c r="E86" s="68" t="s">
        <v>404</v>
      </c>
      <c r="F86" s="68" t="s">
        <v>355</v>
      </c>
    </row>
    <row r="87" spans="1:6" x14ac:dyDescent="0.45">
      <c r="A87" s="68">
        <v>48</v>
      </c>
      <c r="C87" s="69">
        <v>43340</v>
      </c>
      <c r="D87" s="68" t="s">
        <v>21</v>
      </c>
      <c r="E87" s="68" t="s">
        <v>397</v>
      </c>
      <c r="F87" s="68" t="s">
        <v>352</v>
      </c>
    </row>
    <row r="88" spans="1:6" x14ac:dyDescent="0.45">
      <c r="A88" s="68">
        <v>1</v>
      </c>
      <c r="C88" s="69">
        <v>43340</v>
      </c>
      <c r="D88" s="68" t="s">
        <v>21</v>
      </c>
      <c r="E88" s="68" t="s">
        <v>398</v>
      </c>
      <c r="F88" s="68" t="s">
        <v>366</v>
      </c>
    </row>
    <row r="89" spans="1:6" x14ac:dyDescent="0.45">
      <c r="A89" s="68">
        <v>5</v>
      </c>
      <c r="C89" s="69">
        <v>43340</v>
      </c>
      <c r="D89" s="68" t="s">
        <v>21</v>
      </c>
      <c r="E89" s="68" t="s">
        <v>398</v>
      </c>
      <c r="F89" s="68" t="s">
        <v>367</v>
      </c>
    </row>
    <row r="90" spans="1:6" x14ac:dyDescent="0.45">
      <c r="A90" s="68">
        <v>37</v>
      </c>
      <c r="C90" s="69">
        <v>43340</v>
      </c>
      <c r="D90" s="68" t="s">
        <v>21</v>
      </c>
      <c r="E90" s="68" t="s">
        <v>398</v>
      </c>
      <c r="F90" s="68" t="s">
        <v>353</v>
      </c>
    </row>
    <row r="91" spans="1:6" x14ac:dyDescent="0.45">
      <c r="A91" s="68">
        <v>3</v>
      </c>
      <c r="C91" s="69">
        <v>43340</v>
      </c>
      <c r="D91" s="68" t="s">
        <v>21</v>
      </c>
      <c r="E91" s="68" t="s">
        <v>402</v>
      </c>
      <c r="F91" s="68" t="s">
        <v>355</v>
      </c>
    </row>
    <row r="92" spans="1:6" x14ac:dyDescent="0.45">
      <c r="A92" s="68">
        <v>383</v>
      </c>
      <c r="C92" s="69">
        <v>43340</v>
      </c>
      <c r="D92" s="68" t="s">
        <v>21</v>
      </c>
      <c r="E92" s="68" t="s">
        <v>393</v>
      </c>
      <c r="F92" s="68" t="s">
        <v>355</v>
      </c>
    </row>
    <row r="93" spans="1:6" x14ac:dyDescent="0.45">
      <c r="A93" s="68">
        <v>1</v>
      </c>
      <c r="C93" s="69">
        <v>43340</v>
      </c>
      <c r="D93" s="68" t="s">
        <v>21</v>
      </c>
      <c r="E93" s="68" t="s">
        <v>403</v>
      </c>
      <c r="F93" s="68" t="s">
        <v>355</v>
      </c>
    </row>
    <row r="94" spans="1:6" x14ac:dyDescent="0.45">
      <c r="A94" s="68">
        <v>1</v>
      </c>
      <c r="C94" s="69">
        <v>43340</v>
      </c>
      <c r="D94" s="68" t="s">
        <v>21</v>
      </c>
      <c r="E94" s="68" t="s">
        <v>396</v>
      </c>
      <c r="F94" s="68" t="s">
        <v>360</v>
      </c>
    </row>
    <row r="95" spans="1:6" x14ac:dyDescent="0.45">
      <c r="A95" s="68">
        <v>2</v>
      </c>
      <c r="C95" s="69">
        <v>43340</v>
      </c>
      <c r="D95" s="68" t="s">
        <v>362</v>
      </c>
      <c r="E95" s="68" t="s">
        <v>406</v>
      </c>
      <c r="F95" s="68" t="s">
        <v>363</v>
      </c>
    </row>
    <row r="96" spans="1:6" x14ac:dyDescent="0.45">
      <c r="A96" s="68">
        <v>4</v>
      </c>
      <c r="C96" s="69">
        <v>43340</v>
      </c>
      <c r="D96" s="68" t="s">
        <v>22</v>
      </c>
      <c r="E96" s="68" t="s">
        <v>398</v>
      </c>
      <c r="F96" s="68" t="s">
        <v>353</v>
      </c>
    </row>
    <row r="97" spans="1:375" x14ac:dyDescent="0.45">
      <c r="A97" s="68">
        <v>1</v>
      </c>
      <c r="C97" s="69">
        <v>43340</v>
      </c>
      <c r="D97" s="68" t="s">
        <v>22</v>
      </c>
      <c r="E97" s="68" t="s">
        <v>408</v>
      </c>
      <c r="F97" s="68" t="s">
        <v>360</v>
      </c>
    </row>
    <row r="98" spans="1:375" x14ac:dyDescent="0.45">
      <c r="A98" s="68">
        <v>1</v>
      </c>
      <c r="C98" s="69">
        <v>43340</v>
      </c>
      <c r="D98" s="68" t="s">
        <v>22</v>
      </c>
      <c r="E98" s="68" t="s">
        <v>407</v>
      </c>
      <c r="F98" s="68" t="s">
        <v>361</v>
      </c>
    </row>
    <row r="99" spans="1:375" x14ac:dyDescent="0.45">
      <c r="A99" s="68">
        <v>2</v>
      </c>
      <c r="C99" s="69">
        <v>43348</v>
      </c>
      <c r="D99" s="68" t="s">
        <v>21</v>
      </c>
      <c r="E99" s="68" t="s">
        <v>413</v>
      </c>
      <c r="F99" s="68" t="s">
        <v>367</v>
      </c>
    </row>
    <row r="100" spans="1:375" x14ac:dyDescent="0.45">
      <c r="A100" s="68">
        <v>43</v>
      </c>
      <c r="C100" s="69">
        <v>43348</v>
      </c>
      <c r="D100" s="68" t="s">
        <v>21</v>
      </c>
      <c r="E100" s="68" t="s">
        <v>413</v>
      </c>
      <c r="F100" s="68" t="s">
        <v>353</v>
      </c>
    </row>
    <row r="101" spans="1:375" x14ac:dyDescent="0.45">
      <c r="A101" s="68">
        <v>1</v>
      </c>
      <c r="C101" s="69">
        <v>43348</v>
      </c>
      <c r="D101" s="68" t="s">
        <v>21</v>
      </c>
      <c r="E101" s="68" t="s">
        <v>414</v>
      </c>
      <c r="F101" s="68" t="s">
        <v>356</v>
      </c>
    </row>
    <row r="102" spans="1:375" x14ac:dyDescent="0.45">
      <c r="A102" s="68">
        <v>1</v>
      </c>
      <c r="C102" s="69">
        <v>43348</v>
      </c>
      <c r="D102" s="68" t="s">
        <v>21</v>
      </c>
      <c r="E102" s="68" t="s">
        <v>411</v>
      </c>
      <c r="F102" s="68" t="s">
        <v>360</v>
      </c>
    </row>
    <row r="103" spans="1:375" x14ac:dyDescent="0.45">
      <c r="A103" s="68">
        <v>1</v>
      </c>
      <c r="C103" s="69">
        <v>43348</v>
      </c>
      <c r="D103" s="68" t="s">
        <v>362</v>
      </c>
      <c r="E103" s="68" t="s">
        <v>415</v>
      </c>
      <c r="F103" s="68" t="s">
        <v>363</v>
      </c>
    </row>
    <row r="104" spans="1:375" x14ac:dyDescent="0.45">
      <c r="A104" s="68">
        <v>125</v>
      </c>
      <c r="C104" s="69">
        <v>43351</v>
      </c>
      <c r="D104" s="68" t="s">
        <v>21</v>
      </c>
      <c r="E104" s="68" t="s">
        <v>409</v>
      </c>
      <c r="F104" s="68" t="s">
        <v>355</v>
      </c>
    </row>
    <row r="105" spans="1:375" x14ac:dyDescent="0.45">
      <c r="A105" s="68">
        <v>2</v>
      </c>
      <c r="C105" s="69">
        <v>43351</v>
      </c>
      <c r="D105" s="68" t="s">
        <v>21</v>
      </c>
      <c r="E105" s="68" t="s">
        <v>410</v>
      </c>
      <c r="F105" s="68" t="s">
        <v>355</v>
      </c>
    </row>
    <row r="106" spans="1:375" x14ac:dyDescent="0.45">
      <c r="A106" s="68">
        <v>4</v>
      </c>
      <c r="C106" s="69">
        <v>43353</v>
      </c>
      <c r="D106" s="68" t="s">
        <v>21</v>
      </c>
      <c r="E106" s="68" t="s">
        <v>415</v>
      </c>
      <c r="F106" s="68" t="s">
        <v>363</v>
      </c>
    </row>
    <row r="107" spans="1:375" s="70" customFormat="1" x14ac:dyDescent="0.45">
      <c r="A107" s="68">
        <v>26</v>
      </c>
      <c r="B107" s="68"/>
      <c r="C107" s="69">
        <v>43353</v>
      </c>
      <c r="D107" s="68" t="s">
        <v>21</v>
      </c>
      <c r="E107" s="68" t="s">
        <v>417</v>
      </c>
      <c r="F107" s="68" t="s">
        <v>357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8"/>
      <c r="GM107" s="68"/>
      <c r="GN107" s="68"/>
      <c r="GO107" s="68"/>
      <c r="GP107" s="68"/>
      <c r="GQ107" s="68"/>
      <c r="GR107" s="68"/>
      <c r="GS107" s="68"/>
      <c r="GT107" s="68"/>
      <c r="GU107" s="68"/>
      <c r="GV107" s="68"/>
      <c r="GW107" s="68"/>
      <c r="GX107" s="68"/>
      <c r="GY107" s="68"/>
      <c r="GZ107" s="68"/>
      <c r="HA107" s="68"/>
      <c r="HB107" s="68"/>
      <c r="HC107" s="68"/>
      <c r="HD107" s="68"/>
      <c r="HE107" s="68"/>
      <c r="HF107" s="68"/>
      <c r="HG107" s="68"/>
      <c r="HH107" s="68"/>
      <c r="HI107" s="68"/>
      <c r="HJ107" s="68"/>
      <c r="HK107" s="68"/>
      <c r="HL107" s="68"/>
      <c r="HM107" s="68"/>
      <c r="HN107" s="68"/>
      <c r="HO107" s="68"/>
      <c r="HP107" s="68"/>
      <c r="HQ107" s="68"/>
      <c r="HR107" s="68"/>
      <c r="HS107" s="68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68"/>
      <c r="IH107" s="68"/>
      <c r="II107" s="68"/>
      <c r="IJ107" s="68"/>
      <c r="IK107" s="68"/>
      <c r="IL107" s="68"/>
      <c r="IM107" s="68"/>
      <c r="IN107" s="68"/>
      <c r="IO107" s="68"/>
      <c r="IP107" s="68"/>
      <c r="IQ107" s="68"/>
      <c r="IR107" s="68"/>
      <c r="IS107" s="68"/>
      <c r="IT107" s="68"/>
      <c r="IU107" s="68"/>
      <c r="IV107" s="68"/>
      <c r="IW107" s="68"/>
      <c r="IX107" s="68"/>
      <c r="IY107" s="68"/>
      <c r="IZ107" s="68"/>
      <c r="JA107" s="68"/>
      <c r="JB107" s="68"/>
      <c r="JC107" s="68"/>
      <c r="JD107" s="68"/>
      <c r="JE107" s="68"/>
      <c r="JF107" s="68"/>
      <c r="JG107" s="68"/>
      <c r="JH107" s="68"/>
      <c r="JI107" s="68"/>
      <c r="JJ107" s="68"/>
      <c r="JK107" s="68"/>
      <c r="JL107" s="68"/>
      <c r="JM107" s="68"/>
      <c r="JN107" s="68"/>
      <c r="JO107" s="68"/>
      <c r="JP107" s="68"/>
      <c r="JQ107" s="68"/>
      <c r="JR107" s="68"/>
      <c r="JS107" s="68"/>
      <c r="JT107" s="68"/>
      <c r="JU107" s="68"/>
      <c r="JV107" s="68"/>
      <c r="JW107" s="68"/>
      <c r="JX107" s="68"/>
      <c r="JY107" s="68"/>
      <c r="JZ107" s="68"/>
      <c r="KA107" s="68"/>
      <c r="KB107" s="68"/>
      <c r="KC107" s="68"/>
      <c r="KD107" s="68"/>
      <c r="KE107" s="68"/>
      <c r="KF107" s="68"/>
      <c r="KG107" s="68"/>
      <c r="KH107" s="68"/>
      <c r="KI107" s="68"/>
      <c r="KJ107" s="68"/>
      <c r="KK107" s="68"/>
      <c r="KL107" s="68"/>
      <c r="KM107" s="68"/>
      <c r="KN107" s="68"/>
      <c r="KO107" s="68"/>
      <c r="KP107" s="68"/>
      <c r="KQ107" s="68"/>
      <c r="KR107" s="68"/>
      <c r="KS107" s="68"/>
      <c r="KT107" s="68"/>
      <c r="KU107" s="68"/>
      <c r="KV107" s="68"/>
      <c r="KW107" s="68"/>
      <c r="KX107" s="68"/>
      <c r="KY107" s="68"/>
      <c r="KZ107" s="68"/>
      <c r="LA107" s="68"/>
      <c r="LB107" s="68"/>
      <c r="LC107" s="68"/>
      <c r="LD107" s="68"/>
      <c r="LE107" s="68"/>
      <c r="LF107" s="68"/>
      <c r="LG107" s="68"/>
      <c r="LH107" s="68"/>
      <c r="LI107" s="68"/>
      <c r="LJ107" s="68"/>
      <c r="LK107" s="68"/>
      <c r="LL107" s="68"/>
      <c r="LM107" s="68"/>
      <c r="LN107" s="68"/>
      <c r="LO107" s="68"/>
      <c r="LP107" s="68"/>
      <c r="LQ107" s="68"/>
      <c r="LR107" s="68"/>
      <c r="LS107" s="68"/>
      <c r="LT107" s="68"/>
      <c r="LU107" s="68"/>
      <c r="LV107" s="68"/>
      <c r="LW107" s="68"/>
      <c r="LX107" s="68"/>
      <c r="LY107" s="68"/>
      <c r="LZ107" s="68"/>
      <c r="MA107" s="68"/>
      <c r="MB107" s="68"/>
      <c r="MC107" s="68"/>
      <c r="MD107" s="68"/>
      <c r="ME107" s="68"/>
      <c r="MF107" s="68"/>
      <c r="MG107" s="68"/>
      <c r="MH107" s="68"/>
      <c r="MI107" s="68"/>
      <c r="MJ107" s="68"/>
      <c r="MK107" s="68"/>
      <c r="ML107" s="68"/>
      <c r="MM107" s="68"/>
      <c r="MN107" s="68"/>
      <c r="MO107" s="68"/>
      <c r="MP107" s="68"/>
      <c r="MQ107" s="68"/>
      <c r="MR107" s="68"/>
      <c r="MS107" s="68"/>
      <c r="MT107" s="68"/>
      <c r="MU107" s="68"/>
      <c r="MV107" s="68"/>
      <c r="MW107" s="68"/>
      <c r="MX107" s="68"/>
      <c r="MY107" s="68"/>
      <c r="MZ107" s="68"/>
      <c r="NA107" s="68"/>
      <c r="NB107" s="68"/>
      <c r="NC107" s="68"/>
      <c r="ND107" s="68"/>
      <c r="NE107" s="68"/>
      <c r="NF107" s="68"/>
      <c r="NG107" s="68"/>
      <c r="NH107" s="68"/>
      <c r="NI107" s="68"/>
      <c r="NJ107" s="68"/>
      <c r="NK107" s="68"/>
    </row>
    <row r="108" spans="1:375" x14ac:dyDescent="0.45">
      <c r="A108" s="68">
        <v>141</v>
      </c>
      <c r="C108" s="69">
        <v>43353</v>
      </c>
      <c r="D108" s="68" t="s">
        <v>21</v>
      </c>
      <c r="E108" s="68" t="s">
        <v>418</v>
      </c>
      <c r="F108" s="68" t="s">
        <v>358</v>
      </c>
    </row>
    <row r="109" spans="1:375" x14ac:dyDescent="0.45">
      <c r="A109" s="68">
        <v>2</v>
      </c>
      <c r="C109" s="69">
        <v>43353</v>
      </c>
      <c r="D109" s="68" t="s">
        <v>21</v>
      </c>
      <c r="E109" s="68" t="s">
        <v>419</v>
      </c>
      <c r="F109" s="68" t="s">
        <v>359</v>
      </c>
    </row>
    <row r="110" spans="1:375" x14ac:dyDescent="0.45">
      <c r="A110" s="68">
        <v>21</v>
      </c>
      <c r="C110" s="69">
        <v>43353</v>
      </c>
      <c r="D110" s="68" t="s">
        <v>21</v>
      </c>
      <c r="E110" s="68" t="s">
        <v>420</v>
      </c>
      <c r="F110" s="68" t="s">
        <v>368</v>
      </c>
    </row>
    <row r="111" spans="1:375" x14ac:dyDescent="0.45">
      <c r="A111" s="68">
        <v>13</v>
      </c>
      <c r="C111" s="69">
        <v>43353</v>
      </c>
      <c r="D111" s="68" t="s">
        <v>21</v>
      </c>
      <c r="E111" s="68" t="s">
        <v>422</v>
      </c>
      <c r="F111" s="68" t="s">
        <v>361</v>
      </c>
    </row>
    <row r="112" spans="1:375" x14ac:dyDescent="0.45">
      <c r="A112" s="68">
        <v>5</v>
      </c>
      <c r="C112" s="69">
        <v>43353</v>
      </c>
      <c r="D112" s="68" t="s">
        <v>362</v>
      </c>
      <c r="E112" s="68" t="s">
        <v>415</v>
      </c>
      <c r="F112" s="68" t="s">
        <v>363</v>
      </c>
    </row>
    <row r="113" spans="1:375" x14ac:dyDescent="0.45">
      <c r="A113" s="68">
        <v>1</v>
      </c>
      <c r="C113" s="69">
        <v>43353</v>
      </c>
      <c r="D113" s="68" t="s">
        <v>416</v>
      </c>
      <c r="E113" s="68" t="s">
        <v>415</v>
      </c>
      <c r="F113" s="68" t="s">
        <v>363</v>
      </c>
    </row>
    <row r="114" spans="1:375" x14ac:dyDescent="0.45">
      <c r="A114" s="68">
        <v>38</v>
      </c>
      <c r="C114" s="69">
        <v>43353</v>
      </c>
      <c r="D114" s="68" t="s">
        <v>364</v>
      </c>
      <c r="E114" s="68" t="s">
        <v>417</v>
      </c>
      <c r="F114" s="68" t="s">
        <v>357</v>
      </c>
    </row>
    <row r="115" spans="1:375" x14ac:dyDescent="0.45">
      <c r="A115" s="68">
        <v>3</v>
      </c>
      <c r="C115" s="69">
        <v>43353</v>
      </c>
      <c r="D115" s="68" t="s">
        <v>365</v>
      </c>
      <c r="E115" s="68" t="s">
        <v>415</v>
      </c>
      <c r="F115" s="68" t="s">
        <v>363</v>
      </c>
    </row>
    <row r="116" spans="1:375" x14ac:dyDescent="0.45">
      <c r="A116" s="68">
        <v>1</v>
      </c>
      <c r="C116" s="69">
        <v>43353</v>
      </c>
      <c r="D116" s="68" t="s">
        <v>371</v>
      </c>
      <c r="E116" s="68" t="s">
        <v>417</v>
      </c>
      <c r="F116" s="68" t="s">
        <v>357</v>
      </c>
    </row>
    <row r="117" spans="1:375" x14ac:dyDescent="0.45">
      <c r="A117" s="68">
        <v>1</v>
      </c>
      <c r="C117" s="69">
        <v>43353</v>
      </c>
      <c r="D117" s="68" t="s">
        <v>22</v>
      </c>
      <c r="E117" s="68" t="s">
        <v>415</v>
      </c>
      <c r="F117" s="68" t="s">
        <v>363</v>
      </c>
    </row>
    <row r="118" spans="1:375" x14ac:dyDescent="0.45">
      <c r="A118" s="68">
        <v>1</v>
      </c>
      <c r="C118" s="69">
        <v>43353</v>
      </c>
      <c r="D118" s="68" t="s">
        <v>22</v>
      </c>
      <c r="E118" s="68" t="s">
        <v>418</v>
      </c>
      <c r="F118" s="68" t="s">
        <v>358</v>
      </c>
    </row>
    <row r="119" spans="1:375" x14ac:dyDescent="0.45">
      <c r="A119" s="68">
        <v>1</v>
      </c>
      <c r="C119" s="69">
        <v>43353</v>
      </c>
      <c r="D119" s="68" t="s">
        <v>22</v>
      </c>
      <c r="E119" s="68" t="s">
        <v>419</v>
      </c>
      <c r="F119" s="68" t="s">
        <v>359</v>
      </c>
    </row>
    <row r="120" spans="1:375" x14ac:dyDescent="0.45">
      <c r="A120" s="68">
        <v>4</v>
      </c>
      <c r="C120" s="69">
        <v>43353</v>
      </c>
      <c r="D120" s="68" t="s">
        <v>22</v>
      </c>
      <c r="E120" s="68" t="s">
        <v>420</v>
      </c>
      <c r="F120" s="68" t="s">
        <v>368</v>
      </c>
    </row>
    <row r="121" spans="1:375" x14ac:dyDescent="0.45">
      <c r="A121" s="68">
        <v>1</v>
      </c>
      <c r="C121" s="69">
        <v>43353</v>
      </c>
      <c r="D121" s="68" t="s">
        <v>369</v>
      </c>
      <c r="E121" s="68" t="s">
        <v>415</v>
      </c>
      <c r="F121" s="68" t="s">
        <v>363</v>
      </c>
    </row>
    <row r="122" spans="1:375" x14ac:dyDescent="0.45">
      <c r="A122" s="68">
        <v>3</v>
      </c>
      <c r="C122" s="69">
        <v>43353</v>
      </c>
      <c r="D122" s="68" t="s">
        <v>369</v>
      </c>
      <c r="E122" s="68" t="s">
        <v>419</v>
      </c>
      <c r="F122" s="68" t="s">
        <v>359</v>
      </c>
    </row>
    <row r="123" spans="1:375" x14ac:dyDescent="0.45">
      <c r="A123" s="68">
        <v>14</v>
      </c>
      <c r="C123" s="69">
        <v>43354</v>
      </c>
      <c r="D123" s="68" t="s">
        <v>21</v>
      </c>
      <c r="E123" s="68" t="s">
        <v>412</v>
      </c>
      <c r="F123" s="68" t="s">
        <v>352</v>
      </c>
    </row>
    <row r="124" spans="1:375" x14ac:dyDescent="0.45">
      <c r="A124" s="68">
        <v>2</v>
      </c>
      <c r="C124" s="69">
        <v>43354</v>
      </c>
      <c r="D124" s="68" t="s">
        <v>21</v>
      </c>
      <c r="E124" s="68" t="s">
        <v>413</v>
      </c>
      <c r="F124" s="68" t="s">
        <v>353</v>
      </c>
    </row>
    <row r="125" spans="1:375" x14ac:dyDescent="0.45">
      <c r="A125" s="68">
        <v>1</v>
      </c>
      <c r="C125" s="69">
        <v>43354</v>
      </c>
      <c r="D125" s="68" t="s">
        <v>21</v>
      </c>
      <c r="E125" s="68" t="s">
        <v>421</v>
      </c>
      <c r="F125" s="68" t="s">
        <v>360</v>
      </c>
    </row>
    <row r="126" spans="1:375" x14ac:dyDescent="0.45">
      <c r="A126" s="68">
        <v>6</v>
      </c>
      <c r="C126" s="69">
        <v>43354</v>
      </c>
      <c r="D126" s="68" t="s">
        <v>22</v>
      </c>
      <c r="E126" s="68" t="s">
        <v>419</v>
      </c>
      <c r="F126" s="68" t="s">
        <v>359</v>
      </c>
    </row>
    <row r="127" spans="1:375" x14ac:dyDescent="0.45">
      <c r="A127" s="68">
        <v>1</v>
      </c>
      <c r="C127" s="69">
        <v>43354</v>
      </c>
      <c r="D127" s="68" t="s">
        <v>22</v>
      </c>
      <c r="E127" s="68" t="s">
        <v>420</v>
      </c>
      <c r="F127" s="68" t="s">
        <v>368</v>
      </c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1"/>
      <c r="GU127" s="71"/>
      <c r="GV127" s="71"/>
      <c r="GW127" s="71"/>
      <c r="GX127" s="71"/>
      <c r="GY127" s="71"/>
      <c r="GZ127" s="71"/>
      <c r="HA127" s="71"/>
      <c r="HB127" s="71"/>
      <c r="HC127" s="71"/>
      <c r="HD127" s="71"/>
      <c r="HE127" s="71"/>
      <c r="HF127" s="71"/>
      <c r="HG127" s="71"/>
      <c r="HH127" s="71"/>
      <c r="HI127" s="71"/>
      <c r="HJ127" s="71"/>
      <c r="HK127" s="71"/>
      <c r="HL127" s="71"/>
      <c r="HM127" s="71"/>
      <c r="HN127" s="71"/>
      <c r="HO127" s="71"/>
      <c r="HP127" s="71"/>
      <c r="HQ127" s="71"/>
      <c r="HR127" s="71"/>
      <c r="HS127" s="71"/>
      <c r="HT127" s="71"/>
      <c r="HU127" s="71"/>
      <c r="HV127" s="71"/>
      <c r="HW127" s="71"/>
      <c r="HX127" s="71"/>
      <c r="HY127" s="71"/>
      <c r="HZ127" s="71"/>
      <c r="IA127" s="71"/>
      <c r="IB127" s="71"/>
      <c r="IC127" s="71"/>
      <c r="ID127" s="71"/>
      <c r="IE127" s="71"/>
      <c r="IF127" s="71"/>
      <c r="IG127" s="71"/>
      <c r="IH127" s="71"/>
      <c r="II127" s="71"/>
      <c r="IJ127" s="71"/>
      <c r="IK127" s="71"/>
      <c r="IL127" s="71"/>
      <c r="IM127" s="71"/>
      <c r="IN127" s="71"/>
      <c r="IO127" s="71"/>
      <c r="IP127" s="71"/>
      <c r="IQ127" s="71"/>
      <c r="IR127" s="71"/>
      <c r="IS127" s="71"/>
      <c r="IT127" s="71"/>
      <c r="IU127" s="71"/>
      <c r="IV127" s="71"/>
      <c r="IW127" s="71"/>
      <c r="IX127" s="71"/>
      <c r="IY127" s="71"/>
      <c r="IZ127" s="71"/>
      <c r="JA127" s="71"/>
      <c r="JB127" s="71"/>
      <c r="JC127" s="71"/>
      <c r="JD127" s="71"/>
      <c r="JE127" s="71"/>
      <c r="JF127" s="71"/>
      <c r="JG127" s="71"/>
      <c r="JH127" s="71"/>
      <c r="JI127" s="71"/>
      <c r="JJ127" s="71"/>
      <c r="JK127" s="71"/>
      <c r="JL127" s="71"/>
      <c r="JM127" s="71"/>
      <c r="JN127" s="71"/>
      <c r="JO127" s="71"/>
      <c r="JP127" s="71"/>
      <c r="JQ127" s="71"/>
      <c r="JR127" s="71"/>
      <c r="JS127" s="71"/>
      <c r="JT127" s="71"/>
      <c r="JU127" s="71"/>
      <c r="JV127" s="71"/>
      <c r="JW127" s="71"/>
      <c r="JX127" s="71"/>
      <c r="JY127" s="71"/>
      <c r="JZ127" s="71"/>
      <c r="KA127" s="71"/>
      <c r="KB127" s="71"/>
      <c r="KC127" s="71"/>
      <c r="KD127" s="71"/>
      <c r="KE127" s="71"/>
      <c r="KF127" s="71"/>
      <c r="KG127" s="71"/>
      <c r="KH127" s="71"/>
      <c r="KI127" s="71"/>
      <c r="KJ127" s="71"/>
      <c r="KK127" s="71"/>
      <c r="KL127" s="71"/>
      <c r="KM127" s="71"/>
      <c r="KN127" s="71"/>
      <c r="KO127" s="71"/>
      <c r="KP127" s="71"/>
      <c r="KQ127" s="71"/>
      <c r="KR127" s="71"/>
      <c r="KS127" s="71"/>
      <c r="KT127" s="71"/>
      <c r="KU127" s="71"/>
      <c r="KV127" s="71"/>
      <c r="KW127" s="71"/>
      <c r="KX127" s="71"/>
      <c r="KY127" s="71"/>
      <c r="KZ127" s="71"/>
      <c r="LA127" s="71"/>
      <c r="LB127" s="71"/>
      <c r="LC127" s="71"/>
      <c r="LD127" s="71"/>
      <c r="LE127" s="71"/>
      <c r="LF127" s="71"/>
      <c r="LG127" s="71"/>
      <c r="LH127" s="71"/>
      <c r="LI127" s="71"/>
      <c r="LJ127" s="71"/>
      <c r="LK127" s="71"/>
      <c r="LL127" s="71"/>
      <c r="LM127" s="71"/>
      <c r="LN127" s="71"/>
      <c r="LO127" s="71"/>
      <c r="LP127" s="71"/>
      <c r="LQ127" s="71"/>
      <c r="LR127" s="71"/>
      <c r="LS127" s="71"/>
      <c r="LT127" s="71"/>
      <c r="LU127" s="71"/>
      <c r="LV127" s="71"/>
      <c r="LW127" s="71"/>
      <c r="LX127" s="71"/>
      <c r="LY127" s="71"/>
      <c r="LZ127" s="71"/>
      <c r="MA127" s="71"/>
      <c r="MB127" s="71"/>
      <c r="MC127" s="71"/>
      <c r="MD127" s="71"/>
      <c r="ME127" s="71"/>
      <c r="MF127" s="71"/>
      <c r="MG127" s="71"/>
      <c r="MH127" s="71"/>
      <c r="MI127" s="71"/>
      <c r="MJ127" s="71"/>
      <c r="MK127" s="71"/>
      <c r="ML127" s="71"/>
      <c r="MM127" s="71"/>
      <c r="MN127" s="71"/>
      <c r="MO127" s="71"/>
      <c r="MP127" s="71"/>
      <c r="MQ127" s="71"/>
      <c r="MR127" s="71"/>
      <c r="MS127" s="71"/>
      <c r="MT127" s="71"/>
      <c r="MU127" s="71"/>
      <c r="MV127" s="71"/>
      <c r="MW127" s="71"/>
      <c r="MX127" s="71"/>
      <c r="MY127" s="71"/>
      <c r="MZ127" s="71"/>
      <c r="NA127" s="71"/>
      <c r="NB127" s="71"/>
      <c r="NC127" s="71"/>
      <c r="ND127" s="71"/>
      <c r="NE127" s="71"/>
      <c r="NF127" s="71"/>
      <c r="NG127" s="71"/>
      <c r="NH127" s="71"/>
      <c r="NI127" s="71"/>
      <c r="NJ127" s="71"/>
      <c r="NK127" s="71"/>
    </row>
    <row r="128" spans="1:375" x14ac:dyDescent="0.45">
      <c r="A128" s="68">
        <v>1</v>
      </c>
      <c r="C128" s="69">
        <v>43356</v>
      </c>
      <c r="D128" s="68" t="s">
        <v>21</v>
      </c>
      <c r="E128" s="68" t="s">
        <v>423</v>
      </c>
      <c r="F128" s="68" t="s">
        <v>355</v>
      </c>
    </row>
    <row r="129" spans="1:6" x14ac:dyDescent="0.45">
      <c r="A129" s="68">
        <v>1</v>
      </c>
      <c r="C129" s="69">
        <v>43361</v>
      </c>
      <c r="D129" s="68" t="s">
        <v>370</v>
      </c>
      <c r="E129" s="68" t="s">
        <v>413</v>
      </c>
      <c r="F129" s="68" t="s">
        <v>353</v>
      </c>
    </row>
    <row r="130" spans="1:6" x14ac:dyDescent="0.45">
      <c r="A130" s="68">
        <v>4</v>
      </c>
      <c r="C130" s="69">
        <v>43361</v>
      </c>
      <c r="D130" s="68" t="s">
        <v>21</v>
      </c>
      <c r="E130" s="68" t="s">
        <v>424</v>
      </c>
      <c r="F130" s="68" t="s">
        <v>351</v>
      </c>
    </row>
    <row r="131" spans="1:6" x14ac:dyDescent="0.45">
      <c r="A131" s="68">
        <v>3</v>
      </c>
      <c r="C131" s="69">
        <v>43361</v>
      </c>
      <c r="D131" s="68" t="s">
        <v>21</v>
      </c>
      <c r="E131" s="68" t="s">
        <v>412</v>
      </c>
      <c r="F131" s="68" t="s">
        <v>352</v>
      </c>
    </row>
    <row r="132" spans="1:6" x14ac:dyDescent="0.45">
      <c r="A132" s="68">
        <v>1</v>
      </c>
      <c r="C132" s="69">
        <v>43361</v>
      </c>
      <c r="D132" s="68" t="s">
        <v>21</v>
      </c>
      <c r="E132" s="68" t="s">
        <v>413</v>
      </c>
      <c r="F132" s="68" t="s">
        <v>353</v>
      </c>
    </row>
    <row r="133" spans="1:6" x14ac:dyDescent="0.45">
      <c r="A133" s="68">
        <v>1</v>
      </c>
      <c r="C133" s="69">
        <v>43361</v>
      </c>
      <c r="D133" s="68" t="s">
        <v>22</v>
      </c>
      <c r="E133" s="68" t="s">
        <v>413</v>
      </c>
      <c r="F133" s="68" t="s">
        <v>354</v>
      </c>
    </row>
    <row r="134" spans="1:6" x14ac:dyDescent="0.45">
      <c r="A134" s="68">
        <v>2542</v>
      </c>
      <c r="C134" s="69">
        <v>43363</v>
      </c>
      <c r="D134" s="68" t="s">
        <v>21</v>
      </c>
      <c r="E134" s="68" t="s">
        <v>426</v>
      </c>
      <c r="F134" s="68" t="s">
        <v>360</v>
      </c>
    </row>
    <row r="135" spans="1:6" x14ac:dyDescent="0.45">
      <c r="A135" s="68">
        <v>8</v>
      </c>
      <c r="C135" s="69">
        <v>43363</v>
      </c>
      <c r="D135" s="68" t="s">
        <v>21</v>
      </c>
      <c r="E135" s="68" t="s">
        <v>426</v>
      </c>
      <c r="F135" s="68" t="s">
        <v>360</v>
      </c>
    </row>
    <row r="136" spans="1:6" x14ac:dyDescent="0.45">
      <c r="A136" s="68">
        <v>150</v>
      </c>
      <c r="C136" s="69">
        <v>43363</v>
      </c>
      <c r="D136" s="68" t="s">
        <v>21</v>
      </c>
      <c r="E136" s="68" t="s">
        <v>426</v>
      </c>
      <c r="F136" s="68" t="s">
        <v>360</v>
      </c>
    </row>
    <row r="137" spans="1:6" x14ac:dyDescent="0.45">
      <c r="A137" s="68">
        <v>6094</v>
      </c>
      <c r="C137" s="69">
        <v>43363</v>
      </c>
      <c r="D137" s="68" t="s">
        <v>21</v>
      </c>
      <c r="E137" s="68" t="s">
        <v>426</v>
      </c>
      <c r="F137" s="68" t="s">
        <v>360</v>
      </c>
    </row>
    <row r="138" spans="1:6" x14ac:dyDescent="0.45">
      <c r="A138" s="68">
        <v>4230</v>
      </c>
      <c r="C138" s="69">
        <v>43363</v>
      </c>
      <c r="D138" s="68" t="s">
        <v>21</v>
      </c>
      <c r="E138" s="68" t="s">
        <v>426</v>
      </c>
      <c r="F138" s="68" t="s">
        <v>360</v>
      </c>
    </row>
    <row r="139" spans="1:6" x14ac:dyDescent="0.45">
      <c r="A139" s="68">
        <v>1</v>
      </c>
      <c r="C139" s="69">
        <v>43363</v>
      </c>
      <c r="D139" s="68" t="s">
        <v>21</v>
      </c>
      <c r="E139" s="68" t="s">
        <v>426</v>
      </c>
      <c r="F139" s="68" t="s">
        <v>360</v>
      </c>
    </row>
    <row r="140" spans="1:6" x14ac:dyDescent="0.45">
      <c r="A140" s="68">
        <v>83</v>
      </c>
      <c r="C140" s="69">
        <v>43363</v>
      </c>
      <c r="D140" s="68" t="s">
        <v>21</v>
      </c>
      <c r="E140" s="68" t="s">
        <v>426</v>
      </c>
      <c r="F140" s="68" t="s">
        <v>360</v>
      </c>
    </row>
    <row r="141" spans="1:6" x14ac:dyDescent="0.45">
      <c r="A141" s="68">
        <v>1</v>
      </c>
      <c r="C141" s="69">
        <v>43363</v>
      </c>
      <c r="D141" s="68" t="s">
        <v>33</v>
      </c>
      <c r="E141" s="68" t="s">
        <v>426</v>
      </c>
      <c r="F141" s="68" t="s">
        <v>360</v>
      </c>
    </row>
    <row r="142" spans="1:6" x14ac:dyDescent="0.45">
      <c r="A142" s="68">
        <v>1</v>
      </c>
      <c r="C142" s="69">
        <v>43363</v>
      </c>
      <c r="D142" s="68" t="s">
        <v>33</v>
      </c>
      <c r="E142" s="68" t="s">
        <v>426</v>
      </c>
      <c r="F142" s="68" t="s">
        <v>360</v>
      </c>
    </row>
    <row r="143" spans="1:6" x14ac:dyDescent="0.45">
      <c r="A143" s="68">
        <v>1</v>
      </c>
      <c r="C143" s="69">
        <v>43363</v>
      </c>
      <c r="D143" s="68" t="s">
        <v>22</v>
      </c>
      <c r="E143" s="68" t="s">
        <v>426</v>
      </c>
      <c r="F143" s="68" t="s">
        <v>360</v>
      </c>
    </row>
    <row r="144" spans="1:6" x14ac:dyDescent="0.45">
      <c r="A144" s="68">
        <v>3</v>
      </c>
      <c r="C144" s="69">
        <v>43363</v>
      </c>
      <c r="D144" s="68" t="s">
        <v>22</v>
      </c>
      <c r="E144" s="68" t="s">
        <v>426</v>
      </c>
      <c r="F144" s="68" t="s">
        <v>360</v>
      </c>
    </row>
    <row r="145" spans="1:6" x14ac:dyDescent="0.45">
      <c r="A145" s="68">
        <v>2497</v>
      </c>
      <c r="C145" s="69">
        <v>43364</v>
      </c>
      <c r="D145" s="68" t="s">
        <v>21</v>
      </c>
      <c r="E145" s="68" t="s">
        <v>425</v>
      </c>
      <c r="F145" s="68" t="s">
        <v>355</v>
      </c>
    </row>
    <row r="146" spans="1:6" s="74" customFormat="1" x14ac:dyDescent="0.45">
      <c r="C146" s="75"/>
    </row>
    <row r="147" spans="1:6" s="74" customFormat="1" x14ac:dyDescent="0.45">
      <c r="C147" s="75"/>
    </row>
    <row r="148" spans="1:6" x14ac:dyDescent="0.45">
      <c r="A148" s="73" t="s">
        <v>449</v>
      </c>
      <c r="B148" s="73"/>
    </row>
    <row r="150" spans="1:6" x14ac:dyDescent="0.45">
      <c r="A150" s="68">
        <v>1</v>
      </c>
      <c r="B150" s="68">
        <v>1</v>
      </c>
      <c r="C150" s="69">
        <v>43361</v>
      </c>
      <c r="D150" s="68" t="s">
        <v>370</v>
      </c>
      <c r="E150" s="68" t="s">
        <v>413</v>
      </c>
      <c r="F150" s="68" t="s">
        <v>353</v>
      </c>
    </row>
    <row r="151" spans="1:6" x14ac:dyDescent="0.45">
      <c r="A151" s="68">
        <v>1</v>
      </c>
      <c r="B151" s="68">
        <v>1</v>
      </c>
      <c r="C151" s="69">
        <v>43298</v>
      </c>
      <c r="D151" s="68" t="s">
        <v>21</v>
      </c>
      <c r="E151" s="68" t="s">
        <v>379</v>
      </c>
      <c r="F151" s="68" t="s">
        <v>351</v>
      </c>
    </row>
    <row r="152" spans="1:6" x14ac:dyDescent="0.45">
      <c r="A152" s="68">
        <v>1</v>
      </c>
      <c r="B152" s="68">
        <v>1</v>
      </c>
      <c r="C152" s="69">
        <v>43306</v>
      </c>
      <c r="D152" s="68" t="s">
        <v>21</v>
      </c>
      <c r="E152" s="68" t="s">
        <v>379</v>
      </c>
      <c r="F152" s="68" t="s">
        <v>351</v>
      </c>
    </row>
    <row r="153" spans="1:6" x14ac:dyDescent="0.45">
      <c r="A153" s="68">
        <v>4</v>
      </c>
      <c r="B153" s="68">
        <v>4</v>
      </c>
      <c r="C153" s="69">
        <v>43361</v>
      </c>
      <c r="D153" s="68" t="s">
        <v>21</v>
      </c>
      <c r="E153" s="68" t="s">
        <v>424</v>
      </c>
      <c r="F153" s="68" t="s">
        <v>351</v>
      </c>
    </row>
    <row r="154" spans="1:6" x14ac:dyDescent="0.45">
      <c r="A154" s="68">
        <v>10</v>
      </c>
      <c r="B154" s="68">
        <v>10</v>
      </c>
      <c r="C154" s="69">
        <v>43286</v>
      </c>
      <c r="D154" s="68" t="s">
        <v>21</v>
      </c>
      <c r="E154" s="68" t="s">
        <v>374</v>
      </c>
      <c r="F154" s="68" t="s">
        <v>352</v>
      </c>
    </row>
    <row r="155" spans="1:6" x14ac:dyDescent="0.45">
      <c r="A155" s="68">
        <v>5</v>
      </c>
      <c r="B155" s="68">
        <v>5</v>
      </c>
      <c r="C155" s="69">
        <v>43286</v>
      </c>
      <c r="D155" s="68" t="s">
        <v>21</v>
      </c>
      <c r="E155" s="68" t="s">
        <v>374</v>
      </c>
      <c r="F155" s="68" t="s">
        <v>352</v>
      </c>
    </row>
    <row r="156" spans="1:6" x14ac:dyDescent="0.45">
      <c r="A156" s="68">
        <v>30</v>
      </c>
      <c r="B156" s="68">
        <v>30</v>
      </c>
      <c r="C156" s="69">
        <v>43286</v>
      </c>
      <c r="D156" s="68" t="s">
        <v>21</v>
      </c>
      <c r="E156" s="68" t="s">
        <v>374</v>
      </c>
      <c r="F156" s="68" t="s">
        <v>352</v>
      </c>
    </row>
    <row r="157" spans="1:6" x14ac:dyDescent="0.45">
      <c r="A157" s="68">
        <v>44</v>
      </c>
      <c r="B157" s="68">
        <v>44</v>
      </c>
      <c r="C157" s="69">
        <v>43292</v>
      </c>
      <c r="D157" s="68" t="s">
        <v>21</v>
      </c>
      <c r="E157" s="68" t="s">
        <v>380</v>
      </c>
      <c r="F157" s="68" t="s">
        <v>352</v>
      </c>
    </row>
    <row r="158" spans="1:6" x14ac:dyDescent="0.45">
      <c r="A158" s="68">
        <v>24</v>
      </c>
      <c r="B158" s="68">
        <v>24</v>
      </c>
      <c r="C158" s="69">
        <v>43333</v>
      </c>
      <c r="D158" s="68" t="s">
        <v>21</v>
      </c>
      <c r="E158" s="68" t="s">
        <v>397</v>
      </c>
      <c r="F158" s="68" t="s">
        <v>352</v>
      </c>
    </row>
    <row r="159" spans="1:6" x14ac:dyDescent="0.45">
      <c r="A159" s="68">
        <v>48</v>
      </c>
      <c r="B159" s="68">
        <v>48</v>
      </c>
      <c r="C159" s="69">
        <v>43340</v>
      </c>
      <c r="D159" s="68" t="s">
        <v>21</v>
      </c>
      <c r="E159" s="68" t="s">
        <v>397</v>
      </c>
      <c r="F159" s="68" t="s">
        <v>352</v>
      </c>
    </row>
    <row r="160" spans="1:6" x14ac:dyDescent="0.45">
      <c r="A160" s="68">
        <v>14</v>
      </c>
      <c r="B160" s="68">
        <v>14</v>
      </c>
      <c r="C160" s="69">
        <v>43354</v>
      </c>
      <c r="D160" s="68" t="s">
        <v>21</v>
      </c>
      <c r="E160" s="68" t="s">
        <v>412</v>
      </c>
      <c r="F160" s="68" t="s">
        <v>352</v>
      </c>
    </row>
    <row r="161" spans="1:6" x14ac:dyDescent="0.45">
      <c r="A161" s="68">
        <v>3</v>
      </c>
      <c r="B161" s="68">
        <v>3</v>
      </c>
      <c r="C161" s="69">
        <v>43361</v>
      </c>
      <c r="D161" s="68" t="s">
        <v>21</v>
      </c>
      <c r="E161" s="68" t="s">
        <v>412</v>
      </c>
      <c r="F161" s="68" t="s">
        <v>352</v>
      </c>
    </row>
    <row r="162" spans="1:6" x14ac:dyDescent="0.45">
      <c r="A162" s="68">
        <v>1</v>
      </c>
      <c r="B162" s="68">
        <v>1</v>
      </c>
      <c r="C162" s="69">
        <v>43292</v>
      </c>
      <c r="D162" s="68" t="s">
        <v>21</v>
      </c>
      <c r="E162" s="68" t="s">
        <v>381</v>
      </c>
      <c r="F162" s="68" t="s">
        <v>382</v>
      </c>
    </row>
    <row r="163" spans="1:6" x14ac:dyDescent="0.45">
      <c r="A163" s="68">
        <v>1</v>
      </c>
      <c r="B163" s="68">
        <v>1</v>
      </c>
      <c r="C163" s="69">
        <v>43340</v>
      </c>
      <c r="D163" s="68" t="s">
        <v>21</v>
      </c>
      <c r="E163" s="68" t="s">
        <v>398</v>
      </c>
      <c r="F163" s="68" t="s">
        <v>366</v>
      </c>
    </row>
    <row r="164" spans="1:6" x14ac:dyDescent="0.45">
      <c r="A164" s="68">
        <v>1</v>
      </c>
      <c r="B164" s="68">
        <v>1</v>
      </c>
      <c r="C164" s="69">
        <v>43306</v>
      </c>
      <c r="D164" s="68" t="s">
        <v>21</v>
      </c>
      <c r="E164" s="68" t="s">
        <v>383</v>
      </c>
      <c r="F164" s="68" t="s">
        <v>367</v>
      </c>
    </row>
    <row r="165" spans="1:6" x14ac:dyDescent="0.45">
      <c r="A165" s="68">
        <v>5</v>
      </c>
      <c r="B165" s="68">
        <v>5</v>
      </c>
      <c r="C165" s="69">
        <v>43340</v>
      </c>
      <c r="D165" s="68" t="s">
        <v>21</v>
      </c>
      <c r="E165" s="68" t="s">
        <v>398</v>
      </c>
      <c r="F165" s="68" t="s">
        <v>367</v>
      </c>
    </row>
    <row r="166" spans="1:6" x14ac:dyDescent="0.45">
      <c r="A166" s="68">
        <v>2</v>
      </c>
      <c r="B166" s="68">
        <v>2</v>
      </c>
      <c r="C166" s="69">
        <v>43348</v>
      </c>
      <c r="D166" s="68" t="s">
        <v>21</v>
      </c>
      <c r="E166" s="68" t="s">
        <v>413</v>
      </c>
      <c r="F166" s="68" t="s">
        <v>367</v>
      </c>
    </row>
    <row r="167" spans="1:6" x14ac:dyDescent="0.45">
      <c r="A167" s="68">
        <v>1</v>
      </c>
      <c r="B167" s="68">
        <v>1</v>
      </c>
      <c r="C167" s="69">
        <v>43286</v>
      </c>
      <c r="D167" s="68" t="s">
        <v>21</v>
      </c>
      <c r="E167" s="68" t="s">
        <v>375</v>
      </c>
      <c r="F167" s="68" t="s">
        <v>353</v>
      </c>
    </row>
    <row r="168" spans="1:6" x14ac:dyDescent="0.45">
      <c r="A168" s="68">
        <v>4</v>
      </c>
      <c r="B168" s="68">
        <v>4</v>
      </c>
      <c r="C168" s="69">
        <v>43286</v>
      </c>
      <c r="D168" s="68" t="s">
        <v>21</v>
      </c>
      <c r="E168" s="68" t="s">
        <v>375</v>
      </c>
      <c r="F168" s="68" t="s">
        <v>353</v>
      </c>
    </row>
    <row r="169" spans="1:6" x14ac:dyDescent="0.45">
      <c r="A169" s="68">
        <v>2</v>
      </c>
      <c r="B169" s="68">
        <v>2</v>
      </c>
      <c r="C169" s="69">
        <v>43286</v>
      </c>
      <c r="D169" s="68" t="s">
        <v>21</v>
      </c>
      <c r="E169" s="68" t="s">
        <v>375</v>
      </c>
      <c r="F169" s="68" t="s">
        <v>353</v>
      </c>
    </row>
    <row r="170" spans="1:6" x14ac:dyDescent="0.45">
      <c r="A170" s="68">
        <v>1</v>
      </c>
      <c r="B170" s="68">
        <v>1</v>
      </c>
      <c r="C170" s="69">
        <v>43292</v>
      </c>
      <c r="D170" s="68" t="s">
        <v>21</v>
      </c>
      <c r="E170" s="68" t="s">
        <v>383</v>
      </c>
      <c r="F170" s="68" t="s">
        <v>353</v>
      </c>
    </row>
    <row r="171" spans="1:6" x14ac:dyDescent="0.45">
      <c r="A171" s="68">
        <v>2</v>
      </c>
      <c r="B171" s="68">
        <v>2</v>
      </c>
      <c r="C171" s="69">
        <v>43298</v>
      </c>
      <c r="D171" s="68" t="s">
        <v>21</v>
      </c>
      <c r="E171" s="68" t="s">
        <v>383</v>
      </c>
      <c r="F171" s="68" t="s">
        <v>353</v>
      </c>
    </row>
    <row r="172" spans="1:6" x14ac:dyDescent="0.45">
      <c r="A172" s="68">
        <v>8</v>
      </c>
      <c r="B172" s="68">
        <v>8</v>
      </c>
      <c r="C172" s="69">
        <v>43306</v>
      </c>
      <c r="D172" s="68" t="s">
        <v>21</v>
      </c>
      <c r="E172" s="68" t="s">
        <v>383</v>
      </c>
      <c r="F172" s="68" t="s">
        <v>353</v>
      </c>
    </row>
    <row r="173" spans="1:6" x14ac:dyDescent="0.45">
      <c r="A173" s="68">
        <v>22</v>
      </c>
      <c r="B173" s="68">
        <v>22</v>
      </c>
      <c r="C173" s="69">
        <v>43327</v>
      </c>
      <c r="D173" s="68" t="s">
        <v>21</v>
      </c>
      <c r="E173" s="68" t="s">
        <v>398</v>
      </c>
      <c r="F173" s="68" t="s">
        <v>353</v>
      </c>
    </row>
    <row r="174" spans="1:6" x14ac:dyDescent="0.45">
      <c r="A174" s="68">
        <v>8</v>
      </c>
      <c r="B174" s="68">
        <v>8</v>
      </c>
      <c r="C174" s="69">
        <v>43333</v>
      </c>
      <c r="D174" s="68" t="s">
        <v>21</v>
      </c>
      <c r="E174" s="68" t="s">
        <v>398</v>
      </c>
      <c r="F174" s="68" t="s">
        <v>353</v>
      </c>
    </row>
    <row r="175" spans="1:6" x14ac:dyDescent="0.45">
      <c r="A175" s="68">
        <v>37</v>
      </c>
      <c r="B175" s="68">
        <v>37</v>
      </c>
      <c r="C175" s="69">
        <v>43340</v>
      </c>
      <c r="D175" s="68" t="s">
        <v>21</v>
      </c>
      <c r="E175" s="68" t="s">
        <v>398</v>
      </c>
      <c r="F175" s="68" t="s">
        <v>353</v>
      </c>
    </row>
    <row r="176" spans="1:6" x14ac:dyDescent="0.45">
      <c r="A176" s="68">
        <v>43</v>
      </c>
      <c r="B176" s="68">
        <v>43</v>
      </c>
      <c r="C176" s="69">
        <v>43348</v>
      </c>
      <c r="D176" s="68" t="s">
        <v>21</v>
      </c>
      <c r="E176" s="68" t="s">
        <v>413</v>
      </c>
      <c r="F176" s="68" t="s">
        <v>353</v>
      </c>
    </row>
    <row r="177" spans="1:6" x14ac:dyDescent="0.45">
      <c r="A177" s="68">
        <v>2</v>
      </c>
      <c r="B177" s="68">
        <v>2</v>
      </c>
      <c r="C177" s="69">
        <v>43354</v>
      </c>
      <c r="D177" s="68" t="s">
        <v>21</v>
      </c>
      <c r="E177" s="68" t="s">
        <v>413</v>
      </c>
      <c r="F177" s="68" t="s">
        <v>353</v>
      </c>
    </row>
    <row r="178" spans="1:6" x14ac:dyDescent="0.45">
      <c r="A178" s="68">
        <v>1</v>
      </c>
      <c r="B178" s="68">
        <v>1</v>
      </c>
      <c r="C178" s="69">
        <v>43361</v>
      </c>
      <c r="D178" s="68" t="s">
        <v>21</v>
      </c>
      <c r="E178" s="68" t="s">
        <v>413</v>
      </c>
      <c r="F178" s="68" t="s">
        <v>353</v>
      </c>
    </row>
    <row r="179" spans="1:6" x14ac:dyDescent="0.45">
      <c r="A179" s="68">
        <v>1</v>
      </c>
      <c r="B179" s="68">
        <v>1</v>
      </c>
      <c r="C179" s="69">
        <v>43286</v>
      </c>
      <c r="D179" s="68" t="s">
        <v>21</v>
      </c>
      <c r="E179" s="68" t="s">
        <v>376</v>
      </c>
      <c r="F179" s="68" t="s">
        <v>355</v>
      </c>
    </row>
    <row r="180" spans="1:6" x14ac:dyDescent="0.45">
      <c r="A180" s="68">
        <v>1</v>
      </c>
      <c r="B180" s="68">
        <v>1</v>
      </c>
      <c r="C180" s="69">
        <v>43292</v>
      </c>
      <c r="D180" s="68" t="s">
        <v>21</v>
      </c>
      <c r="E180" s="68" t="s">
        <v>378</v>
      </c>
      <c r="F180" s="68" t="s">
        <v>355</v>
      </c>
    </row>
    <row r="181" spans="1:6" x14ac:dyDescent="0.45">
      <c r="A181" s="68">
        <v>1</v>
      </c>
      <c r="B181" s="68">
        <v>1</v>
      </c>
      <c r="C181" s="69">
        <v>43298</v>
      </c>
      <c r="D181" s="68" t="s">
        <v>21</v>
      </c>
      <c r="E181" s="68" t="s">
        <v>378</v>
      </c>
      <c r="F181" s="68" t="s">
        <v>355</v>
      </c>
    </row>
    <row r="182" spans="1:6" x14ac:dyDescent="0.45">
      <c r="A182" s="68">
        <v>1</v>
      </c>
      <c r="B182" s="68">
        <v>1</v>
      </c>
      <c r="C182" s="69">
        <v>43313</v>
      </c>
      <c r="D182" s="68" t="s">
        <v>21</v>
      </c>
      <c r="E182" s="68" t="s">
        <v>378</v>
      </c>
      <c r="F182" s="68" t="s">
        <v>355</v>
      </c>
    </row>
    <row r="183" spans="1:6" x14ac:dyDescent="0.45">
      <c r="A183" s="68">
        <v>52</v>
      </c>
      <c r="B183" s="68">
        <v>52</v>
      </c>
      <c r="C183" s="69">
        <v>43315</v>
      </c>
      <c r="D183" s="68" t="s">
        <v>21</v>
      </c>
      <c r="E183" s="68" t="s">
        <v>393</v>
      </c>
      <c r="F183" s="68" t="s">
        <v>355</v>
      </c>
    </row>
    <row r="184" spans="1:6" x14ac:dyDescent="0.45">
      <c r="A184" s="68">
        <v>1</v>
      </c>
      <c r="B184" s="68">
        <v>1</v>
      </c>
      <c r="C184" s="69">
        <v>43327</v>
      </c>
      <c r="D184" s="68" t="s">
        <v>21</v>
      </c>
      <c r="E184" s="68" t="s">
        <v>394</v>
      </c>
      <c r="F184" s="68" t="s">
        <v>355</v>
      </c>
    </row>
    <row r="185" spans="1:6" x14ac:dyDescent="0.45">
      <c r="A185" s="68">
        <v>2</v>
      </c>
      <c r="B185" s="68">
        <v>2</v>
      </c>
      <c r="C185" s="69">
        <v>43327</v>
      </c>
      <c r="D185" s="68" t="s">
        <v>21</v>
      </c>
      <c r="E185" s="68" t="s">
        <v>395</v>
      </c>
      <c r="F185" s="68" t="s">
        <v>355</v>
      </c>
    </row>
    <row r="186" spans="1:6" x14ac:dyDescent="0.45">
      <c r="A186" s="68">
        <v>3</v>
      </c>
      <c r="B186" s="68">
        <v>3</v>
      </c>
      <c r="C186" s="69">
        <v>43340</v>
      </c>
      <c r="D186" s="68" t="s">
        <v>21</v>
      </c>
      <c r="E186" s="68" t="s">
        <v>402</v>
      </c>
      <c r="F186" s="68" t="s">
        <v>355</v>
      </c>
    </row>
    <row r="187" spans="1:6" x14ac:dyDescent="0.45">
      <c r="A187" s="68">
        <v>705</v>
      </c>
      <c r="B187" s="68">
        <v>705</v>
      </c>
      <c r="C187" s="69">
        <v>43339</v>
      </c>
      <c r="D187" s="68" t="s">
        <v>21</v>
      </c>
      <c r="E187" s="68" t="s">
        <v>395</v>
      </c>
      <c r="F187" s="68" t="s">
        <v>355</v>
      </c>
    </row>
    <row r="188" spans="1:6" x14ac:dyDescent="0.45">
      <c r="A188" s="68">
        <v>383</v>
      </c>
      <c r="B188" s="68">
        <v>383</v>
      </c>
      <c r="C188" s="69">
        <v>43340</v>
      </c>
      <c r="D188" s="68" t="s">
        <v>21</v>
      </c>
      <c r="E188" s="68" t="s">
        <v>393</v>
      </c>
      <c r="F188" s="68" t="s">
        <v>355</v>
      </c>
    </row>
    <row r="189" spans="1:6" x14ac:dyDescent="0.45">
      <c r="A189" s="68">
        <v>90</v>
      </c>
      <c r="B189" s="68">
        <v>90</v>
      </c>
      <c r="C189" s="69">
        <v>43336</v>
      </c>
      <c r="D189" s="68" t="s">
        <v>21</v>
      </c>
      <c r="E189" s="68" t="s">
        <v>403</v>
      </c>
      <c r="F189" s="68" t="s">
        <v>355</v>
      </c>
    </row>
    <row r="190" spans="1:6" x14ac:dyDescent="0.45">
      <c r="A190" s="68">
        <v>1</v>
      </c>
      <c r="B190" s="68">
        <v>1</v>
      </c>
      <c r="C190" s="69">
        <v>43340</v>
      </c>
      <c r="D190" s="68" t="s">
        <v>21</v>
      </c>
      <c r="E190" s="68" t="s">
        <v>403</v>
      </c>
      <c r="F190" s="68" t="s">
        <v>355</v>
      </c>
    </row>
    <row r="191" spans="1:6" x14ac:dyDescent="0.45">
      <c r="A191" s="68">
        <v>2</v>
      </c>
      <c r="B191" s="68">
        <v>2</v>
      </c>
      <c r="C191" s="69">
        <v>43339</v>
      </c>
      <c r="D191" s="68" t="s">
        <v>21</v>
      </c>
      <c r="E191" s="68" t="s">
        <v>404</v>
      </c>
      <c r="F191" s="68" t="s">
        <v>355</v>
      </c>
    </row>
    <row r="192" spans="1:6" x14ac:dyDescent="0.45">
      <c r="A192" s="68">
        <v>5</v>
      </c>
      <c r="B192" s="68">
        <v>5</v>
      </c>
      <c r="C192" s="69">
        <v>43335</v>
      </c>
      <c r="D192" s="68" t="s">
        <v>21</v>
      </c>
      <c r="E192" s="68" t="s">
        <v>405</v>
      </c>
      <c r="F192" s="68" t="s">
        <v>355</v>
      </c>
    </row>
    <row r="193" spans="1:6" x14ac:dyDescent="0.45">
      <c r="A193" s="68">
        <v>125</v>
      </c>
      <c r="B193" s="68">
        <v>125</v>
      </c>
      <c r="C193" s="69">
        <v>43351</v>
      </c>
      <c r="D193" s="68" t="s">
        <v>21</v>
      </c>
      <c r="E193" s="68" t="s">
        <v>409</v>
      </c>
      <c r="F193" s="68" t="s">
        <v>355</v>
      </c>
    </row>
    <row r="194" spans="1:6" x14ac:dyDescent="0.45">
      <c r="A194" s="68">
        <v>2</v>
      </c>
      <c r="B194" s="68">
        <v>2</v>
      </c>
      <c r="C194" s="69">
        <v>43351</v>
      </c>
      <c r="D194" s="68" t="s">
        <v>21</v>
      </c>
      <c r="E194" s="68" t="s">
        <v>410</v>
      </c>
      <c r="F194" s="68" t="s">
        <v>355</v>
      </c>
    </row>
    <row r="195" spans="1:6" x14ac:dyDescent="0.45">
      <c r="A195" s="68">
        <v>1</v>
      </c>
      <c r="B195" s="68">
        <v>1</v>
      </c>
      <c r="C195" s="69">
        <v>43356</v>
      </c>
      <c r="D195" s="68" t="s">
        <v>21</v>
      </c>
      <c r="E195" s="68" t="s">
        <v>423</v>
      </c>
      <c r="F195" s="68" t="s">
        <v>355</v>
      </c>
    </row>
    <row r="196" spans="1:6" x14ac:dyDescent="0.45">
      <c r="A196" s="68">
        <v>2497</v>
      </c>
      <c r="C196" s="69">
        <v>43364</v>
      </c>
      <c r="D196" s="68" t="s">
        <v>21</v>
      </c>
      <c r="E196" s="68" t="s">
        <v>425</v>
      </c>
      <c r="F196" s="68" t="s">
        <v>355</v>
      </c>
    </row>
    <row r="197" spans="1:6" x14ac:dyDescent="0.45">
      <c r="A197" s="68">
        <v>1</v>
      </c>
      <c r="B197" s="68">
        <v>1</v>
      </c>
      <c r="C197" s="69">
        <v>43348</v>
      </c>
      <c r="D197" s="68" t="s">
        <v>21</v>
      </c>
      <c r="E197" s="68" t="s">
        <v>414</v>
      </c>
      <c r="F197" s="68" t="s">
        <v>356</v>
      </c>
    </row>
    <row r="198" spans="1:6" x14ac:dyDescent="0.45">
      <c r="A198" s="68">
        <v>1</v>
      </c>
      <c r="B198" s="68">
        <v>1</v>
      </c>
      <c r="C198" s="69">
        <v>43298</v>
      </c>
      <c r="D198" s="68" t="s">
        <v>21</v>
      </c>
      <c r="E198" s="68" t="s">
        <v>384</v>
      </c>
      <c r="F198" s="68" t="s">
        <v>363</v>
      </c>
    </row>
    <row r="199" spans="1:6" x14ac:dyDescent="0.45">
      <c r="A199" s="68">
        <v>4</v>
      </c>
      <c r="B199" s="68">
        <v>4</v>
      </c>
      <c r="C199" s="69">
        <v>43353</v>
      </c>
      <c r="D199" s="68" t="s">
        <v>21</v>
      </c>
      <c r="E199" s="68" t="s">
        <v>415</v>
      </c>
      <c r="F199" s="68" t="s">
        <v>363</v>
      </c>
    </row>
    <row r="200" spans="1:6" x14ac:dyDescent="0.45">
      <c r="A200" s="68">
        <v>26</v>
      </c>
      <c r="B200" s="68">
        <v>26</v>
      </c>
      <c r="C200" s="69">
        <v>43353</v>
      </c>
      <c r="D200" s="68" t="s">
        <v>21</v>
      </c>
      <c r="E200" s="68" t="s">
        <v>417</v>
      </c>
      <c r="F200" s="68" t="s">
        <v>357</v>
      </c>
    </row>
    <row r="201" spans="1:6" x14ac:dyDescent="0.45">
      <c r="A201" s="68">
        <v>141</v>
      </c>
      <c r="B201" s="68">
        <v>141</v>
      </c>
      <c r="C201" s="69">
        <v>43353</v>
      </c>
      <c r="D201" s="68" t="s">
        <v>21</v>
      </c>
      <c r="E201" s="68" t="s">
        <v>418</v>
      </c>
      <c r="F201" s="68" t="s">
        <v>358</v>
      </c>
    </row>
    <row r="202" spans="1:6" x14ac:dyDescent="0.45">
      <c r="A202" s="68">
        <v>2</v>
      </c>
      <c r="B202" s="68">
        <v>2</v>
      </c>
      <c r="C202" s="69">
        <v>43353</v>
      </c>
      <c r="D202" s="68" t="s">
        <v>21</v>
      </c>
      <c r="E202" s="68" t="s">
        <v>419</v>
      </c>
      <c r="F202" s="68" t="s">
        <v>359</v>
      </c>
    </row>
    <row r="203" spans="1:6" x14ac:dyDescent="0.45">
      <c r="A203" s="68">
        <v>21</v>
      </c>
      <c r="B203" s="68">
        <v>21</v>
      </c>
      <c r="C203" s="69">
        <v>43353</v>
      </c>
      <c r="D203" s="68" t="s">
        <v>21</v>
      </c>
      <c r="E203" s="68" t="s">
        <v>420</v>
      </c>
      <c r="F203" s="68" t="s">
        <v>368</v>
      </c>
    </row>
    <row r="204" spans="1:6" x14ac:dyDescent="0.45">
      <c r="A204" s="68">
        <v>1</v>
      </c>
      <c r="B204" s="68">
        <v>1</v>
      </c>
      <c r="C204" s="69">
        <v>43292</v>
      </c>
      <c r="D204" s="68" t="s">
        <v>21</v>
      </c>
      <c r="E204" s="68" t="s">
        <v>377</v>
      </c>
      <c r="F204" s="68" t="s">
        <v>360</v>
      </c>
    </row>
    <row r="205" spans="1:6" x14ac:dyDescent="0.45">
      <c r="A205" s="68">
        <v>3</v>
      </c>
      <c r="B205" s="68">
        <v>3</v>
      </c>
      <c r="C205" s="69">
        <v>43310</v>
      </c>
      <c r="D205" s="68" t="s">
        <v>21</v>
      </c>
      <c r="E205" s="68" t="s">
        <v>389</v>
      </c>
      <c r="F205" s="68" t="s">
        <v>360</v>
      </c>
    </row>
    <row r="206" spans="1:6" x14ac:dyDescent="0.45">
      <c r="A206" s="68">
        <v>25</v>
      </c>
      <c r="C206" s="69">
        <v>43306</v>
      </c>
      <c r="D206" s="68" t="s">
        <v>21</v>
      </c>
      <c r="E206" s="68" t="s">
        <v>390</v>
      </c>
      <c r="F206" s="68" t="s">
        <v>360</v>
      </c>
    </row>
    <row r="207" spans="1:6" x14ac:dyDescent="0.45">
      <c r="A207" s="68">
        <v>1</v>
      </c>
      <c r="B207" s="68">
        <v>1</v>
      </c>
      <c r="C207" s="69">
        <v>43313</v>
      </c>
      <c r="D207" s="68" t="s">
        <v>21</v>
      </c>
      <c r="E207" s="68" t="s">
        <v>392</v>
      </c>
      <c r="F207" s="68" t="s">
        <v>360</v>
      </c>
    </row>
    <row r="208" spans="1:6" x14ac:dyDescent="0.45">
      <c r="A208" s="68">
        <v>45</v>
      </c>
      <c r="C208" s="69">
        <v>43327</v>
      </c>
      <c r="D208" s="68" t="s">
        <v>21</v>
      </c>
      <c r="E208" s="68" t="s">
        <v>396</v>
      </c>
      <c r="F208" s="68" t="s">
        <v>360</v>
      </c>
    </row>
    <row r="209" spans="1:6" x14ac:dyDescent="0.45">
      <c r="A209" s="68">
        <v>114</v>
      </c>
      <c r="C209" s="69">
        <v>43333</v>
      </c>
      <c r="D209" s="68" t="s">
        <v>21</v>
      </c>
      <c r="E209" s="68" t="s">
        <v>396</v>
      </c>
      <c r="F209" s="68" t="s">
        <v>360</v>
      </c>
    </row>
    <row r="210" spans="1:6" x14ac:dyDescent="0.45">
      <c r="A210" s="68">
        <v>3</v>
      </c>
      <c r="B210" s="68">
        <v>3</v>
      </c>
      <c r="C210" s="69">
        <v>43333</v>
      </c>
      <c r="D210" s="68" t="s">
        <v>21</v>
      </c>
      <c r="E210" s="68" t="s">
        <v>400</v>
      </c>
      <c r="F210" s="68" t="s">
        <v>360</v>
      </c>
    </row>
    <row r="211" spans="1:6" x14ac:dyDescent="0.45">
      <c r="A211" s="68">
        <v>1</v>
      </c>
      <c r="C211" s="69">
        <v>43340</v>
      </c>
      <c r="D211" s="68" t="s">
        <v>21</v>
      </c>
      <c r="E211" s="68" t="s">
        <v>396</v>
      </c>
      <c r="F211" s="68" t="s">
        <v>360</v>
      </c>
    </row>
    <row r="212" spans="1:6" x14ac:dyDescent="0.45">
      <c r="A212" s="68">
        <v>1</v>
      </c>
      <c r="B212" s="68">
        <v>1</v>
      </c>
      <c r="C212" s="69">
        <v>43335</v>
      </c>
      <c r="D212" s="68" t="s">
        <v>21</v>
      </c>
      <c r="E212" s="68" t="s">
        <v>408</v>
      </c>
      <c r="F212" s="68" t="s">
        <v>360</v>
      </c>
    </row>
    <row r="213" spans="1:6" x14ac:dyDescent="0.45">
      <c r="A213" s="68">
        <v>1</v>
      </c>
      <c r="C213" s="69">
        <v>43348</v>
      </c>
      <c r="D213" s="68" t="s">
        <v>21</v>
      </c>
      <c r="E213" s="68" t="s">
        <v>411</v>
      </c>
      <c r="F213" s="68" t="s">
        <v>360</v>
      </c>
    </row>
    <row r="214" spans="1:6" x14ac:dyDescent="0.45">
      <c r="A214" s="68">
        <v>1</v>
      </c>
      <c r="B214" s="68">
        <v>1</v>
      </c>
      <c r="C214" s="69">
        <v>43354</v>
      </c>
      <c r="D214" s="68" t="s">
        <v>21</v>
      </c>
      <c r="E214" s="68" t="s">
        <v>421</v>
      </c>
      <c r="F214" s="68" t="s">
        <v>360</v>
      </c>
    </row>
    <row r="215" spans="1:6" x14ac:dyDescent="0.45">
      <c r="A215" s="68">
        <v>2542</v>
      </c>
      <c r="C215" s="69">
        <v>43363</v>
      </c>
      <c r="D215" s="68" t="s">
        <v>21</v>
      </c>
      <c r="E215" s="68" t="s">
        <v>426</v>
      </c>
      <c r="F215" s="68" t="s">
        <v>360</v>
      </c>
    </row>
    <row r="216" spans="1:6" x14ac:dyDescent="0.45">
      <c r="A216" s="68">
        <v>8</v>
      </c>
      <c r="C216" s="69">
        <v>43363</v>
      </c>
      <c r="D216" s="68" t="s">
        <v>21</v>
      </c>
      <c r="E216" s="68" t="s">
        <v>426</v>
      </c>
      <c r="F216" s="68" t="s">
        <v>360</v>
      </c>
    </row>
    <row r="217" spans="1:6" x14ac:dyDescent="0.45">
      <c r="A217" s="68">
        <v>150</v>
      </c>
      <c r="C217" s="69">
        <v>43363</v>
      </c>
      <c r="D217" s="68" t="s">
        <v>21</v>
      </c>
      <c r="E217" s="68" t="s">
        <v>426</v>
      </c>
      <c r="F217" s="68" t="s">
        <v>360</v>
      </c>
    </row>
    <row r="218" spans="1:6" x14ac:dyDescent="0.45">
      <c r="A218" s="68">
        <v>6094</v>
      </c>
      <c r="C218" s="69">
        <v>43363</v>
      </c>
      <c r="D218" s="68" t="s">
        <v>21</v>
      </c>
      <c r="E218" s="68" t="s">
        <v>426</v>
      </c>
      <c r="F218" s="68" t="s">
        <v>360</v>
      </c>
    </row>
    <row r="219" spans="1:6" x14ac:dyDescent="0.45">
      <c r="A219" s="68">
        <v>4230</v>
      </c>
      <c r="C219" s="69">
        <v>43363</v>
      </c>
      <c r="D219" s="68" t="s">
        <v>21</v>
      </c>
      <c r="E219" s="68" t="s">
        <v>426</v>
      </c>
      <c r="F219" s="68" t="s">
        <v>360</v>
      </c>
    </row>
    <row r="220" spans="1:6" x14ac:dyDescent="0.45">
      <c r="A220" s="68">
        <v>1</v>
      </c>
      <c r="C220" s="69">
        <v>43363</v>
      </c>
      <c r="D220" s="68" t="s">
        <v>21</v>
      </c>
      <c r="E220" s="68" t="s">
        <v>426</v>
      </c>
      <c r="F220" s="68" t="s">
        <v>360</v>
      </c>
    </row>
    <row r="221" spans="1:6" x14ac:dyDescent="0.45">
      <c r="A221" s="68">
        <v>83</v>
      </c>
      <c r="C221" s="69">
        <v>43363</v>
      </c>
      <c r="D221" s="68" t="s">
        <v>21</v>
      </c>
      <c r="E221" s="68" t="s">
        <v>426</v>
      </c>
      <c r="F221" s="68" t="s">
        <v>360</v>
      </c>
    </row>
    <row r="222" spans="1:6" x14ac:dyDescent="0.45">
      <c r="A222" s="68">
        <v>1</v>
      </c>
      <c r="B222" s="68">
        <v>1</v>
      </c>
      <c r="C222" s="69">
        <v>43292</v>
      </c>
      <c r="D222" s="68" t="s">
        <v>21</v>
      </c>
      <c r="E222" s="68" t="s">
        <v>385</v>
      </c>
      <c r="F222" s="68" t="s">
        <v>361</v>
      </c>
    </row>
    <row r="223" spans="1:6" x14ac:dyDescent="0.45">
      <c r="A223" s="68">
        <v>13</v>
      </c>
      <c r="B223" s="68">
        <v>13</v>
      </c>
      <c r="C223" s="69">
        <v>43353</v>
      </c>
      <c r="D223" s="68" t="s">
        <v>21</v>
      </c>
      <c r="E223" s="68" t="s">
        <v>422</v>
      </c>
      <c r="F223" s="68" t="s">
        <v>361</v>
      </c>
    </row>
    <row r="224" spans="1:6" x14ac:dyDescent="0.45">
      <c r="A224" s="68">
        <v>1</v>
      </c>
      <c r="B224" s="68">
        <v>1</v>
      </c>
      <c r="C224" s="69">
        <v>43313</v>
      </c>
      <c r="D224" s="68" t="s">
        <v>362</v>
      </c>
      <c r="E224" s="68" t="s">
        <v>384</v>
      </c>
      <c r="F224" s="68" t="s">
        <v>363</v>
      </c>
    </row>
    <row r="225" spans="1:6" x14ac:dyDescent="0.45">
      <c r="A225" s="68">
        <v>2</v>
      </c>
      <c r="B225" s="68">
        <v>2</v>
      </c>
      <c r="C225" s="69">
        <v>43340</v>
      </c>
      <c r="D225" s="68" t="s">
        <v>362</v>
      </c>
      <c r="E225" s="68" t="s">
        <v>406</v>
      </c>
      <c r="F225" s="68" t="s">
        <v>363</v>
      </c>
    </row>
    <row r="226" spans="1:6" x14ac:dyDescent="0.45">
      <c r="A226" s="68">
        <v>1</v>
      </c>
      <c r="B226" s="68">
        <v>1</v>
      </c>
      <c r="C226" s="69">
        <v>43348</v>
      </c>
      <c r="D226" s="68" t="s">
        <v>362</v>
      </c>
      <c r="E226" s="68" t="s">
        <v>415</v>
      </c>
      <c r="F226" s="68" t="s">
        <v>363</v>
      </c>
    </row>
    <row r="227" spans="1:6" x14ac:dyDescent="0.45">
      <c r="A227" s="68">
        <v>5</v>
      </c>
      <c r="B227" s="68">
        <v>5</v>
      </c>
      <c r="C227" s="69">
        <v>43353</v>
      </c>
      <c r="D227" s="68" t="s">
        <v>362</v>
      </c>
      <c r="E227" s="68" t="s">
        <v>415</v>
      </c>
      <c r="F227" s="68" t="s">
        <v>363</v>
      </c>
    </row>
    <row r="228" spans="1:6" x14ac:dyDescent="0.45">
      <c r="A228" s="68">
        <v>1</v>
      </c>
      <c r="B228" s="68">
        <v>1</v>
      </c>
      <c r="C228" s="69">
        <v>43353</v>
      </c>
      <c r="D228" s="68" t="s">
        <v>416</v>
      </c>
      <c r="E228" s="68" t="s">
        <v>415</v>
      </c>
      <c r="F228" s="68" t="s">
        <v>363</v>
      </c>
    </row>
    <row r="229" spans="1:6" x14ac:dyDescent="0.45">
      <c r="A229" s="68">
        <v>1</v>
      </c>
      <c r="C229" s="69">
        <v>43363</v>
      </c>
      <c r="D229" s="68" t="s">
        <v>33</v>
      </c>
      <c r="E229" s="68" t="s">
        <v>426</v>
      </c>
      <c r="F229" s="68" t="s">
        <v>360</v>
      </c>
    </row>
    <row r="230" spans="1:6" x14ac:dyDescent="0.45">
      <c r="A230" s="68">
        <v>1</v>
      </c>
      <c r="C230" s="69">
        <v>43363</v>
      </c>
      <c r="D230" s="68" t="s">
        <v>33</v>
      </c>
      <c r="E230" s="68" t="s">
        <v>426</v>
      </c>
      <c r="F230" s="68" t="s">
        <v>360</v>
      </c>
    </row>
    <row r="231" spans="1:6" x14ac:dyDescent="0.45">
      <c r="A231" s="68">
        <v>38</v>
      </c>
      <c r="B231" s="68">
        <v>38</v>
      </c>
      <c r="C231" s="69">
        <v>43353</v>
      </c>
      <c r="D231" s="68" t="s">
        <v>364</v>
      </c>
      <c r="E231" s="68" t="s">
        <v>417</v>
      </c>
      <c r="F231" s="68" t="s">
        <v>357</v>
      </c>
    </row>
    <row r="232" spans="1:6" x14ac:dyDescent="0.45">
      <c r="A232" s="68">
        <v>1</v>
      </c>
      <c r="B232" s="68">
        <v>1</v>
      </c>
      <c r="C232" s="69">
        <v>43310</v>
      </c>
      <c r="D232" s="68" t="s">
        <v>364</v>
      </c>
      <c r="E232" s="68" t="s">
        <v>386</v>
      </c>
      <c r="F232" s="68" t="s">
        <v>360</v>
      </c>
    </row>
    <row r="233" spans="1:6" x14ac:dyDescent="0.45">
      <c r="A233" s="68">
        <v>473</v>
      </c>
      <c r="B233" s="68">
        <v>473</v>
      </c>
      <c r="C233" s="69">
        <v>43310</v>
      </c>
      <c r="D233" s="68" t="s">
        <v>364</v>
      </c>
      <c r="E233" s="68" t="s">
        <v>387</v>
      </c>
      <c r="F233" s="68" t="s">
        <v>360</v>
      </c>
    </row>
    <row r="234" spans="1:6" x14ac:dyDescent="0.45">
      <c r="A234" s="68">
        <v>5</v>
      </c>
      <c r="B234" s="68">
        <v>5</v>
      </c>
      <c r="C234" s="69">
        <v>43310</v>
      </c>
      <c r="D234" s="68" t="s">
        <v>364</v>
      </c>
      <c r="E234" s="68" t="s">
        <v>388</v>
      </c>
      <c r="F234" s="68" t="s">
        <v>360</v>
      </c>
    </row>
    <row r="235" spans="1:6" x14ac:dyDescent="0.45">
      <c r="A235" s="68">
        <v>1</v>
      </c>
      <c r="B235" s="68">
        <v>1</v>
      </c>
      <c r="C235" s="69">
        <v>43286</v>
      </c>
      <c r="D235" s="68" t="s">
        <v>364</v>
      </c>
      <c r="E235" s="68" t="s">
        <v>372</v>
      </c>
      <c r="F235" s="68" t="s">
        <v>360</v>
      </c>
    </row>
    <row r="236" spans="1:6" x14ac:dyDescent="0.45">
      <c r="A236" s="68">
        <v>4</v>
      </c>
      <c r="B236" s="68">
        <v>4</v>
      </c>
      <c r="C236" s="69">
        <v>43286</v>
      </c>
      <c r="D236" s="68" t="s">
        <v>364</v>
      </c>
      <c r="E236" s="68" t="s">
        <v>372</v>
      </c>
      <c r="F236" s="68" t="s">
        <v>360</v>
      </c>
    </row>
    <row r="237" spans="1:6" x14ac:dyDescent="0.45">
      <c r="A237" s="68">
        <v>1</v>
      </c>
      <c r="B237" s="68">
        <v>1</v>
      </c>
      <c r="C237" s="69">
        <v>43286</v>
      </c>
      <c r="D237" s="68" t="s">
        <v>364</v>
      </c>
      <c r="E237" s="68" t="s">
        <v>372</v>
      </c>
      <c r="F237" s="68" t="s">
        <v>360</v>
      </c>
    </row>
    <row r="238" spans="1:6" x14ac:dyDescent="0.45">
      <c r="A238" s="68">
        <v>1</v>
      </c>
      <c r="B238" s="68">
        <v>1</v>
      </c>
      <c r="C238" s="69">
        <v>43286</v>
      </c>
      <c r="D238" s="68" t="s">
        <v>364</v>
      </c>
      <c r="E238" s="68" t="s">
        <v>372</v>
      </c>
      <c r="F238" s="68" t="s">
        <v>360</v>
      </c>
    </row>
    <row r="239" spans="1:6" x14ac:dyDescent="0.45">
      <c r="A239" s="68">
        <v>2</v>
      </c>
      <c r="B239" s="68">
        <v>2</v>
      </c>
      <c r="C239" s="69">
        <v>43286</v>
      </c>
      <c r="D239" s="68" t="s">
        <v>364</v>
      </c>
      <c r="E239" s="68" t="s">
        <v>372</v>
      </c>
      <c r="F239" s="68" t="s">
        <v>360</v>
      </c>
    </row>
    <row r="240" spans="1:6" x14ac:dyDescent="0.45">
      <c r="A240" s="68">
        <v>1</v>
      </c>
      <c r="B240" s="68">
        <v>1</v>
      </c>
      <c r="C240" s="69">
        <v>43286</v>
      </c>
      <c r="D240" s="68" t="s">
        <v>364</v>
      </c>
      <c r="E240" s="68" t="s">
        <v>372</v>
      </c>
      <c r="F240" s="68" t="s">
        <v>360</v>
      </c>
    </row>
    <row r="241" spans="1:6" x14ac:dyDescent="0.45">
      <c r="A241" s="68">
        <v>1</v>
      </c>
      <c r="B241" s="68">
        <v>1</v>
      </c>
      <c r="C241" s="69">
        <v>43286</v>
      </c>
      <c r="D241" s="68" t="s">
        <v>364</v>
      </c>
      <c r="E241" s="68" t="s">
        <v>372</v>
      </c>
      <c r="F241" s="68" t="s">
        <v>360</v>
      </c>
    </row>
    <row r="242" spans="1:6" x14ac:dyDescent="0.45">
      <c r="A242" s="68">
        <v>1</v>
      </c>
      <c r="B242" s="68">
        <v>1</v>
      </c>
      <c r="C242" s="69">
        <v>43286</v>
      </c>
      <c r="D242" s="68" t="s">
        <v>364</v>
      </c>
      <c r="E242" s="68" t="s">
        <v>372</v>
      </c>
      <c r="F242" s="68" t="s">
        <v>360</v>
      </c>
    </row>
    <row r="243" spans="1:6" x14ac:dyDescent="0.45">
      <c r="A243" s="68">
        <v>1</v>
      </c>
      <c r="B243" s="68">
        <v>1</v>
      </c>
      <c r="C243" s="69">
        <v>43286</v>
      </c>
      <c r="D243" s="68" t="s">
        <v>364</v>
      </c>
      <c r="E243" s="68" t="s">
        <v>372</v>
      </c>
      <c r="F243" s="68" t="s">
        <v>360</v>
      </c>
    </row>
    <row r="244" spans="1:6" x14ac:dyDescent="0.45">
      <c r="A244" s="68">
        <v>1</v>
      </c>
      <c r="B244" s="68">
        <v>1</v>
      </c>
      <c r="C244" s="69">
        <v>43286</v>
      </c>
      <c r="D244" s="68" t="s">
        <v>364</v>
      </c>
      <c r="E244" s="68" t="s">
        <v>372</v>
      </c>
      <c r="F244" s="68" t="s">
        <v>360</v>
      </c>
    </row>
    <row r="245" spans="1:6" x14ac:dyDescent="0.45">
      <c r="A245" s="68">
        <v>1</v>
      </c>
      <c r="B245" s="68">
        <v>1</v>
      </c>
      <c r="C245" s="69">
        <v>43286</v>
      </c>
      <c r="D245" s="68" t="s">
        <v>364</v>
      </c>
      <c r="E245" s="68" t="s">
        <v>372</v>
      </c>
      <c r="F245" s="68" t="s">
        <v>360</v>
      </c>
    </row>
    <row r="246" spans="1:6" x14ac:dyDescent="0.45">
      <c r="A246" s="68">
        <v>1</v>
      </c>
      <c r="B246" s="68">
        <v>1</v>
      </c>
      <c r="C246" s="69">
        <v>43286</v>
      </c>
      <c r="D246" s="68" t="s">
        <v>364</v>
      </c>
      <c r="E246" s="68" t="s">
        <v>372</v>
      </c>
      <c r="F246" s="68" t="s">
        <v>360</v>
      </c>
    </row>
    <row r="247" spans="1:6" x14ac:dyDescent="0.45">
      <c r="A247" s="68">
        <v>1</v>
      </c>
      <c r="B247" s="68">
        <v>1</v>
      </c>
      <c r="C247" s="69">
        <v>43286</v>
      </c>
      <c r="D247" s="68" t="s">
        <v>364</v>
      </c>
      <c r="E247" s="68" t="s">
        <v>372</v>
      </c>
      <c r="F247" s="68" t="s">
        <v>360</v>
      </c>
    </row>
    <row r="248" spans="1:6" x14ac:dyDescent="0.45">
      <c r="A248" s="68">
        <v>3</v>
      </c>
      <c r="B248" s="68">
        <v>3</v>
      </c>
      <c r="C248" s="69">
        <v>43286</v>
      </c>
      <c r="D248" s="68" t="s">
        <v>364</v>
      </c>
      <c r="E248" s="68" t="s">
        <v>372</v>
      </c>
      <c r="F248" s="68" t="s">
        <v>360</v>
      </c>
    </row>
    <row r="249" spans="1:6" x14ac:dyDescent="0.45">
      <c r="A249" s="68">
        <v>1</v>
      </c>
      <c r="B249" s="68">
        <v>1</v>
      </c>
      <c r="C249" s="69">
        <v>43286</v>
      </c>
      <c r="D249" s="68" t="s">
        <v>364</v>
      </c>
      <c r="E249" s="68" t="s">
        <v>373</v>
      </c>
      <c r="F249" s="68" t="s">
        <v>360</v>
      </c>
    </row>
    <row r="250" spans="1:6" x14ac:dyDescent="0.45">
      <c r="A250" s="68">
        <v>62</v>
      </c>
      <c r="B250" s="68">
        <v>62</v>
      </c>
      <c r="C250" s="69">
        <v>43286</v>
      </c>
      <c r="D250" s="68" t="s">
        <v>364</v>
      </c>
      <c r="E250" s="68" t="s">
        <v>373</v>
      </c>
      <c r="F250" s="68" t="s">
        <v>360</v>
      </c>
    </row>
    <row r="251" spans="1:6" x14ac:dyDescent="0.45">
      <c r="A251" s="68">
        <v>3</v>
      </c>
      <c r="B251" s="68">
        <v>3</v>
      </c>
      <c r="C251" s="69">
        <v>43286</v>
      </c>
      <c r="D251" s="68" t="s">
        <v>364</v>
      </c>
      <c r="E251" s="68" t="s">
        <v>373</v>
      </c>
      <c r="F251" s="68" t="s">
        <v>360</v>
      </c>
    </row>
    <row r="252" spans="1:6" x14ac:dyDescent="0.45">
      <c r="A252" s="68">
        <v>137</v>
      </c>
      <c r="B252" s="68">
        <v>137</v>
      </c>
      <c r="C252" s="69">
        <v>43286</v>
      </c>
      <c r="D252" s="68" t="s">
        <v>364</v>
      </c>
      <c r="E252" s="68" t="s">
        <v>373</v>
      </c>
      <c r="F252" s="68" t="s">
        <v>360</v>
      </c>
    </row>
    <row r="253" spans="1:6" x14ac:dyDescent="0.45">
      <c r="A253" s="68">
        <v>68</v>
      </c>
      <c r="B253" s="68">
        <v>68</v>
      </c>
      <c r="C253" s="69">
        <v>43286</v>
      </c>
      <c r="D253" s="68" t="s">
        <v>364</v>
      </c>
      <c r="E253" s="68" t="s">
        <v>373</v>
      </c>
      <c r="F253" s="68" t="s">
        <v>360</v>
      </c>
    </row>
    <row r="254" spans="1:6" x14ac:dyDescent="0.45">
      <c r="A254" s="68">
        <v>2</v>
      </c>
      <c r="B254" s="68">
        <v>2</v>
      </c>
      <c r="C254" s="69">
        <v>43286</v>
      </c>
      <c r="D254" s="68" t="s">
        <v>364</v>
      </c>
      <c r="E254" s="68" t="s">
        <v>373</v>
      </c>
      <c r="F254" s="68" t="s">
        <v>360</v>
      </c>
    </row>
    <row r="255" spans="1:6" x14ac:dyDescent="0.45">
      <c r="A255" s="68">
        <v>3</v>
      </c>
      <c r="B255" s="68">
        <v>3</v>
      </c>
      <c r="C255" s="69">
        <v>43286</v>
      </c>
      <c r="D255" s="68" t="s">
        <v>364</v>
      </c>
      <c r="E255" s="68" t="s">
        <v>373</v>
      </c>
      <c r="F255" s="68" t="s">
        <v>360</v>
      </c>
    </row>
    <row r="256" spans="1:6" x14ac:dyDescent="0.45">
      <c r="A256" s="68">
        <v>117</v>
      </c>
      <c r="B256" s="68">
        <v>117</v>
      </c>
      <c r="C256" s="69">
        <v>43286</v>
      </c>
      <c r="D256" s="68" t="s">
        <v>364</v>
      </c>
      <c r="E256" s="68" t="s">
        <v>373</v>
      </c>
      <c r="F256" s="68" t="s">
        <v>360</v>
      </c>
    </row>
    <row r="257" spans="1:6" x14ac:dyDescent="0.45">
      <c r="A257" s="68">
        <v>105</v>
      </c>
      <c r="B257" s="68">
        <v>105</v>
      </c>
      <c r="C257" s="69">
        <v>43286</v>
      </c>
      <c r="D257" s="68" t="s">
        <v>364</v>
      </c>
      <c r="E257" s="68" t="s">
        <v>373</v>
      </c>
      <c r="F257" s="68" t="s">
        <v>360</v>
      </c>
    </row>
    <row r="258" spans="1:6" x14ac:dyDescent="0.45">
      <c r="A258" s="68">
        <v>18</v>
      </c>
      <c r="B258" s="68">
        <v>18</v>
      </c>
      <c r="C258" s="69">
        <v>43286</v>
      </c>
      <c r="D258" s="68" t="s">
        <v>364</v>
      </c>
      <c r="E258" s="68" t="s">
        <v>373</v>
      </c>
      <c r="F258" s="68" t="s">
        <v>360</v>
      </c>
    </row>
    <row r="259" spans="1:6" x14ac:dyDescent="0.45">
      <c r="A259" s="68">
        <v>188</v>
      </c>
      <c r="B259" s="68">
        <v>188</v>
      </c>
      <c r="C259" s="69">
        <v>43286</v>
      </c>
      <c r="D259" s="68" t="s">
        <v>364</v>
      </c>
      <c r="E259" s="68" t="s">
        <v>373</v>
      </c>
      <c r="F259" s="68" t="s">
        <v>360</v>
      </c>
    </row>
    <row r="260" spans="1:6" x14ac:dyDescent="0.45">
      <c r="A260" s="68">
        <v>28</v>
      </c>
      <c r="B260" s="68">
        <v>28</v>
      </c>
      <c r="C260" s="69">
        <v>43286</v>
      </c>
      <c r="D260" s="68" t="s">
        <v>364</v>
      </c>
      <c r="E260" s="68" t="s">
        <v>373</v>
      </c>
      <c r="F260" s="68" t="s">
        <v>360</v>
      </c>
    </row>
    <row r="261" spans="1:6" x14ac:dyDescent="0.45">
      <c r="A261" s="68">
        <v>12</v>
      </c>
      <c r="B261" s="68">
        <v>12</v>
      </c>
      <c r="C261" s="69">
        <v>43286</v>
      </c>
      <c r="D261" s="68" t="s">
        <v>364</v>
      </c>
      <c r="E261" s="68" t="s">
        <v>373</v>
      </c>
      <c r="F261" s="68" t="s">
        <v>360</v>
      </c>
    </row>
    <row r="262" spans="1:6" x14ac:dyDescent="0.45">
      <c r="A262" s="68">
        <v>6</v>
      </c>
      <c r="B262" s="68">
        <v>6</v>
      </c>
      <c r="C262" s="69">
        <v>43286</v>
      </c>
      <c r="D262" s="68" t="s">
        <v>364</v>
      </c>
      <c r="E262" s="68" t="s">
        <v>373</v>
      </c>
      <c r="F262" s="68" t="s">
        <v>360</v>
      </c>
    </row>
    <row r="263" spans="1:6" x14ac:dyDescent="0.45">
      <c r="A263" s="68">
        <v>51</v>
      </c>
      <c r="B263" s="68">
        <v>51</v>
      </c>
      <c r="C263" s="69">
        <v>43286</v>
      </c>
      <c r="D263" s="68" t="s">
        <v>364</v>
      </c>
      <c r="E263" s="68" t="s">
        <v>373</v>
      </c>
      <c r="F263" s="68" t="s">
        <v>360</v>
      </c>
    </row>
    <row r="264" spans="1:6" x14ac:dyDescent="0.45">
      <c r="A264" s="68">
        <v>33</v>
      </c>
      <c r="B264" s="68">
        <v>33</v>
      </c>
      <c r="C264" s="69">
        <v>43286</v>
      </c>
      <c r="D264" s="68" t="s">
        <v>364</v>
      </c>
      <c r="E264" s="68" t="s">
        <v>373</v>
      </c>
      <c r="F264" s="68" t="s">
        <v>360</v>
      </c>
    </row>
    <row r="265" spans="1:6" x14ac:dyDescent="0.45">
      <c r="A265" s="68">
        <v>1</v>
      </c>
      <c r="B265" s="68">
        <v>1</v>
      </c>
      <c r="C265" s="69">
        <v>43286</v>
      </c>
      <c r="D265" s="68" t="s">
        <v>364</v>
      </c>
      <c r="E265" s="68" t="s">
        <v>373</v>
      </c>
      <c r="F265" s="68" t="s">
        <v>360</v>
      </c>
    </row>
    <row r="266" spans="1:6" x14ac:dyDescent="0.45">
      <c r="A266" s="68">
        <v>3</v>
      </c>
      <c r="B266" s="68">
        <v>3</v>
      </c>
      <c r="C266" s="69">
        <v>43353</v>
      </c>
      <c r="D266" s="68" t="s">
        <v>365</v>
      </c>
      <c r="E266" s="68" t="s">
        <v>415</v>
      </c>
      <c r="F266" s="68" t="s">
        <v>363</v>
      </c>
    </row>
    <row r="267" spans="1:6" x14ac:dyDescent="0.45">
      <c r="A267" s="68">
        <v>1</v>
      </c>
      <c r="B267" s="68">
        <v>1</v>
      </c>
      <c r="C267" s="69">
        <v>43353</v>
      </c>
      <c r="D267" s="68" t="s">
        <v>371</v>
      </c>
      <c r="E267" s="68" t="s">
        <v>417</v>
      </c>
      <c r="F267" s="68" t="s">
        <v>357</v>
      </c>
    </row>
    <row r="268" spans="1:6" x14ac:dyDescent="0.45">
      <c r="A268" s="68">
        <v>1</v>
      </c>
      <c r="B268" s="68">
        <v>1</v>
      </c>
      <c r="C268" s="69">
        <v>43306</v>
      </c>
      <c r="D268" s="68" t="s">
        <v>22</v>
      </c>
      <c r="E268" s="68" t="s">
        <v>383</v>
      </c>
      <c r="F268" s="68" t="s">
        <v>367</v>
      </c>
    </row>
    <row r="269" spans="1:6" x14ac:dyDescent="0.45">
      <c r="A269" s="68">
        <v>1</v>
      </c>
      <c r="B269" s="68">
        <v>1</v>
      </c>
      <c r="C269" s="69">
        <v>43327</v>
      </c>
      <c r="D269" s="68" t="s">
        <v>22</v>
      </c>
      <c r="E269" s="68" t="s">
        <v>398</v>
      </c>
      <c r="F269" s="68" t="s">
        <v>367</v>
      </c>
    </row>
    <row r="270" spans="1:6" x14ac:dyDescent="0.45">
      <c r="A270" s="68">
        <v>1</v>
      </c>
      <c r="B270" s="68">
        <v>1</v>
      </c>
      <c r="C270" s="69">
        <v>43333</v>
      </c>
      <c r="D270" s="68" t="s">
        <v>22</v>
      </c>
      <c r="E270" s="68" t="s">
        <v>400</v>
      </c>
      <c r="F270" s="68" t="s">
        <v>401</v>
      </c>
    </row>
    <row r="271" spans="1:6" x14ac:dyDescent="0.45">
      <c r="A271" s="68">
        <v>1</v>
      </c>
      <c r="B271" s="68">
        <v>1</v>
      </c>
      <c r="C271" s="69">
        <v>43286</v>
      </c>
      <c r="D271" s="68" t="s">
        <v>22</v>
      </c>
      <c r="E271" s="68" t="s">
        <v>375</v>
      </c>
      <c r="F271" s="68" t="s">
        <v>353</v>
      </c>
    </row>
    <row r="272" spans="1:6" x14ac:dyDescent="0.45">
      <c r="A272" s="68">
        <v>1</v>
      </c>
      <c r="B272" s="68">
        <v>1</v>
      </c>
      <c r="C272" s="69">
        <v>43286</v>
      </c>
      <c r="D272" s="68" t="s">
        <v>22</v>
      </c>
      <c r="E272" s="68" t="s">
        <v>375</v>
      </c>
      <c r="F272" s="68" t="s">
        <v>353</v>
      </c>
    </row>
    <row r="273" spans="1:6" x14ac:dyDescent="0.45">
      <c r="A273" s="68">
        <v>3</v>
      </c>
      <c r="B273" s="68">
        <v>3</v>
      </c>
      <c r="C273" s="69">
        <v>43298</v>
      </c>
      <c r="D273" s="68" t="s">
        <v>22</v>
      </c>
      <c r="E273" s="68" t="s">
        <v>383</v>
      </c>
      <c r="F273" s="68" t="s">
        <v>353</v>
      </c>
    </row>
    <row r="274" spans="1:6" x14ac:dyDescent="0.45">
      <c r="A274" s="68">
        <v>4</v>
      </c>
      <c r="B274" s="68">
        <v>4</v>
      </c>
      <c r="C274" s="69">
        <v>43306</v>
      </c>
      <c r="D274" s="68" t="s">
        <v>22</v>
      </c>
      <c r="E274" s="68" t="s">
        <v>383</v>
      </c>
      <c r="F274" s="68" t="s">
        <v>353</v>
      </c>
    </row>
    <row r="275" spans="1:6" x14ac:dyDescent="0.45">
      <c r="A275" s="68">
        <v>2</v>
      </c>
      <c r="B275" s="68">
        <v>2</v>
      </c>
      <c r="C275" s="69">
        <v>43327</v>
      </c>
      <c r="D275" s="68" t="s">
        <v>22</v>
      </c>
      <c r="E275" s="68" t="s">
        <v>398</v>
      </c>
      <c r="F275" s="68" t="s">
        <v>353</v>
      </c>
    </row>
    <row r="276" spans="1:6" x14ac:dyDescent="0.45">
      <c r="A276" s="68">
        <v>3</v>
      </c>
      <c r="B276" s="68">
        <v>3</v>
      </c>
      <c r="C276" s="69">
        <v>43333</v>
      </c>
      <c r="D276" s="68" t="s">
        <v>22</v>
      </c>
      <c r="E276" s="68" t="s">
        <v>398</v>
      </c>
      <c r="F276" s="68" t="s">
        <v>353</v>
      </c>
    </row>
    <row r="277" spans="1:6" x14ac:dyDescent="0.45">
      <c r="A277" s="68">
        <v>1</v>
      </c>
      <c r="B277" s="68">
        <v>1</v>
      </c>
      <c r="C277" s="69">
        <v>43333</v>
      </c>
      <c r="D277" s="68" t="s">
        <v>22</v>
      </c>
      <c r="E277" s="68" t="s">
        <v>399</v>
      </c>
      <c r="F277" s="68" t="s">
        <v>353</v>
      </c>
    </row>
    <row r="278" spans="1:6" x14ac:dyDescent="0.45">
      <c r="A278" s="68">
        <v>4</v>
      </c>
      <c r="B278" s="68">
        <v>4</v>
      </c>
      <c r="C278" s="69">
        <v>43340</v>
      </c>
      <c r="D278" s="68" t="s">
        <v>22</v>
      </c>
      <c r="E278" s="68" t="s">
        <v>398</v>
      </c>
      <c r="F278" s="68" t="s">
        <v>353</v>
      </c>
    </row>
    <row r="279" spans="1:6" x14ac:dyDescent="0.45">
      <c r="A279" s="68">
        <v>1</v>
      </c>
      <c r="B279" s="68">
        <v>1</v>
      </c>
      <c r="C279" s="69">
        <v>43361</v>
      </c>
      <c r="D279" s="68" t="s">
        <v>22</v>
      </c>
      <c r="E279" s="68" t="s">
        <v>413</v>
      </c>
      <c r="F279" s="68" t="s">
        <v>354</v>
      </c>
    </row>
    <row r="280" spans="1:6" x14ac:dyDescent="0.45">
      <c r="A280" s="68">
        <v>1</v>
      </c>
      <c r="B280" s="68">
        <v>1</v>
      </c>
      <c r="C280" s="69">
        <v>43353</v>
      </c>
      <c r="D280" s="68" t="s">
        <v>22</v>
      </c>
      <c r="E280" s="68" t="s">
        <v>415</v>
      </c>
      <c r="F280" s="68" t="s">
        <v>363</v>
      </c>
    </row>
    <row r="281" spans="1:6" x14ac:dyDescent="0.45">
      <c r="A281" s="68">
        <v>1</v>
      </c>
      <c r="B281" s="68">
        <v>1</v>
      </c>
      <c r="C281" s="69">
        <v>43353</v>
      </c>
      <c r="D281" s="68" t="s">
        <v>22</v>
      </c>
      <c r="E281" s="68" t="s">
        <v>418</v>
      </c>
      <c r="F281" s="68" t="s">
        <v>358</v>
      </c>
    </row>
    <row r="282" spans="1:6" x14ac:dyDescent="0.45">
      <c r="A282" s="68">
        <v>1</v>
      </c>
      <c r="B282" s="68">
        <v>1</v>
      </c>
      <c r="C282" s="69">
        <v>43353</v>
      </c>
      <c r="D282" s="68" t="s">
        <v>22</v>
      </c>
      <c r="E282" s="68" t="s">
        <v>419</v>
      </c>
      <c r="F282" s="68" t="s">
        <v>359</v>
      </c>
    </row>
    <row r="283" spans="1:6" x14ac:dyDescent="0.45">
      <c r="A283" s="68">
        <v>6</v>
      </c>
      <c r="B283" s="68">
        <v>6</v>
      </c>
      <c r="C283" s="69">
        <v>43354</v>
      </c>
      <c r="D283" s="68" t="s">
        <v>22</v>
      </c>
      <c r="E283" s="68" t="s">
        <v>419</v>
      </c>
      <c r="F283" s="68" t="s">
        <v>359</v>
      </c>
    </row>
    <row r="284" spans="1:6" x14ac:dyDescent="0.45">
      <c r="A284" s="68">
        <v>4</v>
      </c>
      <c r="B284" s="68">
        <v>4</v>
      </c>
      <c r="C284" s="69">
        <v>43353</v>
      </c>
      <c r="D284" s="68" t="s">
        <v>22</v>
      </c>
      <c r="E284" s="68" t="s">
        <v>420</v>
      </c>
      <c r="F284" s="68" t="s">
        <v>368</v>
      </c>
    </row>
    <row r="285" spans="1:6" x14ac:dyDescent="0.45">
      <c r="A285" s="68">
        <v>1</v>
      </c>
      <c r="B285" s="68">
        <v>1</v>
      </c>
      <c r="C285" s="69">
        <v>43354</v>
      </c>
      <c r="D285" s="68" t="s">
        <v>22</v>
      </c>
      <c r="E285" s="68" t="s">
        <v>420</v>
      </c>
      <c r="F285" s="68" t="s">
        <v>368</v>
      </c>
    </row>
    <row r="286" spans="1:6" x14ac:dyDescent="0.45">
      <c r="A286" s="68">
        <v>1</v>
      </c>
      <c r="B286" s="68">
        <v>1</v>
      </c>
      <c r="C286" s="69">
        <v>43306</v>
      </c>
      <c r="D286" s="68" t="s">
        <v>22</v>
      </c>
      <c r="E286" s="68" t="s">
        <v>391</v>
      </c>
      <c r="F286" s="68" t="s">
        <v>360</v>
      </c>
    </row>
    <row r="287" spans="1:6" x14ac:dyDescent="0.45">
      <c r="A287" s="68">
        <v>1</v>
      </c>
      <c r="B287" s="68">
        <v>1</v>
      </c>
      <c r="C287" s="69">
        <v>43333</v>
      </c>
      <c r="D287" s="68" t="s">
        <v>22</v>
      </c>
      <c r="E287" s="68" t="s">
        <v>400</v>
      </c>
      <c r="F287" s="68" t="s">
        <v>360</v>
      </c>
    </row>
    <row r="288" spans="1:6" x14ac:dyDescent="0.45">
      <c r="A288" s="68">
        <v>1</v>
      </c>
      <c r="B288" s="68">
        <v>1</v>
      </c>
      <c r="C288" s="69">
        <v>43335</v>
      </c>
      <c r="D288" s="68" t="s">
        <v>22</v>
      </c>
      <c r="E288" s="68" t="s">
        <v>408</v>
      </c>
      <c r="F288" s="68" t="s">
        <v>360</v>
      </c>
    </row>
    <row r="289" spans="1:6" x14ac:dyDescent="0.45">
      <c r="A289" s="68">
        <v>1</v>
      </c>
      <c r="B289" s="68">
        <v>1</v>
      </c>
      <c r="C289" s="69">
        <v>43340</v>
      </c>
      <c r="D289" s="68" t="s">
        <v>22</v>
      </c>
      <c r="E289" s="68" t="s">
        <v>408</v>
      </c>
      <c r="F289" s="68" t="s">
        <v>360</v>
      </c>
    </row>
    <row r="290" spans="1:6" x14ac:dyDescent="0.45">
      <c r="A290" s="68">
        <v>1</v>
      </c>
      <c r="C290" s="69">
        <v>43363</v>
      </c>
      <c r="D290" s="68" t="s">
        <v>22</v>
      </c>
      <c r="E290" s="68" t="s">
        <v>426</v>
      </c>
      <c r="F290" s="68" t="s">
        <v>360</v>
      </c>
    </row>
    <row r="291" spans="1:6" x14ac:dyDescent="0.45">
      <c r="A291" s="68">
        <v>3</v>
      </c>
      <c r="C291" s="69">
        <v>43363</v>
      </c>
      <c r="D291" s="68" t="s">
        <v>22</v>
      </c>
      <c r="E291" s="68" t="s">
        <v>426</v>
      </c>
      <c r="F291" s="68" t="s">
        <v>360</v>
      </c>
    </row>
    <row r="292" spans="1:6" x14ac:dyDescent="0.45">
      <c r="A292" s="68">
        <v>1</v>
      </c>
      <c r="B292" s="68">
        <v>1</v>
      </c>
      <c r="C292" s="69">
        <v>43340</v>
      </c>
      <c r="D292" s="68" t="s">
        <v>22</v>
      </c>
      <c r="E292" s="68" t="s">
        <v>407</v>
      </c>
      <c r="F292" s="68" t="s">
        <v>361</v>
      </c>
    </row>
    <row r="293" spans="1:6" x14ac:dyDescent="0.45">
      <c r="A293" s="68">
        <v>1</v>
      </c>
      <c r="B293" s="68">
        <v>1</v>
      </c>
      <c r="C293" s="69">
        <v>43353</v>
      </c>
      <c r="D293" s="68" t="s">
        <v>369</v>
      </c>
      <c r="E293" s="68" t="s">
        <v>415</v>
      </c>
      <c r="F293" s="68" t="s">
        <v>363</v>
      </c>
    </row>
    <row r="294" spans="1:6" x14ac:dyDescent="0.45">
      <c r="A294" s="68">
        <v>3</v>
      </c>
      <c r="B294" s="68">
        <v>3</v>
      </c>
      <c r="C294" s="69">
        <v>43353</v>
      </c>
      <c r="D294" s="68" t="s">
        <v>369</v>
      </c>
      <c r="E294" s="68" t="s">
        <v>419</v>
      </c>
      <c r="F294" s="68" t="s">
        <v>359</v>
      </c>
    </row>
    <row r="295" spans="1:6" x14ac:dyDescent="0.45">
      <c r="A295" s="68">
        <f>SUM(A150:A294)</f>
        <v>19151</v>
      </c>
      <c r="B295" s="68">
        <f>SUM(B150:B294)</f>
        <v>3354</v>
      </c>
    </row>
    <row r="298" spans="1:6" s="74" customFormat="1" x14ac:dyDescent="0.45"/>
    <row r="299" spans="1:6" x14ac:dyDescent="0.45">
      <c r="A299" s="73" t="s">
        <v>447</v>
      </c>
      <c r="B299" s="73"/>
    </row>
    <row r="301" spans="1:6" x14ac:dyDescent="0.45">
      <c r="A301" s="68">
        <v>1</v>
      </c>
      <c r="C301" s="69">
        <v>43313</v>
      </c>
      <c r="D301" s="68" t="s">
        <v>21</v>
      </c>
      <c r="E301" s="68" t="s">
        <v>392</v>
      </c>
      <c r="F301" s="68" t="s">
        <v>360</v>
      </c>
    </row>
    <row r="302" spans="1:6" x14ac:dyDescent="0.45">
      <c r="A302" s="68">
        <v>1</v>
      </c>
      <c r="C302" s="69">
        <v>43292</v>
      </c>
      <c r="D302" s="68" t="s">
        <v>21</v>
      </c>
      <c r="E302" s="68" t="s">
        <v>377</v>
      </c>
      <c r="F302" s="68" t="s">
        <v>360</v>
      </c>
    </row>
    <row r="303" spans="1:6" x14ac:dyDescent="0.45">
      <c r="A303" s="68">
        <v>1</v>
      </c>
      <c r="C303" s="69">
        <v>43327</v>
      </c>
      <c r="D303" s="68" t="s">
        <v>21</v>
      </c>
      <c r="E303" s="68" t="s">
        <v>394</v>
      </c>
      <c r="F303" s="68" t="s">
        <v>355</v>
      </c>
    </row>
    <row r="304" spans="1:6" x14ac:dyDescent="0.45">
      <c r="A304" s="68">
        <v>1</v>
      </c>
      <c r="C304" s="69">
        <v>43356</v>
      </c>
      <c r="D304" s="68" t="s">
        <v>21</v>
      </c>
      <c r="E304" s="68" t="s">
        <v>423</v>
      </c>
      <c r="F304" s="68" t="s">
        <v>355</v>
      </c>
    </row>
    <row r="305" spans="1:6" x14ac:dyDescent="0.45">
      <c r="A305" s="68">
        <v>3</v>
      </c>
      <c r="C305" s="69">
        <v>43340</v>
      </c>
      <c r="D305" s="68" t="s">
        <v>21</v>
      </c>
      <c r="E305" s="68" t="s">
        <v>402</v>
      </c>
      <c r="F305" s="68" t="s">
        <v>355</v>
      </c>
    </row>
    <row r="306" spans="1:6" x14ac:dyDescent="0.45">
      <c r="A306" s="68">
        <v>1</v>
      </c>
      <c r="C306" s="69">
        <v>43292</v>
      </c>
      <c r="D306" s="68" t="s">
        <v>21</v>
      </c>
      <c r="E306" s="68" t="s">
        <v>378</v>
      </c>
      <c r="F306" s="68" t="s">
        <v>355</v>
      </c>
    </row>
    <row r="307" spans="1:6" x14ac:dyDescent="0.45">
      <c r="A307" s="68">
        <v>1</v>
      </c>
      <c r="C307" s="69">
        <v>43298</v>
      </c>
      <c r="D307" s="68" t="s">
        <v>21</v>
      </c>
      <c r="E307" s="68" t="s">
        <v>378</v>
      </c>
      <c r="F307" s="68" t="s">
        <v>355</v>
      </c>
    </row>
    <row r="308" spans="1:6" x14ac:dyDescent="0.45">
      <c r="A308" s="68">
        <v>1</v>
      </c>
      <c r="C308" s="69">
        <v>43313</v>
      </c>
      <c r="D308" s="68" t="s">
        <v>21</v>
      </c>
      <c r="E308" s="68" t="s">
        <v>378</v>
      </c>
      <c r="F308" s="68" t="s">
        <v>355</v>
      </c>
    </row>
    <row r="309" spans="1:6" x14ac:dyDescent="0.45">
      <c r="A309" s="68">
        <v>2</v>
      </c>
      <c r="C309" s="69">
        <v>43327</v>
      </c>
      <c r="D309" s="68" t="s">
        <v>21</v>
      </c>
      <c r="E309" s="68" t="s">
        <v>395</v>
      </c>
      <c r="F309" s="68" t="s">
        <v>355</v>
      </c>
    </row>
    <row r="310" spans="1:6" x14ac:dyDescent="0.45">
      <c r="A310" s="68">
        <v>705</v>
      </c>
      <c r="C310" s="69">
        <v>43339</v>
      </c>
      <c r="D310" s="68" t="s">
        <v>21</v>
      </c>
      <c r="E310" s="68" t="s">
        <v>395</v>
      </c>
      <c r="F310" s="68" t="s">
        <v>355</v>
      </c>
    </row>
    <row r="311" spans="1:6" x14ac:dyDescent="0.45">
      <c r="A311" s="68">
        <v>52</v>
      </c>
      <c r="C311" s="69">
        <v>43315</v>
      </c>
      <c r="D311" s="68" t="s">
        <v>21</v>
      </c>
      <c r="E311" s="68" t="s">
        <v>393</v>
      </c>
      <c r="F311" s="68" t="s">
        <v>355</v>
      </c>
    </row>
    <row r="312" spans="1:6" x14ac:dyDescent="0.45">
      <c r="A312" s="68">
        <v>383</v>
      </c>
      <c r="C312" s="69">
        <v>43340</v>
      </c>
      <c r="D312" s="68" t="s">
        <v>21</v>
      </c>
      <c r="E312" s="68" t="s">
        <v>393</v>
      </c>
      <c r="F312" s="68" t="s">
        <v>355</v>
      </c>
    </row>
    <row r="313" spans="1:6" x14ac:dyDescent="0.45">
      <c r="A313" s="68">
        <v>2497</v>
      </c>
      <c r="C313" s="69">
        <v>43364</v>
      </c>
      <c r="D313" s="68" t="s">
        <v>21</v>
      </c>
      <c r="E313" s="68" t="s">
        <v>425</v>
      </c>
      <c r="F313" s="68" t="s">
        <v>355</v>
      </c>
    </row>
    <row r="314" spans="1:6" x14ac:dyDescent="0.45">
      <c r="A314" s="68">
        <v>90</v>
      </c>
      <c r="C314" s="69">
        <v>43336</v>
      </c>
      <c r="D314" s="68" t="s">
        <v>21</v>
      </c>
      <c r="E314" s="68" t="s">
        <v>403</v>
      </c>
      <c r="F314" s="68" t="s">
        <v>355</v>
      </c>
    </row>
    <row r="315" spans="1:6" x14ac:dyDescent="0.45">
      <c r="A315" s="68">
        <v>1</v>
      </c>
      <c r="C315" s="69">
        <v>43340</v>
      </c>
      <c r="D315" s="68" t="s">
        <v>21</v>
      </c>
      <c r="E315" s="68" t="s">
        <v>403</v>
      </c>
      <c r="F315" s="68" t="s">
        <v>355</v>
      </c>
    </row>
    <row r="316" spans="1:6" x14ac:dyDescent="0.45">
      <c r="A316" s="68">
        <v>125</v>
      </c>
      <c r="C316" s="69">
        <v>43351</v>
      </c>
      <c r="D316" s="68" t="s">
        <v>21</v>
      </c>
      <c r="E316" s="68" t="s">
        <v>409</v>
      </c>
      <c r="F316" s="68" t="s">
        <v>355</v>
      </c>
    </row>
    <row r="317" spans="1:6" x14ac:dyDescent="0.45">
      <c r="A317" s="68">
        <v>2</v>
      </c>
      <c r="C317" s="69">
        <v>43339</v>
      </c>
      <c r="D317" s="68" t="s">
        <v>21</v>
      </c>
      <c r="E317" s="68" t="s">
        <v>404</v>
      </c>
      <c r="F317" s="68" t="s">
        <v>355</v>
      </c>
    </row>
    <row r="318" spans="1:6" x14ac:dyDescent="0.45">
      <c r="A318" s="68">
        <v>2</v>
      </c>
      <c r="C318" s="69">
        <v>43351</v>
      </c>
      <c r="D318" s="68" t="s">
        <v>21</v>
      </c>
      <c r="E318" s="68" t="s">
        <v>410</v>
      </c>
      <c r="F318" s="68" t="s">
        <v>355</v>
      </c>
    </row>
    <row r="319" spans="1:6" x14ac:dyDescent="0.45">
      <c r="A319" s="68">
        <v>5</v>
      </c>
      <c r="C319" s="69">
        <v>43335</v>
      </c>
      <c r="D319" s="68" t="s">
        <v>21</v>
      </c>
      <c r="E319" s="68" t="s">
        <v>405</v>
      </c>
      <c r="F319" s="68" t="s">
        <v>355</v>
      </c>
    </row>
    <row r="320" spans="1:6" x14ac:dyDescent="0.45">
      <c r="A320" s="68">
        <v>3</v>
      </c>
      <c r="C320" s="69">
        <v>43310</v>
      </c>
      <c r="D320" s="68" t="s">
        <v>21</v>
      </c>
      <c r="E320" s="68" t="s">
        <v>389</v>
      </c>
      <c r="F320" s="68" t="s">
        <v>360</v>
      </c>
    </row>
    <row r="321" spans="1:6" x14ac:dyDescent="0.45">
      <c r="A321" s="68">
        <v>2542</v>
      </c>
      <c r="C321" s="69">
        <v>43363</v>
      </c>
      <c r="D321" s="68" t="s">
        <v>21</v>
      </c>
      <c r="E321" s="68" t="s">
        <v>426</v>
      </c>
      <c r="F321" s="68" t="s">
        <v>360</v>
      </c>
    </row>
    <row r="322" spans="1:6" x14ac:dyDescent="0.45">
      <c r="A322" s="68">
        <v>8</v>
      </c>
      <c r="C322" s="69">
        <v>43363</v>
      </c>
      <c r="D322" s="68" t="s">
        <v>21</v>
      </c>
      <c r="E322" s="68" t="s">
        <v>426</v>
      </c>
      <c r="F322" s="68" t="s">
        <v>360</v>
      </c>
    </row>
    <row r="323" spans="1:6" x14ac:dyDescent="0.45">
      <c r="A323" s="68">
        <v>150</v>
      </c>
      <c r="C323" s="69">
        <v>43363</v>
      </c>
      <c r="D323" s="68" t="s">
        <v>21</v>
      </c>
      <c r="E323" s="68" t="s">
        <v>426</v>
      </c>
      <c r="F323" s="68" t="s">
        <v>360</v>
      </c>
    </row>
    <row r="324" spans="1:6" x14ac:dyDescent="0.45">
      <c r="A324" s="68">
        <v>6094</v>
      </c>
      <c r="C324" s="69">
        <v>43363</v>
      </c>
      <c r="D324" s="68" t="s">
        <v>21</v>
      </c>
      <c r="E324" s="68" t="s">
        <v>426</v>
      </c>
      <c r="F324" s="68" t="s">
        <v>360</v>
      </c>
    </row>
    <row r="325" spans="1:6" x14ac:dyDescent="0.45">
      <c r="A325" s="68">
        <v>4230</v>
      </c>
      <c r="C325" s="69">
        <v>43363</v>
      </c>
      <c r="D325" s="68" t="s">
        <v>21</v>
      </c>
      <c r="E325" s="68" t="s">
        <v>426</v>
      </c>
      <c r="F325" s="68" t="s">
        <v>360</v>
      </c>
    </row>
    <row r="326" spans="1:6" x14ac:dyDescent="0.45">
      <c r="A326" s="68">
        <v>1</v>
      </c>
      <c r="C326" s="69">
        <v>43363</v>
      </c>
      <c r="D326" s="68" t="s">
        <v>21</v>
      </c>
      <c r="E326" s="68" t="s">
        <v>426</v>
      </c>
      <c r="F326" s="68" t="s">
        <v>360</v>
      </c>
    </row>
    <row r="327" spans="1:6" x14ac:dyDescent="0.45">
      <c r="A327" s="68">
        <v>83</v>
      </c>
      <c r="C327" s="69">
        <v>43363</v>
      </c>
      <c r="D327" s="68" t="s">
        <v>21</v>
      </c>
      <c r="E327" s="68" t="s">
        <v>426</v>
      </c>
      <c r="F327" s="68" t="s">
        <v>360</v>
      </c>
    </row>
    <row r="328" spans="1:6" x14ac:dyDescent="0.45">
      <c r="A328" s="68">
        <v>25</v>
      </c>
      <c r="C328" s="69">
        <v>43306</v>
      </c>
      <c r="D328" s="68" t="s">
        <v>21</v>
      </c>
      <c r="E328" s="68" t="s">
        <v>390</v>
      </c>
      <c r="F328" s="68" t="s">
        <v>360</v>
      </c>
    </row>
    <row r="329" spans="1:6" x14ac:dyDescent="0.45">
      <c r="A329" s="68">
        <v>45</v>
      </c>
      <c r="C329" s="69">
        <v>43327</v>
      </c>
      <c r="D329" s="68" t="s">
        <v>21</v>
      </c>
      <c r="E329" s="68" t="s">
        <v>396</v>
      </c>
      <c r="F329" s="68" t="s">
        <v>360</v>
      </c>
    </row>
    <row r="330" spans="1:6" x14ac:dyDescent="0.45">
      <c r="A330" s="68">
        <v>114</v>
      </c>
      <c r="C330" s="69">
        <v>43333</v>
      </c>
      <c r="D330" s="68" t="s">
        <v>21</v>
      </c>
      <c r="E330" s="68" t="s">
        <v>396</v>
      </c>
      <c r="F330" s="68" t="s">
        <v>360</v>
      </c>
    </row>
    <row r="331" spans="1:6" x14ac:dyDescent="0.45">
      <c r="A331" s="68">
        <v>1</v>
      </c>
      <c r="C331" s="69">
        <v>43340</v>
      </c>
      <c r="D331" s="68" t="s">
        <v>21</v>
      </c>
      <c r="E331" s="68" t="s">
        <v>396</v>
      </c>
      <c r="F331" s="68" t="s">
        <v>360</v>
      </c>
    </row>
    <row r="332" spans="1:6" x14ac:dyDescent="0.45">
      <c r="A332" s="68">
        <v>1</v>
      </c>
      <c r="C332" s="69">
        <v>43348</v>
      </c>
      <c r="D332" s="68" t="s">
        <v>21</v>
      </c>
      <c r="E332" s="68" t="s">
        <v>411</v>
      </c>
      <c r="F332" s="68" t="s">
        <v>360</v>
      </c>
    </row>
    <row r="333" spans="1:6" x14ac:dyDescent="0.45">
      <c r="A333" s="68">
        <v>1</v>
      </c>
      <c r="C333" s="69">
        <v>43286</v>
      </c>
      <c r="D333" s="68" t="s">
        <v>21</v>
      </c>
      <c r="E333" s="68" t="s">
        <v>376</v>
      </c>
      <c r="F333" s="68" t="s">
        <v>355</v>
      </c>
    </row>
    <row r="334" spans="1:6" x14ac:dyDescent="0.45">
      <c r="A334" s="68">
        <v>1</v>
      </c>
      <c r="C334" s="69">
        <v>43306</v>
      </c>
      <c r="D334" s="68" t="s">
        <v>21</v>
      </c>
      <c r="E334" s="68" t="s">
        <v>383</v>
      </c>
      <c r="F334" s="68" t="s">
        <v>367</v>
      </c>
    </row>
    <row r="335" spans="1:6" x14ac:dyDescent="0.45">
      <c r="A335" s="68">
        <v>1</v>
      </c>
      <c r="C335" s="69">
        <v>43340</v>
      </c>
      <c r="D335" s="68" t="s">
        <v>21</v>
      </c>
      <c r="E335" s="68" t="s">
        <v>398</v>
      </c>
      <c r="F335" s="68" t="s">
        <v>366</v>
      </c>
    </row>
    <row r="336" spans="1:6" x14ac:dyDescent="0.45">
      <c r="A336" s="68">
        <v>5</v>
      </c>
      <c r="C336" s="69">
        <v>43340</v>
      </c>
      <c r="D336" s="68" t="s">
        <v>21</v>
      </c>
      <c r="E336" s="68" t="s">
        <v>398</v>
      </c>
      <c r="F336" s="68" t="s">
        <v>367</v>
      </c>
    </row>
    <row r="337" spans="1:6" x14ac:dyDescent="0.45">
      <c r="A337" s="68">
        <v>2</v>
      </c>
      <c r="C337" s="69">
        <v>43348</v>
      </c>
      <c r="D337" s="68" t="s">
        <v>21</v>
      </c>
      <c r="E337" s="68" t="s">
        <v>413</v>
      </c>
      <c r="F337" s="68" t="s">
        <v>367</v>
      </c>
    </row>
    <row r="338" spans="1:6" x14ac:dyDescent="0.45">
      <c r="A338" s="68">
        <v>1</v>
      </c>
      <c r="C338" s="69">
        <v>43354</v>
      </c>
      <c r="D338" s="68" t="s">
        <v>21</v>
      </c>
      <c r="E338" s="68" t="s">
        <v>421</v>
      </c>
      <c r="F338" s="68" t="s">
        <v>360</v>
      </c>
    </row>
    <row r="339" spans="1:6" x14ac:dyDescent="0.45">
      <c r="A339" s="68">
        <v>3</v>
      </c>
      <c r="C339" s="69">
        <v>43333</v>
      </c>
      <c r="D339" s="68" t="s">
        <v>21</v>
      </c>
      <c r="E339" s="68" t="s">
        <v>400</v>
      </c>
      <c r="F339" s="68" t="s">
        <v>360</v>
      </c>
    </row>
    <row r="340" spans="1:6" x14ac:dyDescent="0.45">
      <c r="A340" s="68">
        <v>1</v>
      </c>
      <c r="C340" s="69">
        <v>43335</v>
      </c>
      <c r="D340" s="68" t="s">
        <v>21</v>
      </c>
      <c r="E340" s="68" t="s">
        <v>408</v>
      </c>
      <c r="F340" s="68" t="s">
        <v>360</v>
      </c>
    </row>
    <row r="341" spans="1:6" x14ac:dyDescent="0.45">
      <c r="A341" s="68">
        <v>1</v>
      </c>
      <c r="C341" s="69">
        <v>43363</v>
      </c>
      <c r="D341" s="68" t="s">
        <v>33</v>
      </c>
      <c r="E341" s="68" t="s">
        <v>426</v>
      </c>
      <c r="F341" s="68" t="s">
        <v>360</v>
      </c>
    </row>
    <row r="342" spans="1:6" x14ac:dyDescent="0.45">
      <c r="A342" s="68">
        <v>1</v>
      </c>
      <c r="C342" s="69">
        <v>43363</v>
      </c>
      <c r="D342" s="68" t="s">
        <v>33</v>
      </c>
      <c r="E342" s="68" t="s">
        <v>426</v>
      </c>
      <c r="F342" s="68" t="s">
        <v>360</v>
      </c>
    </row>
    <row r="343" spans="1:6" x14ac:dyDescent="0.45">
      <c r="A343" s="68">
        <v>1</v>
      </c>
      <c r="C343" s="69">
        <v>43310</v>
      </c>
      <c r="D343" s="68" t="s">
        <v>364</v>
      </c>
      <c r="E343" s="68" t="s">
        <v>386</v>
      </c>
      <c r="F343" s="68" t="s">
        <v>360</v>
      </c>
    </row>
    <row r="344" spans="1:6" x14ac:dyDescent="0.45">
      <c r="A344" s="68">
        <v>473</v>
      </c>
      <c r="C344" s="69">
        <v>43310</v>
      </c>
      <c r="D344" s="68" t="s">
        <v>364</v>
      </c>
      <c r="E344" s="68" t="s">
        <v>387</v>
      </c>
      <c r="F344" s="68" t="s">
        <v>360</v>
      </c>
    </row>
    <row r="345" spans="1:6" x14ac:dyDescent="0.45">
      <c r="A345" s="68">
        <v>5</v>
      </c>
      <c r="C345" s="69">
        <v>43310</v>
      </c>
      <c r="D345" s="68" t="s">
        <v>364</v>
      </c>
      <c r="E345" s="68" t="s">
        <v>388</v>
      </c>
      <c r="F345" s="68" t="s">
        <v>360</v>
      </c>
    </row>
    <row r="346" spans="1:6" x14ac:dyDescent="0.45">
      <c r="A346" s="68">
        <v>1</v>
      </c>
      <c r="C346" s="69">
        <v>43286</v>
      </c>
      <c r="D346" s="68" t="s">
        <v>364</v>
      </c>
      <c r="E346" s="68" t="s">
        <v>372</v>
      </c>
      <c r="F346" s="68" t="s">
        <v>360</v>
      </c>
    </row>
    <row r="347" spans="1:6" x14ac:dyDescent="0.45">
      <c r="A347" s="68">
        <v>4</v>
      </c>
      <c r="C347" s="69">
        <v>43286</v>
      </c>
      <c r="D347" s="68" t="s">
        <v>364</v>
      </c>
      <c r="E347" s="68" t="s">
        <v>372</v>
      </c>
      <c r="F347" s="68" t="s">
        <v>360</v>
      </c>
    </row>
    <row r="348" spans="1:6" x14ac:dyDescent="0.45">
      <c r="A348" s="68">
        <v>1</v>
      </c>
      <c r="C348" s="69">
        <v>43286</v>
      </c>
      <c r="D348" s="68" t="s">
        <v>364</v>
      </c>
      <c r="E348" s="68" t="s">
        <v>372</v>
      </c>
      <c r="F348" s="68" t="s">
        <v>360</v>
      </c>
    </row>
    <row r="349" spans="1:6" x14ac:dyDescent="0.45">
      <c r="A349" s="68">
        <v>1</v>
      </c>
      <c r="C349" s="69">
        <v>43286</v>
      </c>
      <c r="D349" s="68" t="s">
        <v>364</v>
      </c>
      <c r="E349" s="68" t="s">
        <v>372</v>
      </c>
      <c r="F349" s="68" t="s">
        <v>360</v>
      </c>
    </row>
    <row r="350" spans="1:6" x14ac:dyDescent="0.45">
      <c r="A350" s="68">
        <v>2</v>
      </c>
      <c r="C350" s="69">
        <v>43286</v>
      </c>
      <c r="D350" s="68" t="s">
        <v>364</v>
      </c>
      <c r="E350" s="68" t="s">
        <v>372</v>
      </c>
      <c r="F350" s="68" t="s">
        <v>360</v>
      </c>
    </row>
    <row r="351" spans="1:6" x14ac:dyDescent="0.45">
      <c r="A351" s="68">
        <v>1</v>
      </c>
      <c r="C351" s="69">
        <v>43286</v>
      </c>
      <c r="D351" s="68" t="s">
        <v>364</v>
      </c>
      <c r="E351" s="68" t="s">
        <v>372</v>
      </c>
      <c r="F351" s="68" t="s">
        <v>360</v>
      </c>
    </row>
    <row r="352" spans="1:6" x14ac:dyDescent="0.45">
      <c r="A352" s="68">
        <v>1</v>
      </c>
      <c r="C352" s="69">
        <v>43286</v>
      </c>
      <c r="D352" s="68" t="s">
        <v>364</v>
      </c>
      <c r="E352" s="68" t="s">
        <v>372</v>
      </c>
      <c r="F352" s="68" t="s">
        <v>360</v>
      </c>
    </row>
    <row r="353" spans="1:6" x14ac:dyDescent="0.45">
      <c r="A353" s="68">
        <v>1</v>
      </c>
      <c r="C353" s="69">
        <v>43286</v>
      </c>
      <c r="D353" s="68" t="s">
        <v>364</v>
      </c>
      <c r="E353" s="68" t="s">
        <v>372</v>
      </c>
      <c r="F353" s="68" t="s">
        <v>360</v>
      </c>
    </row>
    <row r="354" spans="1:6" x14ac:dyDescent="0.45">
      <c r="A354" s="68">
        <v>1</v>
      </c>
      <c r="C354" s="69">
        <v>43286</v>
      </c>
      <c r="D354" s="68" t="s">
        <v>364</v>
      </c>
      <c r="E354" s="68" t="s">
        <v>372</v>
      </c>
      <c r="F354" s="68" t="s">
        <v>360</v>
      </c>
    </row>
    <row r="355" spans="1:6" x14ac:dyDescent="0.45">
      <c r="A355" s="68">
        <v>1</v>
      </c>
      <c r="C355" s="69">
        <v>43286</v>
      </c>
      <c r="D355" s="68" t="s">
        <v>364</v>
      </c>
      <c r="E355" s="68" t="s">
        <v>372</v>
      </c>
      <c r="F355" s="68" t="s">
        <v>360</v>
      </c>
    </row>
    <row r="356" spans="1:6" x14ac:dyDescent="0.45">
      <c r="A356" s="68">
        <v>1</v>
      </c>
      <c r="C356" s="69">
        <v>43286</v>
      </c>
      <c r="D356" s="68" t="s">
        <v>364</v>
      </c>
      <c r="E356" s="68" t="s">
        <v>372</v>
      </c>
      <c r="F356" s="68" t="s">
        <v>360</v>
      </c>
    </row>
    <row r="357" spans="1:6" x14ac:dyDescent="0.45">
      <c r="A357" s="68">
        <v>1</v>
      </c>
      <c r="C357" s="69">
        <v>43286</v>
      </c>
      <c r="D357" s="68" t="s">
        <v>364</v>
      </c>
      <c r="E357" s="68" t="s">
        <v>372</v>
      </c>
      <c r="F357" s="68" t="s">
        <v>360</v>
      </c>
    </row>
    <row r="358" spans="1:6" x14ac:dyDescent="0.45">
      <c r="A358" s="68">
        <v>1</v>
      </c>
      <c r="C358" s="69">
        <v>43286</v>
      </c>
      <c r="D358" s="68" t="s">
        <v>364</v>
      </c>
      <c r="E358" s="68" t="s">
        <v>372</v>
      </c>
      <c r="F358" s="68" t="s">
        <v>360</v>
      </c>
    </row>
    <row r="359" spans="1:6" x14ac:dyDescent="0.45">
      <c r="A359" s="68">
        <v>3</v>
      </c>
      <c r="C359" s="69">
        <v>43286</v>
      </c>
      <c r="D359" s="68" t="s">
        <v>364</v>
      </c>
      <c r="E359" s="68" t="s">
        <v>372</v>
      </c>
      <c r="F359" s="68" t="s">
        <v>360</v>
      </c>
    </row>
    <row r="360" spans="1:6" x14ac:dyDescent="0.45">
      <c r="A360" s="68">
        <v>1</v>
      </c>
      <c r="C360" s="69">
        <v>43286</v>
      </c>
      <c r="D360" s="68" t="s">
        <v>364</v>
      </c>
      <c r="E360" s="68" t="s">
        <v>373</v>
      </c>
      <c r="F360" s="68" t="s">
        <v>360</v>
      </c>
    </row>
    <row r="361" spans="1:6" x14ac:dyDescent="0.45">
      <c r="A361" s="68">
        <v>62</v>
      </c>
      <c r="C361" s="69">
        <v>43286</v>
      </c>
      <c r="D361" s="68" t="s">
        <v>364</v>
      </c>
      <c r="E361" s="68" t="s">
        <v>373</v>
      </c>
      <c r="F361" s="68" t="s">
        <v>360</v>
      </c>
    </row>
    <row r="362" spans="1:6" x14ac:dyDescent="0.45">
      <c r="A362" s="68">
        <v>3</v>
      </c>
      <c r="C362" s="69">
        <v>43286</v>
      </c>
      <c r="D362" s="68" t="s">
        <v>364</v>
      </c>
      <c r="E362" s="68" t="s">
        <v>373</v>
      </c>
      <c r="F362" s="68" t="s">
        <v>360</v>
      </c>
    </row>
    <row r="363" spans="1:6" x14ac:dyDescent="0.45">
      <c r="A363" s="68">
        <v>137</v>
      </c>
      <c r="C363" s="69">
        <v>43286</v>
      </c>
      <c r="D363" s="68" t="s">
        <v>364</v>
      </c>
      <c r="E363" s="68" t="s">
        <v>373</v>
      </c>
      <c r="F363" s="68" t="s">
        <v>360</v>
      </c>
    </row>
    <row r="364" spans="1:6" x14ac:dyDescent="0.45">
      <c r="A364" s="68">
        <v>68</v>
      </c>
      <c r="C364" s="69">
        <v>43286</v>
      </c>
      <c r="D364" s="68" t="s">
        <v>364</v>
      </c>
      <c r="E364" s="68" t="s">
        <v>373</v>
      </c>
      <c r="F364" s="68" t="s">
        <v>360</v>
      </c>
    </row>
    <row r="365" spans="1:6" x14ac:dyDescent="0.45">
      <c r="A365" s="68">
        <v>2</v>
      </c>
      <c r="C365" s="69">
        <v>43286</v>
      </c>
      <c r="D365" s="68" t="s">
        <v>364</v>
      </c>
      <c r="E365" s="68" t="s">
        <v>373</v>
      </c>
      <c r="F365" s="68" t="s">
        <v>360</v>
      </c>
    </row>
    <row r="366" spans="1:6" x14ac:dyDescent="0.45">
      <c r="A366" s="68">
        <v>3</v>
      </c>
      <c r="C366" s="69">
        <v>43286</v>
      </c>
      <c r="D366" s="68" t="s">
        <v>364</v>
      </c>
      <c r="E366" s="68" t="s">
        <v>373</v>
      </c>
      <c r="F366" s="68" t="s">
        <v>360</v>
      </c>
    </row>
    <row r="367" spans="1:6" x14ac:dyDescent="0.45">
      <c r="A367" s="68">
        <v>117</v>
      </c>
      <c r="C367" s="69">
        <v>43286</v>
      </c>
      <c r="D367" s="68" t="s">
        <v>364</v>
      </c>
      <c r="E367" s="68" t="s">
        <v>373</v>
      </c>
      <c r="F367" s="68" t="s">
        <v>360</v>
      </c>
    </row>
    <row r="368" spans="1:6" x14ac:dyDescent="0.45">
      <c r="A368" s="68">
        <v>105</v>
      </c>
      <c r="C368" s="69">
        <v>43286</v>
      </c>
      <c r="D368" s="68" t="s">
        <v>364</v>
      </c>
      <c r="E368" s="68" t="s">
        <v>373</v>
      </c>
      <c r="F368" s="68" t="s">
        <v>360</v>
      </c>
    </row>
    <row r="369" spans="1:6" x14ac:dyDescent="0.45">
      <c r="A369" s="68">
        <v>18</v>
      </c>
      <c r="C369" s="69">
        <v>43286</v>
      </c>
      <c r="D369" s="68" t="s">
        <v>364</v>
      </c>
      <c r="E369" s="68" t="s">
        <v>373</v>
      </c>
      <c r="F369" s="68" t="s">
        <v>360</v>
      </c>
    </row>
    <row r="370" spans="1:6" x14ac:dyDescent="0.45">
      <c r="A370" s="68">
        <v>188</v>
      </c>
      <c r="C370" s="69">
        <v>43286</v>
      </c>
      <c r="D370" s="68" t="s">
        <v>364</v>
      </c>
      <c r="E370" s="68" t="s">
        <v>373</v>
      </c>
      <c r="F370" s="68" t="s">
        <v>360</v>
      </c>
    </row>
    <row r="371" spans="1:6" x14ac:dyDescent="0.45">
      <c r="A371" s="68">
        <v>28</v>
      </c>
      <c r="C371" s="69">
        <v>43286</v>
      </c>
      <c r="D371" s="68" t="s">
        <v>364</v>
      </c>
      <c r="E371" s="68" t="s">
        <v>373</v>
      </c>
      <c r="F371" s="68" t="s">
        <v>360</v>
      </c>
    </row>
    <row r="372" spans="1:6" x14ac:dyDescent="0.45">
      <c r="A372" s="68">
        <v>12</v>
      </c>
      <c r="C372" s="69">
        <v>43286</v>
      </c>
      <c r="D372" s="68" t="s">
        <v>364</v>
      </c>
      <c r="E372" s="68" t="s">
        <v>373</v>
      </c>
      <c r="F372" s="68" t="s">
        <v>360</v>
      </c>
    </row>
    <row r="373" spans="1:6" x14ac:dyDescent="0.45">
      <c r="A373" s="68">
        <v>6</v>
      </c>
      <c r="C373" s="69">
        <v>43286</v>
      </c>
      <c r="D373" s="68" t="s">
        <v>364</v>
      </c>
      <c r="E373" s="68" t="s">
        <v>373</v>
      </c>
      <c r="F373" s="68" t="s">
        <v>360</v>
      </c>
    </row>
    <row r="374" spans="1:6" x14ac:dyDescent="0.45">
      <c r="A374" s="68">
        <v>51</v>
      </c>
      <c r="C374" s="69">
        <v>43286</v>
      </c>
      <c r="D374" s="68" t="s">
        <v>364</v>
      </c>
      <c r="E374" s="68" t="s">
        <v>373</v>
      </c>
      <c r="F374" s="68" t="s">
        <v>360</v>
      </c>
    </row>
    <row r="375" spans="1:6" x14ac:dyDescent="0.45">
      <c r="A375" s="68">
        <v>33</v>
      </c>
      <c r="C375" s="69">
        <v>43286</v>
      </c>
      <c r="D375" s="68" t="s">
        <v>364</v>
      </c>
      <c r="E375" s="68" t="s">
        <v>373</v>
      </c>
      <c r="F375" s="68" t="s">
        <v>360</v>
      </c>
    </row>
    <row r="376" spans="1:6" x14ac:dyDescent="0.45">
      <c r="A376" s="68">
        <v>1</v>
      </c>
      <c r="C376" s="69">
        <v>43286</v>
      </c>
      <c r="D376" s="68" t="s">
        <v>364</v>
      </c>
      <c r="E376" s="68" t="s">
        <v>373</v>
      </c>
      <c r="F376" s="68" t="s">
        <v>360</v>
      </c>
    </row>
    <row r="377" spans="1:6" x14ac:dyDescent="0.45">
      <c r="A377" s="68">
        <v>1</v>
      </c>
      <c r="C377" s="69">
        <v>43306</v>
      </c>
      <c r="D377" s="68" t="s">
        <v>22</v>
      </c>
      <c r="E377" s="68" t="s">
        <v>383</v>
      </c>
      <c r="F377" s="68" t="s">
        <v>367</v>
      </c>
    </row>
    <row r="378" spans="1:6" x14ac:dyDescent="0.45">
      <c r="A378" s="68">
        <v>1</v>
      </c>
      <c r="C378" s="69">
        <v>43327</v>
      </c>
      <c r="D378" s="68" t="s">
        <v>22</v>
      </c>
      <c r="E378" s="68" t="s">
        <v>398</v>
      </c>
      <c r="F378" s="68" t="s">
        <v>367</v>
      </c>
    </row>
    <row r="379" spans="1:6" x14ac:dyDescent="0.45">
      <c r="A379" s="68">
        <v>1</v>
      </c>
      <c r="C379" s="69">
        <v>43333</v>
      </c>
      <c r="D379" s="68" t="s">
        <v>22</v>
      </c>
      <c r="E379" s="68" t="s">
        <v>400</v>
      </c>
      <c r="F379" s="68" t="s">
        <v>401</v>
      </c>
    </row>
    <row r="380" spans="1:6" x14ac:dyDescent="0.45">
      <c r="A380" s="68">
        <v>1</v>
      </c>
      <c r="C380" s="69">
        <v>43306</v>
      </c>
      <c r="D380" s="68" t="s">
        <v>22</v>
      </c>
      <c r="E380" s="68" t="s">
        <v>391</v>
      </c>
      <c r="F380" s="68" t="s">
        <v>360</v>
      </c>
    </row>
    <row r="381" spans="1:6" x14ac:dyDescent="0.45">
      <c r="A381" s="68">
        <v>1</v>
      </c>
      <c r="C381" s="69">
        <v>43333</v>
      </c>
      <c r="D381" s="68" t="s">
        <v>22</v>
      </c>
      <c r="E381" s="68" t="s">
        <v>400</v>
      </c>
      <c r="F381" s="68" t="s">
        <v>360</v>
      </c>
    </row>
    <row r="382" spans="1:6" x14ac:dyDescent="0.45">
      <c r="A382" s="68">
        <v>1</v>
      </c>
      <c r="C382" s="69">
        <v>43335</v>
      </c>
      <c r="D382" s="68" t="s">
        <v>22</v>
      </c>
      <c r="E382" s="68" t="s">
        <v>408</v>
      </c>
      <c r="F382" s="68" t="s">
        <v>360</v>
      </c>
    </row>
    <row r="383" spans="1:6" x14ac:dyDescent="0.45">
      <c r="A383" s="68">
        <v>1</v>
      </c>
      <c r="C383" s="69">
        <v>43340</v>
      </c>
      <c r="D383" s="68" t="s">
        <v>22</v>
      </c>
      <c r="E383" s="68" t="s">
        <v>408</v>
      </c>
      <c r="F383" s="68" t="s">
        <v>360</v>
      </c>
    </row>
    <row r="384" spans="1:6" x14ac:dyDescent="0.45">
      <c r="A384" s="68">
        <v>1</v>
      </c>
      <c r="C384" s="69">
        <v>43363</v>
      </c>
      <c r="D384" s="68" t="s">
        <v>22</v>
      </c>
      <c r="E384" s="68" t="s">
        <v>426</v>
      </c>
      <c r="F384" s="68" t="s">
        <v>360</v>
      </c>
    </row>
    <row r="385" spans="1:6" x14ac:dyDescent="0.45">
      <c r="A385" s="68">
        <v>3</v>
      </c>
      <c r="C385" s="69">
        <v>43363</v>
      </c>
      <c r="D385" s="68" t="s">
        <v>22</v>
      </c>
      <c r="E385" s="68" t="s">
        <v>426</v>
      </c>
      <c r="F385" s="68" t="s">
        <v>360</v>
      </c>
    </row>
    <row r="386" spans="1:6" x14ac:dyDescent="0.45">
      <c r="C386" s="69"/>
    </row>
    <row r="387" spans="1:6" s="76" customFormat="1" x14ac:dyDescent="0.45">
      <c r="C387" s="77" t="s">
        <v>448</v>
      </c>
      <c r="E387" s="78" t="s">
        <v>450</v>
      </c>
    </row>
    <row r="388" spans="1:6" s="76" customFormat="1" x14ac:dyDescent="0.45">
      <c r="C388" s="77"/>
      <c r="E388" s="78" t="s">
        <v>451</v>
      </c>
    </row>
    <row r="389" spans="1:6" s="76" customFormat="1" x14ac:dyDescent="0.45">
      <c r="C389" s="77"/>
      <c r="E389" s="78" t="s">
        <v>452</v>
      </c>
    </row>
    <row r="390" spans="1:6" x14ac:dyDescent="0.45">
      <c r="A390" s="68">
        <v>1</v>
      </c>
      <c r="C390" s="69">
        <v>43313</v>
      </c>
      <c r="D390" s="68" t="s">
        <v>21</v>
      </c>
      <c r="E390" s="68" t="s">
        <v>392</v>
      </c>
      <c r="F390" s="68" t="s">
        <v>360</v>
      </c>
    </row>
    <row r="391" spans="1:6" x14ac:dyDescent="0.45">
      <c r="A391" s="68">
        <v>1</v>
      </c>
      <c r="C391" s="69">
        <v>43292</v>
      </c>
      <c r="D391" s="68" t="s">
        <v>21</v>
      </c>
      <c r="E391" s="68" t="s">
        <v>377</v>
      </c>
      <c r="F391" s="68" t="s">
        <v>360</v>
      </c>
    </row>
    <row r="392" spans="1:6" x14ac:dyDescent="0.45">
      <c r="A392" s="68">
        <v>1</v>
      </c>
      <c r="B392" s="68">
        <v>1</v>
      </c>
      <c r="C392" s="69">
        <v>43327</v>
      </c>
      <c r="D392" s="68" t="s">
        <v>21</v>
      </c>
      <c r="E392" s="68" t="s">
        <v>394</v>
      </c>
      <c r="F392" s="68" t="s">
        <v>355</v>
      </c>
    </row>
    <row r="393" spans="1:6" x14ac:dyDescent="0.45">
      <c r="A393" s="68">
        <v>1</v>
      </c>
      <c r="C393" s="69">
        <v>43356</v>
      </c>
      <c r="D393" s="68" t="s">
        <v>21</v>
      </c>
      <c r="E393" s="68" t="s">
        <v>423</v>
      </c>
      <c r="F393" s="68" t="s">
        <v>355</v>
      </c>
    </row>
    <row r="394" spans="1:6" x14ac:dyDescent="0.45">
      <c r="A394" s="68">
        <v>3</v>
      </c>
      <c r="C394" s="69">
        <v>43340</v>
      </c>
      <c r="D394" s="68" t="s">
        <v>21</v>
      </c>
      <c r="E394" s="68" t="s">
        <v>402</v>
      </c>
      <c r="F394" s="68" t="s">
        <v>355</v>
      </c>
    </row>
    <row r="395" spans="1:6" x14ac:dyDescent="0.45">
      <c r="A395" s="68">
        <v>1</v>
      </c>
      <c r="B395" s="68">
        <v>1</v>
      </c>
      <c r="C395" s="69">
        <v>43292</v>
      </c>
      <c r="D395" s="68" t="s">
        <v>21</v>
      </c>
      <c r="E395" s="68" t="s">
        <v>378</v>
      </c>
      <c r="F395" s="68" t="s">
        <v>355</v>
      </c>
    </row>
    <row r="396" spans="1:6" x14ac:dyDescent="0.45">
      <c r="A396" s="68">
        <v>1</v>
      </c>
      <c r="B396" s="68">
        <v>1</v>
      </c>
      <c r="C396" s="69">
        <v>43298</v>
      </c>
      <c r="D396" s="68" t="s">
        <v>21</v>
      </c>
      <c r="E396" s="68" t="s">
        <v>378</v>
      </c>
      <c r="F396" s="68" t="s">
        <v>355</v>
      </c>
    </row>
    <row r="397" spans="1:6" x14ac:dyDescent="0.45">
      <c r="A397" s="68">
        <v>1</v>
      </c>
      <c r="B397" s="68">
        <v>1</v>
      </c>
      <c r="C397" s="69">
        <v>43313</v>
      </c>
      <c r="D397" s="68" t="s">
        <v>21</v>
      </c>
      <c r="E397" s="68" t="s">
        <v>378</v>
      </c>
      <c r="F397" s="68" t="s">
        <v>355</v>
      </c>
    </row>
    <row r="398" spans="1:6" x14ac:dyDescent="0.45">
      <c r="A398" s="68">
        <v>2</v>
      </c>
      <c r="B398" s="68">
        <v>2</v>
      </c>
      <c r="C398" s="69">
        <v>43327</v>
      </c>
      <c r="D398" s="68" t="s">
        <v>21</v>
      </c>
      <c r="E398" s="68" t="s">
        <v>395</v>
      </c>
      <c r="F398" s="68" t="s">
        <v>355</v>
      </c>
    </row>
    <row r="399" spans="1:6" x14ac:dyDescent="0.45">
      <c r="A399" s="68">
        <v>705</v>
      </c>
      <c r="B399" s="68">
        <v>705</v>
      </c>
      <c r="C399" s="69">
        <v>43339</v>
      </c>
      <c r="D399" s="68" t="s">
        <v>21</v>
      </c>
      <c r="E399" s="68" t="s">
        <v>395</v>
      </c>
      <c r="F399" s="68" t="s">
        <v>355</v>
      </c>
    </row>
    <row r="400" spans="1:6" x14ac:dyDescent="0.45">
      <c r="A400" s="68">
        <v>52</v>
      </c>
      <c r="C400" s="69">
        <v>43315</v>
      </c>
      <c r="D400" s="68" t="s">
        <v>21</v>
      </c>
      <c r="E400" s="68" t="s">
        <v>393</v>
      </c>
      <c r="F400" s="68" t="s">
        <v>355</v>
      </c>
    </row>
    <row r="401" spans="1:6" x14ac:dyDescent="0.45">
      <c r="A401" s="68">
        <v>383</v>
      </c>
      <c r="C401" s="69">
        <v>43340</v>
      </c>
      <c r="D401" s="68" t="s">
        <v>21</v>
      </c>
      <c r="E401" s="68" t="s">
        <v>393</v>
      </c>
      <c r="F401" s="68" t="s">
        <v>355</v>
      </c>
    </row>
    <row r="402" spans="1:6" x14ac:dyDescent="0.45">
      <c r="A402" s="68">
        <v>2497</v>
      </c>
      <c r="C402" s="69">
        <v>43364</v>
      </c>
      <c r="D402" s="68" t="s">
        <v>21</v>
      </c>
      <c r="E402" s="68" t="s">
        <v>425</v>
      </c>
      <c r="F402" s="68" t="s">
        <v>355</v>
      </c>
    </row>
    <row r="403" spans="1:6" x14ac:dyDescent="0.45">
      <c r="A403" s="68">
        <v>90</v>
      </c>
      <c r="B403" s="68">
        <v>90</v>
      </c>
      <c r="C403" s="69">
        <v>43336</v>
      </c>
      <c r="D403" s="68" t="s">
        <v>21</v>
      </c>
      <c r="E403" s="68" t="s">
        <v>403</v>
      </c>
      <c r="F403" s="68" t="s">
        <v>355</v>
      </c>
    </row>
    <row r="404" spans="1:6" x14ac:dyDescent="0.45">
      <c r="A404" s="68">
        <v>1</v>
      </c>
      <c r="B404" s="68">
        <v>1</v>
      </c>
      <c r="C404" s="69">
        <v>43340</v>
      </c>
      <c r="D404" s="68" t="s">
        <v>21</v>
      </c>
      <c r="E404" s="68" t="s">
        <v>403</v>
      </c>
      <c r="F404" s="68" t="s">
        <v>355</v>
      </c>
    </row>
    <row r="405" spans="1:6" x14ac:dyDescent="0.45">
      <c r="A405" s="68">
        <v>125</v>
      </c>
      <c r="B405" s="68">
        <v>125</v>
      </c>
      <c r="C405" s="69">
        <v>43351</v>
      </c>
      <c r="D405" s="68" t="s">
        <v>21</v>
      </c>
      <c r="E405" s="68" t="s">
        <v>409</v>
      </c>
      <c r="F405" s="68" t="s">
        <v>355</v>
      </c>
    </row>
    <row r="406" spans="1:6" x14ac:dyDescent="0.45">
      <c r="A406" s="68">
        <v>2</v>
      </c>
      <c r="B406" s="68">
        <v>2</v>
      </c>
      <c r="C406" s="69">
        <v>43339</v>
      </c>
      <c r="D406" s="68" t="s">
        <v>21</v>
      </c>
      <c r="E406" s="68" t="s">
        <v>404</v>
      </c>
      <c r="F406" s="68" t="s">
        <v>355</v>
      </c>
    </row>
    <row r="407" spans="1:6" x14ac:dyDescent="0.45">
      <c r="A407" s="68">
        <v>2</v>
      </c>
      <c r="B407" s="68">
        <v>2</v>
      </c>
      <c r="C407" s="69">
        <v>43351</v>
      </c>
      <c r="D407" s="68" t="s">
        <v>21</v>
      </c>
      <c r="E407" s="68" t="s">
        <v>410</v>
      </c>
      <c r="F407" s="68" t="s">
        <v>355</v>
      </c>
    </row>
    <row r="408" spans="1:6" x14ac:dyDescent="0.45">
      <c r="A408" s="68">
        <v>5</v>
      </c>
      <c r="C408" s="69">
        <v>43335</v>
      </c>
      <c r="D408" s="68" t="s">
        <v>21</v>
      </c>
      <c r="E408" s="68" t="s">
        <v>405</v>
      </c>
      <c r="F408" s="68" t="s">
        <v>355</v>
      </c>
    </row>
    <row r="409" spans="1:6" x14ac:dyDescent="0.45">
      <c r="A409" s="68">
        <v>3</v>
      </c>
      <c r="C409" s="69">
        <v>43310</v>
      </c>
      <c r="D409" s="68" t="s">
        <v>21</v>
      </c>
      <c r="E409" s="68" t="s">
        <v>389</v>
      </c>
      <c r="F409" s="68" t="s">
        <v>360</v>
      </c>
    </row>
    <row r="410" spans="1:6" x14ac:dyDescent="0.45">
      <c r="A410" s="68">
        <v>2542</v>
      </c>
      <c r="C410" s="69">
        <v>43363</v>
      </c>
      <c r="D410" s="68" t="s">
        <v>21</v>
      </c>
      <c r="E410" s="68" t="s">
        <v>426</v>
      </c>
      <c r="F410" s="68" t="s">
        <v>360</v>
      </c>
    </row>
    <row r="411" spans="1:6" x14ac:dyDescent="0.45">
      <c r="A411" s="68">
        <v>8</v>
      </c>
      <c r="C411" s="69">
        <v>43363</v>
      </c>
      <c r="D411" s="68" t="s">
        <v>21</v>
      </c>
      <c r="E411" s="68" t="s">
        <v>426</v>
      </c>
      <c r="F411" s="68" t="s">
        <v>360</v>
      </c>
    </row>
    <row r="412" spans="1:6" x14ac:dyDescent="0.45">
      <c r="A412" s="68">
        <v>150</v>
      </c>
      <c r="C412" s="69">
        <v>43363</v>
      </c>
      <c r="D412" s="68" t="s">
        <v>21</v>
      </c>
      <c r="E412" s="68" t="s">
        <v>426</v>
      </c>
      <c r="F412" s="68" t="s">
        <v>360</v>
      </c>
    </row>
    <row r="413" spans="1:6" x14ac:dyDescent="0.45">
      <c r="A413" s="68">
        <v>6094</v>
      </c>
      <c r="C413" s="69">
        <v>43363</v>
      </c>
      <c r="D413" s="68" t="s">
        <v>21</v>
      </c>
      <c r="E413" s="68" t="s">
        <v>426</v>
      </c>
      <c r="F413" s="68" t="s">
        <v>360</v>
      </c>
    </row>
    <row r="414" spans="1:6" x14ac:dyDescent="0.45">
      <c r="A414" s="68">
        <v>4230</v>
      </c>
      <c r="C414" s="69">
        <v>43363</v>
      </c>
      <c r="D414" s="68" t="s">
        <v>21</v>
      </c>
      <c r="E414" s="68" t="s">
        <v>426</v>
      </c>
      <c r="F414" s="68" t="s">
        <v>360</v>
      </c>
    </row>
    <row r="415" spans="1:6" x14ac:dyDescent="0.45">
      <c r="A415" s="68">
        <v>1</v>
      </c>
      <c r="C415" s="69">
        <v>43363</v>
      </c>
      <c r="D415" s="68" t="s">
        <v>21</v>
      </c>
      <c r="E415" s="68" t="s">
        <v>426</v>
      </c>
      <c r="F415" s="68" t="s">
        <v>360</v>
      </c>
    </row>
    <row r="416" spans="1:6" x14ac:dyDescent="0.45">
      <c r="A416" s="68">
        <v>83</v>
      </c>
      <c r="C416" s="69">
        <v>43363</v>
      </c>
      <c r="D416" s="68" t="s">
        <v>21</v>
      </c>
      <c r="E416" s="68" t="s">
        <v>426</v>
      </c>
      <c r="F416" s="68" t="s">
        <v>360</v>
      </c>
    </row>
    <row r="417" spans="1:6" x14ac:dyDescent="0.45">
      <c r="A417" s="68">
        <v>1</v>
      </c>
      <c r="B417" s="68">
        <v>1</v>
      </c>
      <c r="C417" s="69">
        <v>43286</v>
      </c>
      <c r="D417" s="68" t="s">
        <v>21</v>
      </c>
      <c r="E417" s="68" t="s">
        <v>376</v>
      </c>
      <c r="F417" s="68" t="s">
        <v>355</v>
      </c>
    </row>
    <row r="418" spans="1:6" x14ac:dyDescent="0.45">
      <c r="A418" s="68">
        <v>1</v>
      </c>
      <c r="B418" s="68">
        <v>1</v>
      </c>
      <c r="C418" s="69">
        <v>43306</v>
      </c>
      <c r="D418" s="68" t="s">
        <v>21</v>
      </c>
      <c r="E418" s="68" t="s">
        <v>383</v>
      </c>
      <c r="F418" s="68" t="s">
        <v>367</v>
      </c>
    </row>
    <row r="419" spans="1:6" x14ac:dyDescent="0.45">
      <c r="A419" s="68">
        <v>1</v>
      </c>
      <c r="B419" s="68">
        <v>1</v>
      </c>
      <c r="C419" s="69">
        <v>43340</v>
      </c>
      <c r="D419" s="68" t="s">
        <v>21</v>
      </c>
      <c r="E419" s="68" t="s">
        <v>398</v>
      </c>
      <c r="F419" s="68" t="s">
        <v>366</v>
      </c>
    </row>
    <row r="420" spans="1:6" x14ac:dyDescent="0.45">
      <c r="A420" s="68">
        <v>5</v>
      </c>
      <c r="B420" s="68">
        <v>5</v>
      </c>
      <c r="C420" s="69">
        <v>43340</v>
      </c>
      <c r="D420" s="68" t="s">
        <v>21</v>
      </c>
      <c r="E420" s="68" t="s">
        <v>398</v>
      </c>
      <c r="F420" s="68" t="s">
        <v>367</v>
      </c>
    </row>
    <row r="421" spans="1:6" x14ac:dyDescent="0.45">
      <c r="A421" s="68">
        <v>2</v>
      </c>
      <c r="B421" s="68">
        <v>2</v>
      </c>
      <c r="C421" s="69">
        <v>43348</v>
      </c>
      <c r="D421" s="68" t="s">
        <v>21</v>
      </c>
      <c r="E421" s="68" t="s">
        <v>413</v>
      </c>
      <c r="F421" s="68" t="s">
        <v>367</v>
      </c>
    </row>
    <row r="422" spans="1:6" x14ac:dyDescent="0.45">
      <c r="A422" s="68">
        <v>1</v>
      </c>
      <c r="B422" s="68">
        <v>1</v>
      </c>
      <c r="C422" s="69">
        <v>43354</v>
      </c>
      <c r="D422" s="68" t="s">
        <v>21</v>
      </c>
      <c r="E422" s="68" t="s">
        <v>421</v>
      </c>
      <c r="F422" s="68" t="s">
        <v>360</v>
      </c>
    </row>
    <row r="423" spans="1:6" x14ac:dyDescent="0.45">
      <c r="A423" s="68">
        <v>3</v>
      </c>
      <c r="B423" s="68">
        <v>3</v>
      </c>
      <c r="C423" s="69">
        <v>43333</v>
      </c>
      <c r="D423" s="68" t="s">
        <v>21</v>
      </c>
      <c r="E423" s="68" t="s">
        <v>400</v>
      </c>
      <c r="F423" s="68" t="s">
        <v>360</v>
      </c>
    </row>
    <row r="424" spans="1:6" x14ac:dyDescent="0.45">
      <c r="A424" s="68">
        <v>1</v>
      </c>
      <c r="B424" s="68">
        <v>1</v>
      </c>
      <c r="C424" s="69">
        <v>43335</v>
      </c>
      <c r="D424" s="68" t="s">
        <v>21</v>
      </c>
      <c r="E424" s="68" t="s">
        <v>408</v>
      </c>
      <c r="F424" s="68" t="s">
        <v>360</v>
      </c>
    </row>
    <row r="425" spans="1:6" x14ac:dyDescent="0.45">
      <c r="A425" s="68">
        <f>SUM(A390:A424)</f>
        <v>17000</v>
      </c>
      <c r="B425" s="68">
        <f>SUM(B390:B424)</f>
        <v>946</v>
      </c>
      <c r="C425" s="69"/>
      <c r="E425" s="73" t="s">
        <v>456</v>
      </c>
    </row>
    <row r="426" spans="1:6" x14ac:dyDescent="0.45">
      <c r="C426" s="69"/>
    </row>
    <row r="427" spans="1:6" x14ac:dyDescent="0.45">
      <c r="A427" s="73" t="s">
        <v>454</v>
      </c>
      <c r="B427" s="73"/>
      <c r="C427" s="69"/>
    </row>
    <row r="428" spans="1:6" x14ac:dyDescent="0.45">
      <c r="C428" s="69"/>
    </row>
    <row r="429" spans="1:6" x14ac:dyDescent="0.45">
      <c r="C429" s="69"/>
    </row>
    <row r="430" spans="1:6" x14ac:dyDescent="0.45">
      <c r="C430" s="69"/>
    </row>
    <row r="431" spans="1:6" x14ac:dyDescent="0.45">
      <c r="C431" s="69"/>
    </row>
    <row r="432" spans="1:6" x14ac:dyDescent="0.45">
      <c r="C432" s="69"/>
    </row>
    <row r="433" spans="3:3" x14ac:dyDescent="0.45">
      <c r="C433" s="69"/>
    </row>
    <row r="434" spans="3:3" x14ac:dyDescent="0.45">
      <c r="C434" s="69"/>
    </row>
    <row r="435" spans="3:3" x14ac:dyDescent="0.45">
      <c r="C435" s="69"/>
    </row>
    <row r="436" spans="3:3" x14ac:dyDescent="0.45">
      <c r="C436" s="69"/>
    </row>
    <row r="437" spans="3:3" x14ac:dyDescent="0.45">
      <c r="C437" s="69"/>
    </row>
    <row r="438" spans="3:3" x14ac:dyDescent="0.45">
      <c r="C438" s="69"/>
    </row>
    <row r="439" spans="3:3" x14ac:dyDescent="0.45">
      <c r="C439" s="69"/>
    </row>
    <row r="440" spans="3:3" x14ac:dyDescent="0.45">
      <c r="C440" s="69"/>
    </row>
    <row r="441" spans="3:3" x14ac:dyDescent="0.45">
      <c r="C441" s="69"/>
    </row>
    <row r="442" spans="3:3" x14ac:dyDescent="0.45">
      <c r="C442" s="69"/>
    </row>
    <row r="443" spans="3:3" x14ac:dyDescent="0.45">
      <c r="C443" s="69"/>
    </row>
    <row r="444" spans="3:3" x14ac:dyDescent="0.45">
      <c r="C444" s="69"/>
    </row>
    <row r="445" spans="3:3" x14ac:dyDescent="0.45">
      <c r="C445" s="69"/>
    </row>
    <row r="446" spans="3:3" x14ac:dyDescent="0.45">
      <c r="C446" s="69"/>
    </row>
    <row r="447" spans="3:3" x14ac:dyDescent="0.45">
      <c r="C447" s="69"/>
    </row>
    <row r="448" spans="3:3" x14ac:dyDescent="0.45">
      <c r="C448" s="69"/>
    </row>
    <row r="449" spans="3:3" x14ac:dyDescent="0.45">
      <c r="C449" s="69"/>
    </row>
    <row r="450" spans="3:3" x14ac:dyDescent="0.45">
      <c r="C450" s="69"/>
    </row>
    <row r="451" spans="3:3" x14ac:dyDescent="0.45">
      <c r="C451" s="69"/>
    </row>
    <row r="452" spans="3:3" x14ac:dyDescent="0.45">
      <c r="C452" s="69"/>
    </row>
    <row r="453" spans="3:3" x14ac:dyDescent="0.45">
      <c r="C453" s="69"/>
    </row>
    <row r="454" spans="3:3" x14ac:dyDescent="0.45">
      <c r="C454" s="69"/>
    </row>
    <row r="455" spans="3:3" x14ac:dyDescent="0.45">
      <c r="C455" s="69"/>
    </row>
    <row r="456" spans="3:3" x14ac:dyDescent="0.45">
      <c r="C456" s="69"/>
    </row>
    <row r="457" spans="3:3" x14ac:dyDescent="0.45">
      <c r="C457" s="69"/>
    </row>
    <row r="458" spans="3:3" x14ac:dyDescent="0.45">
      <c r="C458" s="69"/>
    </row>
    <row r="459" spans="3:3" x14ac:dyDescent="0.45">
      <c r="C459" s="69"/>
    </row>
    <row r="460" spans="3:3" x14ac:dyDescent="0.45">
      <c r="C460" s="69"/>
    </row>
    <row r="461" spans="3:3" x14ac:dyDescent="0.45">
      <c r="C461" s="69"/>
    </row>
    <row r="462" spans="3:3" x14ac:dyDescent="0.45">
      <c r="C462" s="69"/>
    </row>
    <row r="463" spans="3:3" x14ac:dyDescent="0.45">
      <c r="C463" s="69"/>
    </row>
    <row r="464" spans="3:3" x14ac:dyDescent="0.45">
      <c r="C464" s="69"/>
    </row>
    <row r="465" spans="3:3" x14ac:dyDescent="0.45">
      <c r="C465" s="69"/>
    </row>
    <row r="466" spans="3:3" x14ac:dyDescent="0.45">
      <c r="C466" s="69"/>
    </row>
  </sheetData>
  <sortState ref="A150:NK294">
    <sortCondition ref="D150:D29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E19" sqref="E19"/>
    </sheetView>
  </sheetViews>
  <sheetFormatPr defaultRowHeight="12.75" x14ac:dyDescent="0.35"/>
  <cols>
    <col min="2" max="2" width="10.796875" customWidth="1"/>
    <col min="7" max="7" width="9.1328125" customWidth="1"/>
  </cols>
  <sheetData>
    <row r="2" spans="1:14" x14ac:dyDescent="0.35">
      <c r="A2" t="s">
        <v>430</v>
      </c>
    </row>
    <row r="3" spans="1:14" x14ac:dyDescent="0.35">
      <c r="A3" t="s">
        <v>431</v>
      </c>
    </row>
    <row r="4" spans="1:14" x14ac:dyDescent="0.35">
      <c r="A4" t="s">
        <v>432</v>
      </c>
    </row>
    <row r="5" spans="1:14" x14ac:dyDescent="0.35">
      <c r="A5" t="s">
        <v>433</v>
      </c>
    </row>
    <row r="8" spans="1:14" ht="38.25" x14ac:dyDescent="0.35">
      <c r="A8" s="72" t="s">
        <v>434</v>
      </c>
      <c r="B8" s="72" t="s">
        <v>435</v>
      </c>
      <c r="C8" s="72" t="s">
        <v>436</v>
      </c>
      <c r="D8" s="72" t="s">
        <v>437</v>
      </c>
      <c r="E8" s="72"/>
      <c r="F8" s="72"/>
      <c r="G8" s="72" t="s">
        <v>438</v>
      </c>
      <c r="H8" s="72" t="s">
        <v>439</v>
      </c>
      <c r="I8" s="72" t="s">
        <v>440</v>
      </c>
      <c r="J8" s="72" t="s">
        <v>441</v>
      </c>
      <c r="K8" s="72" t="s">
        <v>442</v>
      </c>
      <c r="L8" s="72" t="s">
        <v>443</v>
      </c>
      <c r="M8" s="72" t="s">
        <v>444</v>
      </c>
      <c r="N8" s="72"/>
    </row>
    <row r="9" spans="1:14" x14ac:dyDescent="0.35">
      <c r="A9" t="s">
        <v>0</v>
      </c>
      <c r="B9">
        <v>324</v>
      </c>
      <c r="C9">
        <v>0</v>
      </c>
      <c r="D9">
        <v>0</v>
      </c>
      <c r="E9">
        <f>SUM(B9:D9)</f>
        <v>324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4" x14ac:dyDescent="0.35">
      <c r="A10" t="s">
        <v>44</v>
      </c>
      <c r="B10">
        <v>6</v>
      </c>
      <c r="C10">
        <v>0</v>
      </c>
      <c r="D10">
        <v>0</v>
      </c>
      <c r="E10">
        <f t="shared" ref="E10:E16" si="0">SUM(B10:D10)</f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35">
      <c r="A11" t="s">
        <v>39</v>
      </c>
      <c r="B11">
        <v>0</v>
      </c>
      <c r="C11">
        <v>0</v>
      </c>
      <c r="D11">
        <v>9</v>
      </c>
      <c r="E11">
        <f t="shared" si="0"/>
        <v>9</v>
      </c>
      <c r="G11">
        <v>10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35">
      <c r="A12" t="s">
        <v>1</v>
      </c>
      <c r="B12">
        <v>19</v>
      </c>
      <c r="C12">
        <v>0</v>
      </c>
      <c r="D12">
        <v>0</v>
      </c>
      <c r="E12">
        <f t="shared" si="0"/>
        <v>19</v>
      </c>
      <c r="G12">
        <v>0</v>
      </c>
      <c r="H12">
        <v>0</v>
      </c>
      <c r="I12">
        <v>1</v>
      </c>
      <c r="J12">
        <v>10</v>
      </c>
      <c r="K12">
        <v>221</v>
      </c>
      <c r="L12">
        <v>3</v>
      </c>
      <c r="M12">
        <v>2</v>
      </c>
    </row>
    <row r="13" spans="1:14" x14ac:dyDescent="0.35">
      <c r="A13" t="s">
        <v>2</v>
      </c>
      <c r="B13">
        <v>197</v>
      </c>
      <c r="C13">
        <v>3</v>
      </c>
      <c r="D13">
        <v>0</v>
      </c>
      <c r="E13">
        <f t="shared" si="0"/>
        <v>200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35">
      <c r="A14" t="s">
        <v>3</v>
      </c>
      <c r="B14">
        <v>289</v>
      </c>
      <c r="C14">
        <v>213</v>
      </c>
      <c r="D14">
        <v>0</v>
      </c>
      <c r="E14">
        <f t="shared" si="0"/>
        <v>502</v>
      </c>
      <c r="G14">
        <v>154</v>
      </c>
      <c r="H14">
        <v>0</v>
      </c>
      <c r="I14">
        <v>4</v>
      </c>
      <c r="J14">
        <v>0</v>
      </c>
      <c r="K14">
        <v>0</v>
      </c>
      <c r="L14">
        <v>0</v>
      </c>
      <c r="M14">
        <v>0</v>
      </c>
    </row>
    <row r="15" spans="1:14" x14ac:dyDescent="0.35">
      <c r="A15" t="s">
        <v>445</v>
      </c>
      <c r="B15">
        <v>44</v>
      </c>
      <c r="C15">
        <v>24</v>
      </c>
      <c r="E15">
        <f t="shared" si="0"/>
        <v>68</v>
      </c>
      <c r="K15">
        <v>43</v>
      </c>
    </row>
    <row r="16" spans="1:14" x14ac:dyDescent="0.35">
      <c r="A16" t="s">
        <v>446</v>
      </c>
      <c r="B16">
        <v>6</v>
      </c>
      <c r="E16">
        <f t="shared" si="0"/>
        <v>6</v>
      </c>
    </row>
    <row r="17" spans="1:6" x14ac:dyDescent="0.35">
      <c r="E17">
        <f>SUM(E9:E16)</f>
        <v>1134</v>
      </c>
    </row>
    <row r="18" spans="1:6" x14ac:dyDescent="0.35">
      <c r="E18" s="27">
        <v>946</v>
      </c>
      <c r="F18" t="s">
        <v>455</v>
      </c>
    </row>
    <row r="19" spans="1:6" x14ac:dyDescent="0.35">
      <c r="E19">
        <f>SUM(E17:E18)</f>
        <v>2080</v>
      </c>
    </row>
    <row r="21" spans="1:6" x14ac:dyDescent="0.35">
      <c r="A21" s="27">
        <v>1069689</v>
      </c>
      <c r="B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A170" zoomScaleNormal="100" workbookViewId="0">
      <selection activeCell="A170" sqref="A1:XFD1048576"/>
    </sheetView>
  </sheetViews>
  <sheetFormatPr defaultRowHeight="12.75" x14ac:dyDescent="0.35"/>
  <cols>
    <col min="1" max="1" width="23.06640625" style="82" customWidth="1"/>
    <col min="2" max="2" width="10.796875" style="82" bestFit="1" customWidth="1"/>
    <col min="3" max="3" width="78" style="83" customWidth="1"/>
    <col min="4" max="4" width="5.59765625" style="83" customWidth="1"/>
    <col min="5" max="5" width="19.19921875" style="82" customWidth="1"/>
    <col min="6" max="6" width="14.796875" style="82" customWidth="1"/>
    <col min="7" max="7" width="81.3984375" style="84" customWidth="1"/>
    <col min="8" max="8" width="9.06640625" style="87"/>
    <col min="9" max="10" width="10.796875" style="82" bestFit="1" customWidth="1"/>
    <col min="11" max="11" width="8.53125" style="82" customWidth="1"/>
    <col min="12" max="12" width="8.53125" style="86" customWidth="1"/>
    <col min="13" max="15" width="9.06640625" style="82"/>
    <col min="16" max="16" width="9.06640625" style="86"/>
    <col min="17" max="16384" width="9.06640625" style="82"/>
  </cols>
  <sheetData>
    <row r="1" spans="1:16" s="82" customFormat="1" x14ac:dyDescent="0.35">
      <c r="A1" s="82" t="s">
        <v>462</v>
      </c>
      <c r="C1" s="83"/>
      <c r="D1" s="83"/>
      <c r="E1" s="82" t="s">
        <v>288</v>
      </c>
      <c r="G1" s="84"/>
      <c r="H1" s="85"/>
      <c r="L1" s="86"/>
      <c r="P1" s="86"/>
    </row>
    <row r="2" spans="1:16" s="82" customFormat="1" x14ac:dyDescent="0.35">
      <c r="A2" s="82" t="s">
        <v>124</v>
      </c>
      <c r="C2" s="83"/>
      <c r="D2" s="83"/>
      <c r="E2" s="82" t="s">
        <v>124</v>
      </c>
      <c r="G2" s="84"/>
      <c r="H2" s="87"/>
      <c r="L2" s="86"/>
      <c r="P2" s="86"/>
    </row>
    <row r="3" spans="1:16" s="82" customFormat="1" x14ac:dyDescent="0.35">
      <c r="A3" s="1" t="s">
        <v>125</v>
      </c>
      <c r="B3" s="1" t="s">
        <v>126</v>
      </c>
      <c r="C3" s="1" t="s">
        <v>463</v>
      </c>
      <c r="D3" s="1"/>
      <c r="E3" s="82" t="s">
        <v>299</v>
      </c>
      <c r="F3" s="82" t="s">
        <v>126</v>
      </c>
      <c r="G3" s="84" t="s">
        <v>300</v>
      </c>
      <c r="H3" s="87"/>
      <c r="L3" s="86"/>
      <c r="P3" s="86"/>
    </row>
    <row r="4" spans="1:16" s="82" customFormat="1" x14ac:dyDescent="0.35">
      <c r="A4" s="88" t="s">
        <v>464</v>
      </c>
      <c r="B4" s="88">
        <v>1022</v>
      </c>
      <c r="C4" s="88" t="s">
        <v>465</v>
      </c>
      <c r="D4" s="1"/>
      <c r="G4" s="84"/>
      <c r="H4" s="87"/>
      <c r="L4" s="86"/>
      <c r="P4" s="86"/>
    </row>
    <row r="5" spans="1:16" s="82" customFormat="1" x14ac:dyDescent="0.35">
      <c r="A5" s="1"/>
      <c r="B5" s="1"/>
      <c r="C5" s="89"/>
      <c r="D5" s="89"/>
      <c r="E5" s="82" t="s">
        <v>11</v>
      </c>
      <c r="F5" s="82">
        <v>4369</v>
      </c>
      <c r="G5" s="84" t="s">
        <v>303</v>
      </c>
      <c r="H5" s="87"/>
      <c r="L5" s="86"/>
      <c r="P5" s="86"/>
    </row>
    <row r="6" spans="1:16" s="82" customFormat="1" x14ac:dyDescent="0.35">
      <c r="A6" s="88" t="s">
        <v>466</v>
      </c>
      <c r="B6" s="88">
        <v>202</v>
      </c>
      <c r="C6" s="88" t="s">
        <v>467</v>
      </c>
      <c r="D6" s="1"/>
      <c r="G6" s="84"/>
      <c r="H6" s="87"/>
      <c r="L6" s="86"/>
      <c r="P6" s="86"/>
    </row>
    <row r="7" spans="1:16" s="82" customFormat="1" x14ac:dyDescent="0.35">
      <c r="A7" s="1" t="s">
        <v>128</v>
      </c>
      <c r="B7" s="1">
        <v>235</v>
      </c>
      <c r="C7" s="1" t="s">
        <v>459</v>
      </c>
      <c r="D7" s="1"/>
      <c r="E7" s="82" t="s">
        <v>128</v>
      </c>
      <c r="F7" s="82">
        <v>235</v>
      </c>
      <c r="G7" s="84" t="s">
        <v>304</v>
      </c>
      <c r="H7" s="87"/>
      <c r="L7" s="86"/>
      <c r="P7" s="86"/>
    </row>
    <row r="8" spans="1:16" s="82" customFormat="1" x14ac:dyDescent="0.35">
      <c r="A8" s="1" t="s">
        <v>130</v>
      </c>
      <c r="B8" s="1">
        <v>1056</v>
      </c>
      <c r="C8" s="1" t="s">
        <v>460</v>
      </c>
      <c r="D8" s="1"/>
      <c r="E8" s="82" t="s">
        <v>130</v>
      </c>
      <c r="F8" s="82">
        <v>1056</v>
      </c>
      <c r="G8" s="84" t="s">
        <v>305</v>
      </c>
      <c r="H8" s="87"/>
      <c r="I8" s="87"/>
      <c r="J8" s="87"/>
      <c r="L8" s="86"/>
      <c r="M8" s="87"/>
      <c r="P8" s="86"/>
    </row>
    <row r="9" spans="1:16" s="82" customFormat="1" x14ac:dyDescent="0.35">
      <c r="A9" s="88" t="s">
        <v>468</v>
      </c>
      <c r="B9" s="88">
        <v>90</v>
      </c>
      <c r="C9" s="88" t="s">
        <v>469</v>
      </c>
      <c r="D9" s="1"/>
      <c r="G9" s="84"/>
      <c r="H9" s="87"/>
      <c r="I9" s="87"/>
      <c r="J9" s="87"/>
      <c r="L9" s="86"/>
      <c r="M9" s="87"/>
      <c r="P9" s="86"/>
    </row>
    <row r="10" spans="1:16" s="82" customFormat="1" x14ac:dyDescent="0.35">
      <c r="A10" s="1" t="s">
        <v>132</v>
      </c>
      <c r="B10" s="1">
        <v>1188</v>
      </c>
      <c r="C10" s="1" t="s">
        <v>470</v>
      </c>
      <c r="D10" s="1"/>
      <c r="E10" s="82" t="s">
        <v>132</v>
      </c>
      <c r="F10" s="82">
        <v>1188</v>
      </c>
      <c r="G10" s="84" t="s">
        <v>133</v>
      </c>
      <c r="H10" s="87"/>
      <c r="L10" s="86"/>
      <c r="P10" s="86"/>
    </row>
    <row r="11" spans="1:16" s="82" customFormat="1" x14ac:dyDescent="0.35">
      <c r="A11" s="88" t="s">
        <v>471</v>
      </c>
      <c r="B11" s="88">
        <v>70</v>
      </c>
      <c r="C11" s="88" t="s">
        <v>472</v>
      </c>
      <c r="D11" s="1"/>
      <c r="G11" s="84"/>
      <c r="H11" s="87"/>
      <c r="L11" s="86"/>
      <c r="P11" s="86"/>
    </row>
    <row r="12" spans="1:16" s="82" customFormat="1" x14ac:dyDescent="0.35">
      <c r="A12" s="1" t="s">
        <v>306</v>
      </c>
      <c r="B12" s="1">
        <v>356</v>
      </c>
      <c r="C12" s="1" t="s">
        <v>307</v>
      </c>
      <c r="D12" s="1"/>
      <c r="E12" s="90" t="s">
        <v>306</v>
      </c>
      <c r="F12" s="90">
        <v>356</v>
      </c>
      <c r="G12" s="91" t="s">
        <v>307</v>
      </c>
      <c r="H12" s="87"/>
      <c r="L12" s="86"/>
      <c r="P12" s="86"/>
    </row>
    <row r="13" spans="1:16" s="82" customFormat="1" x14ac:dyDescent="0.35">
      <c r="A13" s="1" t="s">
        <v>134</v>
      </c>
      <c r="B13" s="1">
        <v>194</v>
      </c>
      <c r="C13" s="1" t="s">
        <v>135</v>
      </c>
      <c r="D13" s="1"/>
      <c r="E13" s="82" t="s">
        <v>134</v>
      </c>
      <c r="F13" s="82">
        <v>194</v>
      </c>
      <c r="G13" s="84" t="s">
        <v>135</v>
      </c>
      <c r="H13" s="87"/>
      <c r="L13" s="86"/>
      <c r="P13" s="86"/>
    </row>
    <row r="14" spans="1:16" s="82" customFormat="1" x14ac:dyDescent="0.35">
      <c r="E14" s="82" t="s">
        <v>136</v>
      </c>
      <c r="F14" s="82">
        <v>94072</v>
      </c>
      <c r="G14" s="84" t="s">
        <v>308</v>
      </c>
      <c r="H14" s="87"/>
      <c r="L14" s="86"/>
      <c r="P14" s="86"/>
    </row>
    <row r="15" spans="1:16" s="82" customFormat="1" x14ac:dyDescent="0.35">
      <c r="A15" s="1" t="s">
        <v>138</v>
      </c>
      <c r="B15" s="1">
        <v>16131</v>
      </c>
      <c r="C15" s="1" t="s">
        <v>139</v>
      </c>
      <c r="D15" s="1"/>
      <c r="E15" s="87" t="s">
        <v>138</v>
      </c>
      <c r="F15" s="87">
        <v>16131</v>
      </c>
      <c r="G15" s="92" t="s">
        <v>139</v>
      </c>
      <c r="H15" s="87"/>
      <c r="L15" s="86"/>
      <c r="P15" s="86"/>
    </row>
    <row r="16" spans="1:16" s="82" customFormat="1" x14ac:dyDescent="0.35">
      <c r="A16" s="1" t="s">
        <v>309</v>
      </c>
      <c r="B16" s="1">
        <v>44</v>
      </c>
      <c r="C16" s="1" t="s">
        <v>310</v>
      </c>
      <c r="D16" s="1"/>
      <c r="E16" s="90" t="s">
        <v>309</v>
      </c>
      <c r="F16" s="90">
        <v>44</v>
      </c>
      <c r="G16" s="91" t="s">
        <v>310</v>
      </c>
      <c r="H16" s="87"/>
      <c r="L16" s="86"/>
      <c r="P16" s="86"/>
    </row>
    <row r="17" spans="1:16" s="82" customFormat="1" x14ac:dyDescent="0.35">
      <c r="A17" s="93" t="s">
        <v>140</v>
      </c>
      <c r="B17" s="93">
        <v>2</v>
      </c>
      <c r="C17" s="93" t="s">
        <v>141</v>
      </c>
      <c r="D17" s="94"/>
      <c r="E17" s="82" t="s">
        <v>140</v>
      </c>
      <c r="F17" s="82">
        <v>13775</v>
      </c>
      <c r="G17" s="84" t="s">
        <v>141</v>
      </c>
      <c r="H17" s="87"/>
      <c r="L17" s="86"/>
      <c r="P17" s="86"/>
    </row>
    <row r="18" spans="1:16" s="82" customFormat="1" x14ac:dyDescent="0.35">
      <c r="A18" s="1" t="s">
        <v>142</v>
      </c>
      <c r="B18" s="1">
        <v>880</v>
      </c>
      <c r="C18" s="1" t="s">
        <v>143</v>
      </c>
      <c r="D18" s="1"/>
      <c r="E18" s="82" t="s">
        <v>311</v>
      </c>
      <c r="F18" s="82">
        <v>969</v>
      </c>
      <c r="G18" s="84" t="s">
        <v>143</v>
      </c>
      <c r="H18" s="87"/>
      <c r="L18" s="86"/>
      <c r="P18" s="86"/>
    </row>
    <row r="19" spans="1:16" s="82" customFormat="1" x14ac:dyDescent="0.35">
      <c r="A19" s="1" t="s">
        <v>144</v>
      </c>
      <c r="B19" s="1">
        <v>1226</v>
      </c>
      <c r="C19" s="1" t="s">
        <v>145</v>
      </c>
      <c r="D19" s="1"/>
      <c r="E19" s="82" t="s">
        <v>144</v>
      </c>
      <c r="F19" s="82">
        <v>1226</v>
      </c>
      <c r="G19" s="84" t="s">
        <v>145</v>
      </c>
      <c r="H19" s="87"/>
      <c r="L19" s="86"/>
      <c r="P19" s="86"/>
    </row>
    <row r="20" spans="1:16" s="82" customFormat="1" x14ac:dyDescent="0.35">
      <c r="A20" s="1" t="s">
        <v>146</v>
      </c>
      <c r="B20" s="1">
        <v>37370</v>
      </c>
      <c r="C20" s="1" t="s">
        <v>473</v>
      </c>
      <c r="D20" s="1"/>
      <c r="E20" s="82" t="s">
        <v>146</v>
      </c>
      <c r="F20" s="82">
        <v>37370</v>
      </c>
      <c r="G20" s="84" t="s">
        <v>147</v>
      </c>
      <c r="H20" s="87"/>
      <c r="L20" s="86"/>
      <c r="P20" s="86"/>
    </row>
    <row r="21" spans="1:16" s="82" customFormat="1" x14ac:dyDescent="0.35">
      <c r="A21" s="1" t="s">
        <v>148</v>
      </c>
      <c r="B21" s="1">
        <v>38093</v>
      </c>
      <c r="C21" s="1" t="s">
        <v>474</v>
      </c>
      <c r="D21" s="1"/>
      <c r="E21" s="82" t="s">
        <v>148</v>
      </c>
      <c r="F21" s="82">
        <v>38093</v>
      </c>
      <c r="G21" s="84" t="s">
        <v>149</v>
      </c>
      <c r="H21" s="87"/>
      <c r="L21" s="86"/>
      <c r="P21" s="86"/>
    </row>
    <row r="22" spans="1:16" s="82" customFormat="1" x14ac:dyDescent="0.35">
      <c r="A22" s="1" t="s">
        <v>150</v>
      </c>
      <c r="B22" s="1">
        <v>184092</v>
      </c>
      <c r="C22" s="1" t="s">
        <v>475</v>
      </c>
      <c r="D22" s="1"/>
      <c r="E22" s="82" t="s">
        <v>312</v>
      </c>
      <c r="F22" s="82">
        <v>184092</v>
      </c>
      <c r="G22" s="84" t="s">
        <v>151</v>
      </c>
      <c r="H22" s="87"/>
      <c r="L22" s="86"/>
      <c r="P22" s="86"/>
    </row>
    <row r="23" spans="1:16" s="82" customFormat="1" x14ac:dyDescent="0.35">
      <c r="A23" s="1" t="s">
        <v>152</v>
      </c>
      <c r="B23" s="1">
        <v>729</v>
      </c>
      <c r="C23" s="1" t="s">
        <v>153</v>
      </c>
      <c r="D23" s="1"/>
      <c r="E23" s="82" t="s">
        <v>152</v>
      </c>
      <c r="F23" s="82">
        <v>729</v>
      </c>
      <c r="G23" s="84" t="s">
        <v>153</v>
      </c>
      <c r="H23" s="87"/>
      <c r="L23" s="86"/>
      <c r="P23" s="86"/>
    </row>
    <row r="24" spans="1:16" s="82" customFormat="1" x14ac:dyDescent="0.35">
      <c r="A24" s="1" t="s">
        <v>154</v>
      </c>
      <c r="B24" s="1">
        <v>300</v>
      </c>
      <c r="C24" s="1" t="s">
        <v>155</v>
      </c>
      <c r="D24" s="1"/>
      <c r="E24" s="82" t="s">
        <v>154</v>
      </c>
      <c r="F24" s="82">
        <v>300</v>
      </c>
      <c r="G24" s="84" t="s">
        <v>155</v>
      </c>
      <c r="H24" s="87"/>
      <c r="L24" s="86"/>
      <c r="P24" s="86"/>
    </row>
    <row r="25" spans="1:16" s="82" customFormat="1" x14ac:dyDescent="0.35">
      <c r="A25" s="1" t="s">
        <v>156</v>
      </c>
      <c r="B25" s="1">
        <v>330</v>
      </c>
      <c r="C25" s="1" t="s">
        <v>313</v>
      </c>
      <c r="D25" s="1"/>
      <c r="E25" s="82" t="s">
        <v>156</v>
      </c>
      <c r="F25" s="82">
        <v>330</v>
      </c>
      <c r="G25" s="84" t="s">
        <v>313</v>
      </c>
      <c r="H25" s="87"/>
      <c r="L25" s="86"/>
      <c r="P25" s="86"/>
    </row>
    <row r="26" spans="1:16" s="82" customFormat="1" x14ac:dyDescent="0.35">
      <c r="A26" s="1" t="s">
        <v>158</v>
      </c>
      <c r="B26" s="1">
        <v>1479</v>
      </c>
      <c r="C26" s="1" t="s">
        <v>159</v>
      </c>
      <c r="D26" s="1"/>
      <c r="E26" s="82" t="s">
        <v>158</v>
      </c>
      <c r="F26" s="82">
        <v>1479</v>
      </c>
      <c r="G26" s="84" t="s">
        <v>159</v>
      </c>
      <c r="H26" s="87"/>
      <c r="L26" s="86"/>
      <c r="P26" s="86"/>
    </row>
    <row r="27" spans="1:16" s="82" customFormat="1" x14ac:dyDescent="0.35">
      <c r="A27" s="88" t="s">
        <v>476</v>
      </c>
      <c r="B27" s="88">
        <v>494</v>
      </c>
      <c r="C27" s="88" t="s">
        <v>477</v>
      </c>
      <c r="D27" s="1"/>
      <c r="G27" s="84"/>
      <c r="H27" s="87"/>
      <c r="L27" s="86"/>
      <c r="P27" s="86"/>
    </row>
    <row r="28" spans="1:16" s="82" customFormat="1" x14ac:dyDescent="0.35">
      <c r="A28" s="1" t="s">
        <v>160</v>
      </c>
      <c r="B28" s="1">
        <v>136</v>
      </c>
      <c r="C28" s="1" t="s">
        <v>314</v>
      </c>
      <c r="D28" s="1"/>
      <c r="E28" s="82" t="s">
        <v>160</v>
      </c>
      <c r="F28" s="82">
        <v>136</v>
      </c>
      <c r="G28" s="84" t="s">
        <v>314</v>
      </c>
      <c r="H28" s="87"/>
      <c r="L28" s="86"/>
      <c r="P28" s="86"/>
    </row>
    <row r="29" spans="1:16" s="82" customFormat="1" x14ac:dyDescent="0.35">
      <c r="A29" s="1" t="s">
        <v>162</v>
      </c>
      <c r="B29" s="1">
        <v>429</v>
      </c>
      <c r="C29" s="1" t="s">
        <v>478</v>
      </c>
      <c r="D29" s="1"/>
      <c r="E29" s="82" t="s">
        <v>162</v>
      </c>
      <c r="F29" s="82">
        <v>404</v>
      </c>
      <c r="G29" s="84" t="s">
        <v>163</v>
      </c>
      <c r="H29" s="87"/>
      <c r="L29" s="86"/>
      <c r="P29" s="86"/>
    </row>
    <row r="30" spans="1:16" s="82" customFormat="1" x14ac:dyDescent="0.35">
      <c r="A30" s="1" t="s">
        <v>12</v>
      </c>
      <c r="B30" s="1">
        <v>3815</v>
      </c>
      <c r="C30" s="1" t="s">
        <v>479</v>
      </c>
      <c r="D30" s="1"/>
      <c r="E30" s="82" t="s">
        <v>12</v>
      </c>
      <c r="F30" s="82">
        <v>3284</v>
      </c>
      <c r="G30" s="84" t="s">
        <v>164</v>
      </c>
      <c r="H30" s="87"/>
      <c r="L30" s="86"/>
      <c r="P30" s="86"/>
    </row>
    <row r="31" spans="1:16" s="82" customFormat="1" x14ac:dyDescent="0.35">
      <c r="A31" s="88" t="s">
        <v>480</v>
      </c>
      <c r="B31" s="88">
        <v>1</v>
      </c>
      <c r="C31" s="88" t="s">
        <v>481</v>
      </c>
      <c r="D31" s="1"/>
      <c r="G31" s="84"/>
      <c r="H31" s="87"/>
      <c r="L31" s="86"/>
      <c r="P31" s="86"/>
    </row>
    <row r="32" spans="1:16" s="82" customFormat="1" x14ac:dyDescent="0.35">
      <c r="A32" s="1" t="s">
        <v>165</v>
      </c>
      <c r="B32" s="1">
        <v>231</v>
      </c>
      <c r="C32" s="1" t="s">
        <v>315</v>
      </c>
      <c r="D32" s="1"/>
      <c r="E32" s="82" t="s">
        <v>165</v>
      </c>
      <c r="F32" s="82">
        <v>223</v>
      </c>
      <c r="G32" s="84" t="s">
        <v>315</v>
      </c>
      <c r="H32" s="87"/>
      <c r="I32" s="87"/>
      <c r="L32" s="86"/>
      <c r="P32" s="86"/>
    </row>
    <row r="33" spans="1:16" s="82" customFormat="1" x14ac:dyDescent="0.35">
      <c r="A33" s="1" t="s">
        <v>167</v>
      </c>
      <c r="B33" s="1">
        <v>7480</v>
      </c>
      <c r="C33" s="1" t="s">
        <v>316</v>
      </c>
      <c r="D33" s="1"/>
      <c r="E33" s="82" t="s">
        <v>167</v>
      </c>
      <c r="F33" s="82">
        <v>7480</v>
      </c>
      <c r="G33" s="84" t="s">
        <v>316</v>
      </c>
      <c r="H33" s="87"/>
      <c r="L33" s="86"/>
      <c r="P33" s="86"/>
    </row>
    <row r="34" spans="1:16" s="82" customFormat="1" x14ac:dyDescent="0.35">
      <c r="A34" s="1" t="s">
        <v>169</v>
      </c>
      <c r="B34" s="1">
        <v>50</v>
      </c>
      <c r="C34" s="1" t="s">
        <v>170</v>
      </c>
      <c r="D34" s="1"/>
      <c r="E34" s="82" t="s">
        <v>169</v>
      </c>
      <c r="F34" s="82">
        <v>50</v>
      </c>
      <c r="G34" s="84" t="s">
        <v>170</v>
      </c>
      <c r="H34" s="87"/>
      <c r="L34" s="86"/>
      <c r="P34" s="86"/>
    </row>
    <row r="35" spans="1:16" s="82" customFormat="1" x14ac:dyDescent="0.35">
      <c r="A35" s="1" t="s">
        <v>171</v>
      </c>
      <c r="B35" s="1">
        <v>21790</v>
      </c>
      <c r="C35" s="1" t="s">
        <v>317</v>
      </c>
      <c r="D35" s="1"/>
      <c r="E35" s="82" t="s">
        <v>171</v>
      </c>
      <c r="F35" s="82">
        <v>21790</v>
      </c>
      <c r="G35" s="84" t="s">
        <v>317</v>
      </c>
      <c r="H35" s="87"/>
      <c r="L35" s="86"/>
      <c r="P35" s="86"/>
    </row>
    <row r="36" spans="1:16" s="82" customFormat="1" x14ac:dyDescent="0.35">
      <c r="A36" s="1" t="s">
        <v>173</v>
      </c>
      <c r="B36" s="1">
        <v>63421</v>
      </c>
      <c r="C36" s="1" t="s">
        <v>174</v>
      </c>
      <c r="D36" s="1"/>
      <c r="E36" s="82" t="s">
        <v>173</v>
      </c>
      <c r="F36" s="82">
        <v>63421</v>
      </c>
      <c r="G36" s="84" t="s">
        <v>174</v>
      </c>
      <c r="H36" s="87"/>
      <c r="L36" s="86"/>
      <c r="P36" s="86"/>
    </row>
    <row r="37" spans="1:16" s="82" customFormat="1" x14ac:dyDescent="0.35">
      <c r="A37" s="1" t="s">
        <v>175</v>
      </c>
      <c r="B37" s="1">
        <v>24923</v>
      </c>
      <c r="C37" s="1" t="s">
        <v>176</v>
      </c>
      <c r="D37" s="1"/>
      <c r="E37" s="82" t="s">
        <v>175</v>
      </c>
      <c r="F37" s="82">
        <v>23779</v>
      </c>
      <c r="G37" s="82" t="s">
        <v>176</v>
      </c>
      <c r="H37" s="87"/>
      <c r="L37" s="86"/>
      <c r="P37" s="86"/>
    </row>
    <row r="38" spans="1:16" s="82" customFormat="1" x14ac:dyDescent="0.35">
      <c r="A38" s="1" t="s">
        <v>177</v>
      </c>
      <c r="B38" s="1">
        <v>50454</v>
      </c>
      <c r="C38" s="1" t="s">
        <v>178</v>
      </c>
      <c r="D38" s="1"/>
      <c r="E38" s="82" t="s">
        <v>177</v>
      </c>
      <c r="F38" s="82">
        <v>50454</v>
      </c>
      <c r="G38" s="82" t="s">
        <v>178</v>
      </c>
      <c r="H38" s="87"/>
      <c r="L38" s="86"/>
      <c r="P38" s="86"/>
    </row>
    <row r="39" spans="1:16" s="82" customFormat="1" x14ac:dyDescent="0.35">
      <c r="A39" s="1" t="s">
        <v>179</v>
      </c>
      <c r="B39" s="1">
        <v>655</v>
      </c>
      <c r="C39" s="1" t="s">
        <v>180</v>
      </c>
      <c r="D39" s="1"/>
      <c r="E39" s="82" t="s">
        <v>179</v>
      </c>
      <c r="F39" s="82">
        <v>656</v>
      </c>
      <c r="G39" s="82" t="s">
        <v>180</v>
      </c>
      <c r="H39" s="87"/>
      <c r="L39" s="86"/>
      <c r="P39" s="86"/>
    </row>
    <row r="40" spans="1:16" s="82" customFormat="1" x14ac:dyDescent="0.35">
      <c r="A40" s="1" t="s">
        <v>181</v>
      </c>
      <c r="B40" s="1">
        <v>4943</v>
      </c>
      <c r="C40" s="1" t="s">
        <v>182</v>
      </c>
      <c r="D40" s="1"/>
      <c r="E40" s="82" t="s">
        <v>181</v>
      </c>
      <c r="F40" s="82">
        <v>4790</v>
      </c>
      <c r="G40" s="82" t="s">
        <v>182</v>
      </c>
      <c r="H40" s="87"/>
      <c r="L40" s="86"/>
      <c r="P40" s="86"/>
    </row>
    <row r="41" spans="1:16" s="82" customFormat="1" x14ac:dyDescent="0.35">
      <c r="A41" s="88" t="s">
        <v>482</v>
      </c>
      <c r="B41" s="88">
        <v>63</v>
      </c>
      <c r="C41" s="88" t="s">
        <v>483</v>
      </c>
      <c r="D41" s="1"/>
      <c r="H41" s="87"/>
      <c r="L41" s="86"/>
      <c r="P41" s="86"/>
    </row>
    <row r="42" spans="1:16" s="82" customFormat="1" x14ac:dyDescent="0.35">
      <c r="A42" s="1" t="s">
        <v>183</v>
      </c>
      <c r="B42" s="1">
        <v>39</v>
      </c>
      <c r="C42" s="1" t="s">
        <v>318</v>
      </c>
      <c r="D42" s="1"/>
      <c r="E42" s="82" t="s">
        <v>183</v>
      </c>
      <c r="F42" s="82">
        <v>39</v>
      </c>
      <c r="G42" s="82" t="s">
        <v>318</v>
      </c>
      <c r="H42" s="87"/>
      <c r="L42" s="86"/>
      <c r="P42" s="86"/>
    </row>
    <row r="43" spans="1:16" s="82" customFormat="1" x14ac:dyDescent="0.35">
      <c r="A43" s="93" t="s">
        <v>484</v>
      </c>
      <c r="B43" s="93">
        <v>12752</v>
      </c>
      <c r="C43" s="93" t="s">
        <v>485</v>
      </c>
      <c r="D43" s="1"/>
      <c r="H43" s="87"/>
      <c r="L43" s="86"/>
      <c r="P43" s="86"/>
    </row>
    <row r="44" spans="1:16" s="82" customFormat="1" x14ac:dyDescent="0.35">
      <c r="A44" s="1" t="s">
        <v>185</v>
      </c>
      <c r="B44" s="1">
        <v>122</v>
      </c>
      <c r="C44" s="1" t="s">
        <v>186</v>
      </c>
      <c r="D44" s="1"/>
      <c r="E44" s="82" t="s">
        <v>185</v>
      </c>
      <c r="F44" s="82">
        <v>122</v>
      </c>
      <c r="G44" s="82" t="s">
        <v>319</v>
      </c>
      <c r="H44" s="87"/>
      <c r="L44" s="86"/>
      <c r="P44" s="86"/>
    </row>
    <row r="45" spans="1:16" s="82" customFormat="1" x14ac:dyDescent="0.35">
      <c r="A45" s="1" t="s">
        <v>187</v>
      </c>
      <c r="B45" s="1">
        <v>95</v>
      </c>
      <c r="C45" s="1" t="s">
        <v>486</v>
      </c>
      <c r="D45" s="1"/>
      <c r="E45" s="82" t="s">
        <v>187</v>
      </c>
      <c r="F45" s="82">
        <v>95</v>
      </c>
      <c r="G45" s="82" t="s">
        <v>320</v>
      </c>
      <c r="H45" s="87"/>
      <c r="L45" s="86"/>
      <c r="P45" s="86"/>
    </row>
    <row r="46" spans="1:16" s="82" customFormat="1" x14ac:dyDescent="0.35">
      <c r="A46" s="1" t="s">
        <v>189</v>
      </c>
      <c r="B46" s="1">
        <v>11925</v>
      </c>
      <c r="C46" s="1" t="s">
        <v>321</v>
      </c>
      <c r="D46" s="1"/>
      <c r="E46" s="82" t="s">
        <v>189</v>
      </c>
      <c r="F46" s="82">
        <v>11926</v>
      </c>
      <c r="G46" s="82" t="s">
        <v>321</v>
      </c>
      <c r="H46" s="87"/>
      <c r="L46" s="86"/>
      <c r="P46" s="86"/>
    </row>
    <row r="47" spans="1:16" s="82" customFormat="1" x14ac:dyDescent="0.35">
      <c r="A47" s="1" t="s">
        <v>191</v>
      </c>
      <c r="B47" s="1">
        <v>35</v>
      </c>
      <c r="C47" s="1" t="s">
        <v>192</v>
      </c>
      <c r="D47" s="1"/>
      <c r="E47" s="82" t="s">
        <v>191</v>
      </c>
      <c r="F47" s="82">
        <v>35</v>
      </c>
      <c r="G47" s="82" t="s">
        <v>192</v>
      </c>
      <c r="H47" s="87"/>
      <c r="L47" s="86"/>
      <c r="P47" s="86"/>
    </row>
    <row r="48" spans="1:16" s="82" customFormat="1" x14ac:dyDescent="0.35">
      <c r="A48" s="1" t="s">
        <v>193</v>
      </c>
      <c r="B48" s="1">
        <v>11501</v>
      </c>
      <c r="C48" s="1" t="s">
        <v>194</v>
      </c>
      <c r="D48" s="1"/>
      <c r="E48" s="82" t="s">
        <v>193</v>
      </c>
      <c r="F48" s="82">
        <v>10401</v>
      </c>
      <c r="G48" s="82" t="s">
        <v>194</v>
      </c>
      <c r="H48" s="87"/>
      <c r="L48" s="86"/>
      <c r="P48" s="86"/>
    </row>
    <row r="49" spans="1:16" s="82" customFormat="1" x14ac:dyDescent="0.35">
      <c r="A49" s="94" t="s">
        <v>195</v>
      </c>
      <c r="B49" s="94">
        <v>39678</v>
      </c>
      <c r="C49" s="94" t="s">
        <v>196</v>
      </c>
      <c r="D49" s="94"/>
      <c r="E49" s="82" t="s">
        <v>195</v>
      </c>
      <c r="F49" s="82">
        <v>32506</v>
      </c>
      <c r="G49" s="82" t="s">
        <v>196</v>
      </c>
      <c r="H49" s="87"/>
      <c r="L49" s="86"/>
      <c r="P49" s="86"/>
    </row>
    <row r="50" spans="1:16" s="82" customFormat="1" x14ac:dyDescent="0.35">
      <c r="A50" s="1" t="s">
        <v>197</v>
      </c>
      <c r="B50" s="1">
        <v>118</v>
      </c>
      <c r="C50" s="1" t="s">
        <v>198</v>
      </c>
      <c r="D50" s="1"/>
      <c r="E50" s="82" t="s">
        <v>197</v>
      </c>
      <c r="F50" s="82">
        <v>118</v>
      </c>
      <c r="G50" s="82" t="s">
        <v>198</v>
      </c>
      <c r="H50" s="87"/>
      <c r="L50" s="86"/>
      <c r="P50" s="86"/>
    </row>
    <row r="51" spans="1:16" s="82" customFormat="1" x14ac:dyDescent="0.35">
      <c r="A51" s="1" t="s">
        <v>199</v>
      </c>
      <c r="B51" s="1">
        <v>66969</v>
      </c>
      <c r="C51" s="1" t="s">
        <v>200</v>
      </c>
      <c r="D51" s="1"/>
      <c r="E51" s="82" t="s">
        <v>199</v>
      </c>
      <c r="F51" s="82">
        <v>61196</v>
      </c>
      <c r="G51" s="82" t="s">
        <v>200</v>
      </c>
      <c r="H51" s="87"/>
      <c r="L51" s="86"/>
      <c r="P51" s="86"/>
    </row>
    <row r="52" spans="1:16" s="82" customFormat="1" x14ac:dyDescent="0.35">
      <c r="A52" s="1" t="s">
        <v>202</v>
      </c>
      <c r="B52" s="1">
        <v>967</v>
      </c>
      <c r="C52" s="1" t="s">
        <v>322</v>
      </c>
      <c r="D52" s="1"/>
      <c r="E52" s="82" t="s">
        <v>202</v>
      </c>
      <c r="F52" s="82">
        <v>519</v>
      </c>
      <c r="G52" s="82" t="s">
        <v>322</v>
      </c>
      <c r="H52" s="87"/>
      <c r="I52" s="87"/>
      <c r="J52" s="87"/>
      <c r="L52" s="86"/>
      <c r="M52" s="87"/>
      <c r="P52" s="86"/>
    </row>
    <row r="53" spans="1:16" s="82" customFormat="1" x14ac:dyDescent="0.35">
      <c r="A53" s="1" t="s">
        <v>487</v>
      </c>
      <c r="B53" s="1">
        <v>6847</v>
      </c>
      <c r="C53" s="1" t="s">
        <v>488</v>
      </c>
      <c r="D53" s="1"/>
      <c r="E53" s="82" t="s">
        <v>204</v>
      </c>
      <c r="F53" s="82">
        <v>5869</v>
      </c>
      <c r="G53" s="82" t="s">
        <v>205</v>
      </c>
      <c r="H53" s="87"/>
      <c r="L53" s="86"/>
      <c r="P53" s="86"/>
    </row>
    <row r="54" spans="1:16" s="82" customFormat="1" x14ac:dyDescent="0.35">
      <c r="A54" s="1" t="s">
        <v>206</v>
      </c>
      <c r="B54" s="1">
        <v>1223</v>
      </c>
      <c r="C54" s="1" t="s">
        <v>323</v>
      </c>
      <c r="D54" s="1"/>
      <c r="E54" s="82" t="s">
        <v>206</v>
      </c>
      <c r="F54" s="82">
        <v>1337</v>
      </c>
      <c r="G54" s="82" t="s">
        <v>323</v>
      </c>
      <c r="H54" s="87"/>
      <c r="L54" s="86"/>
      <c r="P54" s="86"/>
    </row>
    <row r="55" spans="1:16" s="82" customFormat="1" x14ac:dyDescent="0.35">
      <c r="A55" s="1" t="s">
        <v>208</v>
      </c>
      <c r="B55" s="1">
        <v>1174</v>
      </c>
      <c r="C55" s="1" t="s">
        <v>324</v>
      </c>
      <c r="D55" s="1"/>
      <c r="E55" s="82" t="s">
        <v>208</v>
      </c>
      <c r="F55" s="82">
        <v>1174</v>
      </c>
      <c r="G55" s="82" t="s">
        <v>324</v>
      </c>
      <c r="H55" s="87"/>
      <c r="I55" s="87"/>
      <c r="L55" s="86"/>
      <c r="P55" s="86"/>
    </row>
    <row r="56" spans="1:16" s="82" customFormat="1" x14ac:dyDescent="0.35">
      <c r="A56" s="1" t="s">
        <v>210</v>
      </c>
      <c r="B56" s="1">
        <v>417</v>
      </c>
      <c r="C56" s="1" t="s">
        <v>211</v>
      </c>
      <c r="D56" s="1"/>
      <c r="E56" s="82" t="s">
        <v>210</v>
      </c>
      <c r="F56" s="82">
        <v>417</v>
      </c>
      <c r="G56" s="82" t="s">
        <v>211</v>
      </c>
      <c r="H56" s="87"/>
      <c r="L56" s="86"/>
      <c r="P56" s="86"/>
    </row>
    <row r="57" spans="1:16" s="82" customFormat="1" x14ac:dyDescent="0.35">
      <c r="A57" s="1" t="s">
        <v>212</v>
      </c>
      <c r="B57" s="1">
        <v>3154</v>
      </c>
      <c r="C57" s="1" t="s">
        <v>213</v>
      </c>
      <c r="D57" s="1"/>
      <c r="E57" s="82" t="s">
        <v>212</v>
      </c>
      <c r="F57" s="82">
        <v>3155</v>
      </c>
      <c r="G57" s="82" t="s">
        <v>213</v>
      </c>
      <c r="H57" s="87"/>
      <c r="L57" s="86"/>
      <c r="P57" s="86"/>
    </row>
    <row r="58" spans="1:16" s="82" customFormat="1" x14ac:dyDescent="0.35">
      <c r="A58" s="1" t="s">
        <v>214</v>
      </c>
      <c r="B58" s="1">
        <v>22</v>
      </c>
      <c r="C58" s="1" t="s">
        <v>489</v>
      </c>
      <c r="D58" s="1"/>
      <c r="E58" s="82" t="s">
        <v>214</v>
      </c>
      <c r="F58" s="82">
        <v>20</v>
      </c>
      <c r="G58" s="82" t="s">
        <v>215</v>
      </c>
      <c r="H58" s="87"/>
      <c r="L58" s="86"/>
      <c r="P58" s="86"/>
    </row>
    <row r="59" spans="1:16" s="82" customFormat="1" x14ac:dyDescent="0.35">
      <c r="A59" s="1" t="s">
        <v>216</v>
      </c>
      <c r="B59" s="1">
        <v>1085</v>
      </c>
      <c r="C59" s="1" t="s">
        <v>217</v>
      </c>
      <c r="D59" s="1"/>
      <c r="E59" s="82" t="s">
        <v>216</v>
      </c>
      <c r="F59" s="82">
        <v>1085</v>
      </c>
      <c r="G59" s="82" t="s">
        <v>217</v>
      </c>
      <c r="H59" s="87"/>
      <c r="L59" s="86"/>
      <c r="P59" s="86"/>
    </row>
    <row r="60" spans="1:16" s="82" customFormat="1" x14ac:dyDescent="0.35">
      <c r="A60" s="1" t="s">
        <v>218</v>
      </c>
      <c r="B60" s="1">
        <v>15261</v>
      </c>
      <c r="C60" s="1" t="s">
        <v>490</v>
      </c>
      <c r="D60" s="1"/>
      <c r="E60" s="82" t="s">
        <v>218</v>
      </c>
      <c r="F60" s="82">
        <v>14388</v>
      </c>
      <c r="G60" s="82" t="s">
        <v>219</v>
      </c>
      <c r="H60" s="87"/>
      <c r="L60" s="86"/>
      <c r="P60" s="86"/>
    </row>
    <row r="61" spans="1:16" s="82" customFormat="1" x14ac:dyDescent="0.35">
      <c r="A61" s="1"/>
      <c r="B61" s="1"/>
      <c r="C61" s="89"/>
      <c r="D61" s="89"/>
      <c r="E61" s="82" t="s">
        <v>220</v>
      </c>
      <c r="F61" s="82">
        <v>40</v>
      </c>
      <c r="G61" s="82" t="s">
        <v>325</v>
      </c>
      <c r="H61" s="87"/>
      <c r="I61" s="87"/>
      <c r="L61" s="86"/>
      <c r="P61" s="86"/>
    </row>
    <row r="62" spans="1:16" s="82" customFormat="1" x14ac:dyDescent="0.35">
      <c r="A62" s="1"/>
      <c r="B62" s="1"/>
      <c r="C62" s="89"/>
      <c r="D62" s="89"/>
      <c r="E62" s="90" t="s">
        <v>326</v>
      </c>
      <c r="F62" s="90">
        <v>22</v>
      </c>
      <c r="G62" s="90" t="s">
        <v>327</v>
      </c>
      <c r="H62" s="87"/>
      <c r="I62" s="87"/>
      <c r="L62" s="86"/>
      <c r="P62" s="86"/>
    </row>
    <row r="63" spans="1:16" s="82" customFormat="1" x14ac:dyDescent="0.35">
      <c r="A63" s="1"/>
      <c r="B63" s="1"/>
      <c r="C63" s="89"/>
      <c r="D63" s="89"/>
      <c r="E63" s="90" t="s">
        <v>328</v>
      </c>
      <c r="F63" s="90">
        <v>2</v>
      </c>
      <c r="G63" s="90" t="s">
        <v>329</v>
      </c>
      <c r="H63" s="87"/>
      <c r="I63" s="87"/>
      <c r="L63" s="86"/>
      <c r="P63" s="86"/>
    </row>
    <row r="64" spans="1:16" s="82" customFormat="1" x14ac:dyDescent="0.35">
      <c r="A64" s="88" t="s">
        <v>491</v>
      </c>
      <c r="B64" s="88">
        <v>416</v>
      </c>
      <c r="C64" s="88" t="s">
        <v>492</v>
      </c>
      <c r="D64" s="94"/>
      <c r="E64" s="87"/>
      <c r="F64" s="87"/>
      <c r="G64" s="87"/>
      <c r="H64" s="87"/>
      <c r="I64" s="87"/>
      <c r="L64" s="86"/>
      <c r="P64" s="86"/>
    </row>
    <row r="65" spans="1:16" s="82" customFormat="1" x14ac:dyDescent="0.35">
      <c r="A65" s="1" t="s">
        <v>222</v>
      </c>
      <c r="B65" s="1">
        <v>9355</v>
      </c>
      <c r="C65" s="1" t="s">
        <v>330</v>
      </c>
      <c r="D65" s="1"/>
      <c r="E65" s="82" t="s">
        <v>222</v>
      </c>
      <c r="F65" s="82">
        <v>9355</v>
      </c>
      <c r="G65" s="82" t="s">
        <v>330</v>
      </c>
      <c r="H65" s="87"/>
      <c r="L65" s="86"/>
      <c r="P65" s="86"/>
    </row>
    <row r="66" spans="1:16" s="82" customFormat="1" x14ac:dyDescent="0.35">
      <c r="A66" s="93" t="s">
        <v>493</v>
      </c>
      <c r="B66" s="93">
        <v>130386</v>
      </c>
      <c r="C66" s="93" t="s">
        <v>494</v>
      </c>
      <c r="D66" s="93"/>
      <c r="H66" s="87"/>
      <c r="L66" s="86"/>
      <c r="P66" s="86"/>
    </row>
    <row r="67" spans="1:16" s="82" customFormat="1" x14ac:dyDescent="0.35">
      <c r="A67" s="88" t="s">
        <v>495</v>
      </c>
      <c r="B67" s="88">
        <v>555</v>
      </c>
      <c r="C67" s="88" t="s">
        <v>496</v>
      </c>
      <c r="D67" s="88"/>
      <c r="H67" s="87"/>
      <c r="L67" s="86"/>
      <c r="P67" s="86"/>
    </row>
    <row r="68" spans="1:16" s="82" customFormat="1" x14ac:dyDescent="0.35">
      <c r="A68" s="1" t="s">
        <v>331</v>
      </c>
      <c r="B68" s="1">
        <v>3796</v>
      </c>
      <c r="C68" s="1" t="s">
        <v>332</v>
      </c>
      <c r="D68" s="1"/>
      <c r="E68" s="90" t="s">
        <v>331</v>
      </c>
      <c r="F68" s="90">
        <v>3796</v>
      </c>
      <c r="G68" s="90" t="s">
        <v>332</v>
      </c>
      <c r="H68" s="87"/>
      <c r="L68" s="86"/>
      <c r="P68" s="86"/>
    </row>
    <row r="69" spans="1:16" s="82" customFormat="1" x14ac:dyDescent="0.35">
      <c r="A69" s="1" t="s">
        <v>224</v>
      </c>
      <c r="B69" s="1">
        <v>44361</v>
      </c>
      <c r="C69" s="1" t="s">
        <v>333</v>
      </c>
      <c r="D69" s="1"/>
      <c r="E69" s="82" t="s">
        <v>224</v>
      </c>
      <c r="F69" s="82">
        <v>44361</v>
      </c>
      <c r="G69" s="82" t="s">
        <v>333</v>
      </c>
      <c r="H69" s="87"/>
      <c r="L69" s="86"/>
      <c r="P69" s="86"/>
    </row>
    <row r="70" spans="1:16" s="82" customFormat="1" x14ac:dyDescent="0.35">
      <c r="A70" s="1" t="s">
        <v>226</v>
      </c>
      <c r="B70" s="1">
        <v>320</v>
      </c>
      <c r="C70" s="1" t="s">
        <v>497</v>
      </c>
      <c r="D70" s="1"/>
      <c r="E70" s="82" t="s">
        <v>226</v>
      </c>
      <c r="F70" s="82">
        <v>167</v>
      </c>
      <c r="G70" s="82" t="s">
        <v>227</v>
      </c>
      <c r="H70" s="87"/>
      <c r="L70" s="86"/>
      <c r="P70" s="86"/>
    </row>
    <row r="71" spans="1:16" s="82" customFormat="1" x14ac:dyDescent="0.35">
      <c r="A71" s="88" t="s">
        <v>498</v>
      </c>
      <c r="B71" s="88">
        <v>1018</v>
      </c>
      <c r="C71" s="88" t="s">
        <v>499</v>
      </c>
      <c r="D71" s="88"/>
      <c r="H71" s="87"/>
      <c r="L71" s="86"/>
      <c r="P71" s="86"/>
    </row>
    <row r="72" spans="1:16" s="82" customFormat="1" x14ac:dyDescent="0.35">
      <c r="A72" s="93" t="s">
        <v>500</v>
      </c>
      <c r="B72" s="93">
        <v>14715</v>
      </c>
      <c r="C72" s="93" t="s">
        <v>501</v>
      </c>
      <c r="D72" s="93"/>
      <c r="H72" s="87"/>
      <c r="L72" s="86"/>
      <c r="P72" s="86"/>
    </row>
    <row r="73" spans="1:16" s="82" customFormat="1" x14ac:dyDescent="0.35">
      <c r="A73" s="1" t="s">
        <v>228</v>
      </c>
      <c r="B73" s="1">
        <v>3877</v>
      </c>
      <c r="C73" s="1" t="s">
        <v>229</v>
      </c>
      <c r="D73" s="1"/>
      <c r="E73" s="82" t="s">
        <v>228</v>
      </c>
      <c r="F73" s="82">
        <v>3899</v>
      </c>
      <c r="G73" s="82" t="s">
        <v>229</v>
      </c>
      <c r="H73" s="87"/>
      <c r="L73" s="86"/>
      <c r="P73" s="86"/>
    </row>
    <row r="74" spans="1:16" s="82" customFormat="1" x14ac:dyDescent="0.35">
      <c r="A74" s="93" t="s">
        <v>502</v>
      </c>
      <c r="B74" s="93">
        <v>4429</v>
      </c>
      <c r="C74" s="93" t="s">
        <v>503</v>
      </c>
      <c r="D74" s="93"/>
      <c r="H74" s="87"/>
      <c r="L74" s="86"/>
      <c r="P74" s="86"/>
    </row>
    <row r="75" spans="1:16" s="82" customFormat="1" x14ac:dyDescent="0.35">
      <c r="A75" s="93" t="s">
        <v>504</v>
      </c>
      <c r="B75" s="93">
        <v>40</v>
      </c>
      <c r="C75" s="93" t="s">
        <v>325</v>
      </c>
      <c r="D75" s="93"/>
      <c r="H75" s="87"/>
      <c r="L75" s="86"/>
      <c r="P75" s="86"/>
    </row>
    <row r="76" spans="1:16" s="82" customFormat="1" x14ac:dyDescent="0.35">
      <c r="A76" s="93" t="s">
        <v>505</v>
      </c>
      <c r="B76" s="93">
        <v>34</v>
      </c>
      <c r="C76" s="93" t="s">
        <v>506</v>
      </c>
      <c r="D76" s="93"/>
      <c r="H76" s="87"/>
      <c r="L76" s="86"/>
      <c r="P76" s="86"/>
    </row>
    <row r="77" spans="1:16" s="82" customFormat="1" x14ac:dyDescent="0.35">
      <c r="A77" s="93" t="s">
        <v>507</v>
      </c>
      <c r="B77" s="93">
        <v>46</v>
      </c>
      <c r="C77" s="93" t="s">
        <v>508</v>
      </c>
      <c r="D77" s="93"/>
      <c r="H77" s="87"/>
      <c r="L77" s="86"/>
      <c r="P77" s="86"/>
    </row>
    <row r="78" spans="1:16" s="82" customFormat="1" x14ac:dyDescent="0.35">
      <c r="A78" s="88" t="s">
        <v>509</v>
      </c>
      <c r="B78" s="88">
        <v>397</v>
      </c>
      <c r="C78" s="88" t="s">
        <v>510</v>
      </c>
      <c r="D78" s="88"/>
      <c r="H78" s="87"/>
      <c r="L78" s="86"/>
      <c r="P78" s="86"/>
    </row>
    <row r="79" spans="1:16" s="82" customFormat="1" x14ac:dyDescent="0.35">
      <c r="A79" s="94" t="s">
        <v>10</v>
      </c>
      <c r="B79" s="94">
        <v>13830</v>
      </c>
      <c r="C79" s="94" t="s">
        <v>334</v>
      </c>
      <c r="D79" s="94"/>
      <c r="E79" s="82" t="s">
        <v>10</v>
      </c>
      <c r="F79" s="82">
        <v>10838</v>
      </c>
      <c r="G79" s="82" t="s">
        <v>334</v>
      </c>
      <c r="H79" s="87"/>
      <c r="L79" s="86"/>
      <c r="P79" s="86"/>
    </row>
    <row r="80" spans="1:16" s="82" customFormat="1" x14ac:dyDescent="0.35">
      <c r="A80" s="1" t="s">
        <v>231</v>
      </c>
      <c r="B80" s="1">
        <v>562</v>
      </c>
      <c r="C80" s="1" t="s">
        <v>335</v>
      </c>
      <c r="D80" s="1"/>
      <c r="E80" s="82" t="s">
        <v>231</v>
      </c>
      <c r="F80" s="82">
        <v>563</v>
      </c>
      <c r="G80" s="82" t="s">
        <v>335</v>
      </c>
      <c r="H80" s="87"/>
      <c r="L80" s="86"/>
      <c r="P80" s="86"/>
    </row>
    <row r="81" spans="1:16" s="82" customFormat="1" x14ac:dyDescent="0.35">
      <c r="A81" s="1" t="s">
        <v>233</v>
      </c>
      <c r="B81" s="1">
        <v>72</v>
      </c>
      <c r="C81" s="1" t="s">
        <v>461</v>
      </c>
      <c r="D81" s="1"/>
      <c r="E81" s="82" t="s">
        <v>233</v>
      </c>
      <c r="F81" s="82">
        <v>72</v>
      </c>
      <c r="G81" s="82" t="s">
        <v>336</v>
      </c>
      <c r="H81" s="87"/>
      <c r="L81" s="86"/>
      <c r="P81" s="86"/>
    </row>
    <row r="82" spans="1:16" s="82" customFormat="1" x14ac:dyDescent="0.35">
      <c r="B82" s="82">
        <v>0</v>
      </c>
      <c r="C82" s="95" t="s">
        <v>235</v>
      </c>
      <c r="D82" s="95"/>
      <c r="F82" s="82">
        <v>0</v>
      </c>
      <c r="G82" s="95" t="s">
        <v>235</v>
      </c>
      <c r="H82" s="87"/>
      <c r="I82" s="87"/>
      <c r="L82" s="86"/>
      <c r="P82" s="86"/>
    </row>
    <row r="83" spans="1:16" s="82" customFormat="1" x14ac:dyDescent="0.35">
      <c r="A83" s="87" t="s">
        <v>236</v>
      </c>
      <c r="B83" s="96">
        <v>111125</v>
      </c>
      <c r="C83" s="97" t="s">
        <v>237</v>
      </c>
      <c r="D83" s="97"/>
      <c r="E83" s="87" t="s">
        <v>236</v>
      </c>
      <c r="F83" s="96">
        <v>111125</v>
      </c>
      <c r="G83" s="97" t="s">
        <v>237</v>
      </c>
      <c r="H83" s="98"/>
      <c r="L83" s="86"/>
      <c r="P83" s="86"/>
    </row>
    <row r="84" spans="1:16" s="82" customFormat="1" x14ac:dyDescent="0.35">
      <c r="A84" s="87" t="s">
        <v>238</v>
      </c>
      <c r="B84" s="96">
        <v>358214</v>
      </c>
      <c r="C84" s="97" t="s">
        <v>239</v>
      </c>
      <c r="D84" s="97"/>
      <c r="E84" s="87" t="s">
        <v>238</v>
      </c>
      <c r="F84" s="96">
        <v>358214</v>
      </c>
      <c r="G84" s="97" t="s">
        <v>239</v>
      </c>
      <c r="H84" s="98"/>
      <c r="L84" s="86"/>
      <c r="P84" s="86"/>
    </row>
    <row r="85" spans="1:16" s="82" customFormat="1" x14ac:dyDescent="0.35">
      <c r="B85" s="82">
        <v>0</v>
      </c>
      <c r="C85" s="84"/>
      <c r="D85" s="84"/>
      <c r="F85" s="82">
        <v>0</v>
      </c>
      <c r="G85" s="84"/>
      <c r="H85" s="98"/>
    </row>
    <row r="86" spans="1:16" s="82" customFormat="1" x14ac:dyDescent="0.35">
      <c r="B86" s="82">
        <f>SUM(B4:B85)</f>
        <v>1334906</v>
      </c>
      <c r="C86" s="84"/>
      <c r="D86" s="84"/>
      <c r="F86" s="82">
        <f>SUM(F5:F85)</f>
        <v>1259331</v>
      </c>
      <c r="G86" s="84"/>
      <c r="H86" s="98"/>
    </row>
    <row r="87" spans="1:16" s="82" customFormat="1" x14ac:dyDescent="0.35">
      <c r="A87" s="1"/>
      <c r="B87" s="1"/>
      <c r="C87" s="89"/>
      <c r="D87" s="89"/>
      <c r="G87" s="84"/>
      <c r="H87" s="98"/>
    </row>
    <row r="88" spans="1:16" s="82" customFormat="1" x14ac:dyDescent="0.35">
      <c r="A88" s="1"/>
      <c r="B88" s="1"/>
      <c r="C88" s="89"/>
      <c r="D88" s="89"/>
      <c r="F88" s="82">
        <v>12755</v>
      </c>
      <c r="G88" s="66" t="s">
        <v>242</v>
      </c>
      <c r="H88" s="98"/>
    </row>
    <row r="89" spans="1:16" s="82" customFormat="1" x14ac:dyDescent="0.35">
      <c r="A89" s="1"/>
      <c r="B89" s="1"/>
      <c r="C89" s="89"/>
      <c r="D89" s="89"/>
      <c r="E89" s="82" t="s">
        <v>243</v>
      </c>
      <c r="F89" s="82">
        <v>96</v>
      </c>
      <c r="G89" s="82" t="s">
        <v>244</v>
      </c>
      <c r="H89" s="87"/>
      <c r="L89" s="86"/>
      <c r="P89" s="86"/>
    </row>
    <row r="90" spans="1:16" s="82" customFormat="1" x14ac:dyDescent="0.35">
      <c r="A90" s="1"/>
      <c r="B90" s="1"/>
      <c r="C90" s="89"/>
      <c r="D90" s="89"/>
      <c r="E90" s="82" t="s">
        <v>245</v>
      </c>
      <c r="F90" s="82">
        <v>113</v>
      </c>
      <c r="G90" s="82" t="s">
        <v>246</v>
      </c>
      <c r="H90" s="87"/>
      <c r="L90" s="86"/>
      <c r="P90" s="86"/>
    </row>
    <row r="91" spans="1:16" s="82" customFormat="1" x14ac:dyDescent="0.35">
      <c r="A91" s="1"/>
      <c r="B91" s="1"/>
      <c r="C91" s="89"/>
      <c r="D91" s="89"/>
      <c r="E91" s="82" t="s">
        <v>247</v>
      </c>
      <c r="F91" s="82">
        <v>731</v>
      </c>
      <c r="G91" s="82" t="s">
        <v>248</v>
      </c>
      <c r="H91" s="87"/>
      <c r="L91" s="86"/>
      <c r="P91" s="86"/>
    </row>
    <row r="92" spans="1:16" s="82" customFormat="1" x14ac:dyDescent="0.35">
      <c r="A92" s="94"/>
      <c r="B92" s="94"/>
      <c r="C92" s="99"/>
      <c r="D92" s="99"/>
      <c r="E92" s="82" t="s">
        <v>249</v>
      </c>
      <c r="F92" s="82">
        <v>585</v>
      </c>
      <c r="G92" s="82" t="s">
        <v>250</v>
      </c>
      <c r="H92" s="87"/>
      <c r="L92" s="86"/>
      <c r="P92" s="86"/>
    </row>
    <row r="93" spans="1:16" s="82" customFormat="1" x14ac:dyDescent="0.35">
      <c r="A93" s="1"/>
      <c r="B93" s="1"/>
      <c r="C93" s="89"/>
      <c r="D93" s="89"/>
      <c r="E93" s="82" t="s">
        <v>251</v>
      </c>
      <c r="F93" s="82">
        <v>100</v>
      </c>
      <c r="G93" s="82" t="s">
        <v>252</v>
      </c>
      <c r="H93" s="87"/>
      <c r="L93" s="86"/>
      <c r="P93" s="86"/>
    </row>
    <row r="94" spans="1:16" s="82" customFormat="1" x14ac:dyDescent="0.35">
      <c r="A94" s="1"/>
      <c r="B94" s="1"/>
      <c r="C94" s="89"/>
      <c r="D94" s="89"/>
      <c r="E94" s="82" t="s">
        <v>253</v>
      </c>
      <c r="F94" s="82">
        <v>706</v>
      </c>
      <c r="G94" s="82" t="s">
        <v>254</v>
      </c>
      <c r="H94" s="87"/>
      <c r="L94" s="86"/>
      <c r="P94" s="86"/>
    </row>
    <row r="95" spans="1:16" s="82" customFormat="1" x14ac:dyDescent="0.35">
      <c r="C95" s="83"/>
      <c r="D95" s="83"/>
      <c r="E95" s="82" t="s">
        <v>255</v>
      </c>
      <c r="F95" s="82">
        <v>1288</v>
      </c>
      <c r="G95" s="82" t="s">
        <v>256</v>
      </c>
      <c r="H95" s="87"/>
      <c r="L95" s="86"/>
      <c r="P95" s="86"/>
    </row>
    <row r="96" spans="1:16" s="82" customFormat="1" x14ac:dyDescent="0.35">
      <c r="C96" s="83"/>
      <c r="D96" s="83"/>
      <c r="E96" s="82" t="s">
        <v>257</v>
      </c>
      <c r="F96" s="82">
        <v>565</v>
      </c>
      <c r="G96" s="82" t="s">
        <v>258</v>
      </c>
      <c r="H96" s="87"/>
      <c r="L96" s="86"/>
      <c r="P96" s="86"/>
    </row>
    <row r="97" spans="1:16" s="82" customFormat="1" x14ac:dyDescent="0.35">
      <c r="C97" s="83"/>
      <c r="D97" s="83"/>
      <c r="E97" s="82" t="s">
        <v>259</v>
      </c>
      <c r="F97" s="82">
        <v>145</v>
      </c>
      <c r="G97" s="82" t="s">
        <v>260</v>
      </c>
      <c r="H97" s="87"/>
      <c r="L97" s="86"/>
      <c r="P97" s="86"/>
    </row>
    <row r="98" spans="1:16" s="82" customFormat="1" x14ac:dyDescent="0.35">
      <c r="C98" s="83"/>
      <c r="D98" s="83"/>
      <c r="E98" s="82" t="s">
        <v>261</v>
      </c>
      <c r="F98" s="82">
        <v>4469</v>
      </c>
      <c r="G98" s="82" t="s">
        <v>337</v>
      </c>
      <c r="H98" s="87"/>
      <c r="L98" s="86"/>
      <c r="P98" s="86"/>
    </row>
    <row r="99" spans="1:16" s="82" customFormat="1" x14ac:dyDescent="0.35">
      <c r="C99" s="83"/>
      <c r="D99" s="83"/>
      <c r="E99" s="82" t="s">
        <v>263</v>
      </c>
      <c r="F99" s="82">
        <v>1653</v>
      </c>
      <c r="G99" s="82" t="s">
        <v>338</v>
      </c>
      <c r="H99" s="87"/>
      <c r="L99" s="86"/>
      <c r="P99" s="86"/>
    </row>
    <row r="100" spans="1:16" s="82" customFormat="1" x14ac:dyDescent="0.35">
      <c r="C100" s="83"/>
      <c r="D100" s="83"/>
      <c r="E100" s="82" t="s">
        <v>265</v>
      </c>
      <c r="F100" s="82">
        <v>2283</v>
      </c>
      <c r="G100" s="82" t="s">
        <v>266</v>
      </c>
      <c r="H100" s="87"/>
      <c r="L100" s="86"/>
      <c r="P100" s="86"/>
    </row>
    <row r="101" spans="1:16" s="82" customFormat="1" x14ac:dyDescent="0.35">
      <c r="C101" s="83"/>
      <c r="D101" s="83"/>
      <c r="E101" s="82" t="s">
        <v>267</v>
      </c>
      <c r="F101" s="82">
        <v>21</v>
      </c>
      <c r="G101" s="82" t="s">
        <v>268</v>
      </c>
      <c r="H101" s="87"/>
      <c r="L101" s="86"/>
      <c r="P101" s="86"/>
    </row>
    <row r="102" spans="1:16" s="82" customFormat="1" x14ac:dyDescent="0.35">
      <c r="C102" s="83"/>
      <c r="D102" s="83"/>
      <c r="F102" s="82">
        <f>SUM(F89:F101)</f>
        <v>12755</v>
      </c>
      <c r="G102" s="84"/>
      <c r="H102" s="87"/>
      <c r="I102" s="82" t="s">
        <v>240</v>
      </c>
      <c r="J102" s="82" t="s">
        <v>91</v>
      </c>
      <c r="K102" s="82" t="s">
        <v>102</v>
      </c>
      <c r="L102" s="86" t="s">
        <v>241</v>
      </c>
      <c r="P102" s="86"/>
    </row>
    <row r="103" spans="1:16" s="82" customFormat="1" x14ac:dyDescent="0.35">
      <c r="A103" s="82" t="s">
        <v>511</v>
      </c>
      <c r="B103" s="82" t="s">
        <v>296</v>
      </c>
      <c r="C103" s="82" t="s">
        <v>102</v>
      </c>
      <c r="I103" s="82">
        <v>1235291</v>
      </c>
      <c r="J103" s="82">
        <v>1216219</v>
      </c>
      <c r="K103" s="82">
        <f>I103-J103</f>
        <v>19072</v>
      </c>
      <c r="L103" s="86">
        <f>K103/J103</f>
        <v>1.5681386329271289E-2</v>
      </c>
      <c r="P103" s="86"/>
    </row>
    <row r="104" spans="1:16" s="82" customFormat="1" x14ac:dyDescent="0.35">
      <c r="A104" s="82">
        <v>1334906</v>
      </c>
      <c r="B104" s="82">
        <v>1259331</v>
      </c>
      <c r="C104" s="82">
        <f>A104-B104</f>
        <v>75575</v>
      </c>
      <c r="D104" s="86" t="s">
        <v>241</v>
      </c>
      <c r="I104" s="82">
        <v>12755</v>
      </c>
      <c r="J104" s="82">
        <v>12755</v>
      </c>
      <c r="L104" s="86"/>
      <c r="P104" s="86"/>
    </row>
    <row r="105" spans="1:16" s="82" customFormat="1" x14ac:dyDescent="0.35">
      <c r="B105" s="82">
        <v>12755</v>
      </c>
      <c r="D105" s="86">
        <f>C104/B104</f>
        <v>6.0012022256261462E-2</v>
      </c>
      <c r="I105" s="82">
        <f>SUM(I103:I104)</f>
        <v>1248046</v>
      </c>
      <c r="J105" s="82">
        <f>SUM(J103:J104)</f>
        <v>1228974</v>
      </c>
      <c r="K105" s="82">
        <f>I105-J105</f>
        <v>19072</v>
      </c>
      <c r="L105" s="86">
        <f>K105/J105</f>
        <v>1.5518635870246237E-2</v>
      </c>
      <c r="P105" s="86"/>
    </row>
    <row r="106" spans="1:16" s="82" customFormat="1" x14ac:dyDescent="0.35">
      <c r="A106" s="82">
        <f>SUM(A104:A105)</f>
        <v>1334906</v>
      </c>
      <c r="B106" s="82">
        <f>SUM(B104:B105)</f>
        <v>1272086</v>
      </c>
      <c r="C106" s="82">
        <f>A106-B106</f>
        <v>62820</v>
      </c>
      <c r="D106" s="86"/>
      <c r="L106" s="86"/>
      <c r="P106" s="86"/>
    </row>
    <row r="107" spans="1:16" s="82" customFormat="1" x14ac:dyDescent="0.35">
      <c r="C107" s="83"/>
      <c r="D107" s="86">
        <f>C106/B106</f>
        <v>4.938345363442409E-2</v>
      </c>
      <c r="G107" s="84"/>
      <c r="H107" s="87"/>
      <c r="L107" s="86"/>
      <c r="P107" s="86"/>
    </row>
    <row r="108" spans="1:16" s="82" customFormat="1" x14ac:dyDescent="0.35">
      <c r="C108" s="83"/>
      <c r="D108" s="86"/>
      <c r="G108" s="84"/>
      <c r="H108" s="87"/>
      <c r="L108" s="86"/>
      <c r="P108" s="86"/>
    </row>
    <row r="109" spans="1:16" s="82" customFormat="1" x14ac:dyDescent="0.35">
      <c r="B109" s="1">
        <v>655</v>
      </c>
      <c r="C109" s="1" t="s">
        <v>180</v>
      </c>
      <c r="D109" s="83"/>
      <c r="F109" s="82">
        <v>656</v>
      </c>
      <c r="G109" s="82" t="s">
        <v>180</v>
      </c>
      <c r="H109" s="87"/>
      <c r="L109" s="86"/>
      <c r="P109" s="86"/>
    </row>
    <row r="110" spans="1:16" s="82" customFormat="1" x14ac:dyDescent="0.35">
      <c r="B110" s="1">
        <v>4943</v>
      </c>
      <c r="C110" s="1" t="s">
        <v>182</v>
      </c>
      <c r="D110" s="83"/>
      <c r="F110" s="82">
        <v>4790</v>
      </c>
      <c r="G110" s="82" t="s">
        <v>182</v>
      </c>
      <c r="H110" s="87"/>
      <c r="L110" s="86"/>
      <c r="P110" s="86"/>
    </row>
    <row r="111" spans="1:16" s="82" customFormat="1" x14ac:dyDescent="0.35">
      <c r="B111" s="1">
        <v>1223</v>
      </c>
      <c r="C111" s="1" t="s">
        <v>323</v>
      </c>
      <c r="D111" s="83"/>
      <c r="F111" s="82">
        <v>1337</v>
      </c>
      <c r="G111" s="82" t="s">
        <v>323</v>
      </c>
      <c r="H111" s="87"/>
      <c r="L111" s="86"/>
      <c r="P111" s="86"/>
    </row>
    <row r="112" spans="1:16" s="82" customFormat="1" x14ac:dyDescent="0.35">
      <c r="B112" s="1">
        <v>194</v>
      </c>
      <c r="C112" s="1" t="s">
        <v>135</v>
      </c>
      <c r="D112" s="83"/>
      <c r="F112" s="82">
        <v>194</v>
      </c>
      <c r="G112" s="84" t="s">
        <v>135</v>
      </c>
      <c r="H112" s="87"/>
      <c r="L112" s="86"/>
      <c r="P112" s="86"/>
    </row>
    <row r="113" spans="2:16" s="82" customFormat="1" x14ac:dyDescent="0.35">
      <c r="B113" s="88">
        <v>202</v>
      </c>
      <c r="C113" s="88" t="s">
        <v>467</v>
      </c>
      <c r="D113" s="83"/>
      <c r="F113" s="82">
        <v>1188</v>
      </c>
      <c r="G113" s="84" t="s">
        <v>133</v>
      </c>
      <c r="H113" s="87"/>
      <c r="L113" s="86"/>
      <c r="P113" s="86"/>
    </row>
    <row r="114" spans="2:16" s="82" customFormat="1" x14ac:dyDescent="0.35">
      <c r="B114" s="1">
        <v>235</v>
      </c>
      <c r="C114" s="1" t="s">
        <v>459</v>
      </c>
      <c r="D114" s="83"/>
      <c r="F114" s="82">
        <v>235</v>
      </c>
      <c r="G114" s="84" t="s">
        <v>304</v>
      </c>
      <c r="H114" s="87"/>
      <c r="L114" s="86"/>
      <c r="P114" s="86"/>
    </row>
    <row r="115" spans="2:16" s="82" customFormat="1" x14ac:dyDescent="0.35">
      <c r="B115" s="88">
        <v>90</v>
      </c>
      <c r="C115" s="88" t="s">
        <v>469</v>
      </c>
      <c r="D115" s="83"/>
      <c r="F115" s="82">
        <v>1056</v>
      </c>
      <c r="G115" s="84" t="s">
        <v>305</v>
      </c>
      <c r="H115" s="87"/>
      <c r="L115" s="86"/>
      <c r="P115" s="86"/>
    </row>
    <row r="116" spans="2:16" s="82" customFormat="1" x14ac:dyDescent="0.35">
      <c r="B116" s="1">
        <v>1056</v>
      </c>
      <c r="C116" s="1" t="s">
        <v>460</v>
      </c>
      <c r="D116" s="83"/>
      <c r="F116" s="82">
        <v>4369</v>
      </c>
      <c r="G116" s="84" t="s">
        <v>303</v>
      </c>
      <c r="H116" s="87"/>
      <c r="L116" s="86"/>
      <c r="P116" s="86"/>
    </row>
    <row r="117" spans="2:16" s="82" customFormat="1" x14ac:dyDescent="0.35">
      <c r="B117" s="1">
        <v>1188</v>
      </c>
      <c r="C117" s="1" t="s">
        <v>470</v>
      </c>
      <c r="D117" s="83"/>
      <c r="F117" s="82">
        <v>39</v>
      </c>
      <c r="G117" s="82" t="s">
        <v>318</v>
      </c>
      <c r="H117" s="87"/>
      <c r="L117" s="86"/>
      <c r="P117" s="86"/>
    </row>
    <row r="118" spans="2:16" s="82" customFormat="1" x14ac:dyDescent="0.35">
      <c r="B118" s="93">
        <v>12752</v>
      </c>
      <c r="C118" s="93" t="s">
        <v>485</v>
      </c>
      <c r="D118" s="83"/>
      <c r="F118" s="90">
        <v>356</v>
      </c>
      <c r="G118" s="91" t="s">
        <v>307</v>
      </c>
      <c r="H118" s="87"/>
      <c r="L118" s="86"/>
      <c r="P118" s="86"/>
    </row>
    <row r="119" spans="2:16" s="82" customFormat="1" x14ac:dyDescent="0.35">
      <c r="B119" s="88">
        <v>63</v>
      </c>
      <c r="C119" s="88" t="s">
        <v>483</v>
      </c>
      <c r="D119" s="83"/>
      <c r="F119" s="90">
        <v>44</v>
      </c>
      <c r="G119" s="91" t="s">
        <v>310</v>
      </c>
      <c r="H119" s="87"/>
      <c r="L119" s="86"/>
      <c r="P119" s="86"/>
    </row>
    <row r="120" spans="2:16" s="82" customFormat="1" x14ac:dyDescent="0.35">
      <c r="B120" s="88">
        <v>1022</v>
      </c>
      <c r="C120" s="88" t="s">
        <v>465</v>
      </c>
      <c r="D120" s="83"/>
      <c r="F120" s="87">
        <v>16131</v>
      </c>
      <c r="G120" s="92" t="s">
        <v>139</v>
      </c>
      <c r="H120" s="87"/>
      <c r="L120" s="86"/>
      <c r="P120" s="86"/>
    </row>
    <row r="121" spans="2:16" s="82" customFormat="1" x14ac:dyDescent="0.35">
      <c r="B121" s="1">
        <v>39</v>
      </c>
      <c r="C121" s="1" t="s">
        <v>318</v>
      </c>
      <c r="D121" s="83"/>
      <c r="F121" s="82">
        <v>1174</v>
      </c>
      <c r="G121" s="82" t="s">
        <v>324</v>
      </c>
      <c r="H121" s="87"/>
      <c r="L121" s="86"/>
      <c r="P121" s="86"/>
    </row>
    <row r="122" spans="2:16" s="82" customFormat="1" x14ac:dyDescent="0.35">
      <c r="B122" s="1">
        <v>356</v>
      </c>
      <c r="C122" s="1" t="s">
        <v>307</v>
      </c>
      <c r="D122" s="83"/>
      <c r="F122" s="82">
        <v>13775</v>
      </c>
      <c r="G122" s="84" t="s">
        <v>141</v>
      </c>
      <c r="H122" s="87"/>
      <c r="L122" s="86"/>
      <c r="P122" s="86"/>
    </row>
    <row r="123" spans="2:16" s="82" customFormat="1" x14ac:dyDescent="0.35">
      <c r="B123" s="88">
        <v>70</v>
      </c>
      <c r="C123" s="88" t="s">
        <v>472</v>
      </c>
      <c r="D123" s="83"/>
      <c r="F123" s="82">
        <v>969</v>
      </c>
      <c r="G123" s="84" t="s">
        <v>143</v>
      </c>
      <c r="H123" s="87"/>
      <c r="L123" s="86"/>
      <c r="P123" s="86"/>
    </row>
    <row r="124" spans="2:16" s="82" customFormat="1" x14ac:dyDescent="0.35">
      <c r="B124" s="1">
        <v>44</v>
      </c>
      <c r="C124" s="1" t="s">
        <v>310</v>
      </c>
      <c r="D124" s="83"/>
      <c r="F124" s="82">
        <v>223</v>
      </c>
      <c r="G124" s="84" t="s">
        <v>315</v>
      </c>
      <c r="H124" s="87"/>
      <c r="L124" s="86"/>
      <c r="P124" s="86"/>
    </row>
    <row r="125" spans="2:16" s="82" customFormat="1" x14ac:dyDescent="0.35">
      <c r="B125" s="1">
        <v>16131</v>
      </c>
      <c r="C125" s="1" t="s">
        <v>139</v>
      </c>
      <c r="D125" s="83"/>
      <c r="F125" s="82">
        <v>1226</v>
      </c>
      <c r="G125" s="84" t="s">
        <v>145</v>
      </c>
      <c r="H125" s="87"/>
      <c r="L125" s="86"/>
      <c r="P125" s="86"/>
    </row>
    <row r="126" spans="2:16" s="82" customFormat="1" x14ac:dyDescent="0.35">
      <c r="B126" s="1">
        <v>1174</v>
      </c>
      <c r="C126" s="1" t="s">
        <v>324</v>
      </c>
      <c r="D126" s="83"/>
      <c r="F126" s="82">
        <v>37370</v>
      </c>
      <c r="G126" s="84" t="s">
        <v>147</v>
      </c>
      <c r="H126" s="87"/>
      <c r="L126" s="86"/>
      <c r="P126" s="86"/>
    </row>
    <row r="127" spans="2:16" s="82" customFormat="1" x14ac:dyDescent="0.35">
      <c r="B127" s="93">
        <v>2</v>
      </c>
      <c r="C127" s="93" t="s">
        <v>141</v>
      </c>
      <c r="D127" s="83"/>
      <c r="F127" s="82">
        <v>38093</v>
      </c>
      <c r="G127" s="84" t="s">
        <v>149</v>
      </c>
      <c r="H127" s="87"/>
      <c r="L127" s="86"/>
      <c r="P127" s="86"/>
    </row>
    <row r="128" spans="2:16" s="82" customFormat="1" x14ac:dyDescent="0.35">
      <c r="B128" s="1">
        <v>880</v>
      </c>
      <c r="C128" s="1" t="s">
        <v>143</v>
      </c>
      <c r="D128" s="83"/>
      <c r="F128" s="82">
        <v>94072</v>
      </c>
      <c r="G128" s="84" t="s">
        <v>308</v>
      </c>
      <c r="H128" s="87"/>
      <c r="L128" s="86"/>
      <c r="P128" s="86"/>
    </row>
    <row r="129" spans="2:16" s="82" customFormat="1" x14ac:dyDescent="0.35">
      <c r="B129" s="1">
        <v>231</v>
      </c>
      <c r="C129" s="1" t="s">
        <v>315</v>
      </c>
      <c r="D129" s="83"/>
      <c r="F129" s="82">
        <v>184092</v>
      </c>
      <c r="G129" s="84" t="s">
        <v>151</v>
      </c>
      <c r="H129" s="87"/>
      <c r="L129" s="86"/>
      <c r="P129" s="86"/>
    </row>
    <row r="130" spans="2:16" s="82" customFormat="1" x14ac:dyDescent="0.35">
      <c r="B130" s="1">
        <v>1226</v>
      </c>
      <c r="C130" s="1" t="s">
        <v>145</v>
      </c>
      <c r="D130" s="83"/>
      <c r="F130" s="82">
        <v>729</v>
      </c>
      <c r="G130" s="84" t="s">
        <v>153</v>
      </c>
      <c r="H130" s="87"/>
      <c r="L130" s="86"/>
      <c r="P130" s="86"/>
    </row>
    <row r="131" spans="2:16" s="82" customFormat="1" x14ac:dyDescent="0.35">
      <c r="B131" s="1">
        <v>37370</v>
      </c>
      <c r="C131" s="1" t="s">
        <v>473</v>
      </c>
      <c r="D131" s="83"/>
      <c r="F131" s="82">
        <v>20</v>
      </c>
      <c r="G131" s="82" t="s">
        <v>215</v>
      </c>
      <c r="H131" s="87"/>
      <c r="L131" s="86"/>
      <c r="P131" s="86"/>
    </row>
    <row r="132" spans="2:16" s="82" customFormat="1" x14ac:dyDescent="0.35">
      <c r="B132" s="1">
        <v>38093</v>
      </c>
      <c r="C132" s="1" t="s">
        <v>474</v>
      </c>
      <c r="D132" s="83"/>
      <c r="F132" s="82">
        <v>122</v>
      </c>
      <c r="G132" s="97" t="s">
        <v>186</v>
      </c>
      <c r="H132" s="87"/>
      <c r="L132" s="86"/>
      <c r="P132" s="86"/>
    </row>
    <row r="133" spans="2:16" s="82" customFormat="1" x14ac:dyDescent="0.35">
      <c r="B133" s="93">
        <v>130386</v>
      </c>
      <c r="C133" s="93" t="s">
        <v>494</v>
      </c>
      <c r="D133" s="83"/>
      <c r="F133" s="82">
        <v>300</v>
      </c>
      <c r="G133" s="84" t="s">
        <v>155</v>
      </c>
      <c r="H133" s="87"/>
      <c r="L133" s="86"/>
      <c r="P133" s="86"/>
    </row>
    <row r="134" spans="2:16" s="82" customFormat="1" x14ac:dyDescent="0.35">
      <c r="B134" s="1">
        <v>184092</v>
      </c>
      <c r="C134" s="1" t="s">
        <v>475</v>
      </c>
      <c r="D134" s="83"/>
      <c r="F134" s="82">
        <v>330</v>
      </c>
      <c r="G134" s="84" t="s">
        <v>313</v>
      </c>
      <c r="H134" s="87"/>
      <c r="L134" s="86"/>
      <c r="P134" s="86"/>
    </row>
    <row r="135" spans="2:16" s="82" customFormat="1" x14ac:dyDescent="0.35">
      <c r="B135" s="1">
        <v>729</v>
      </c>
      <c r="C135" s="1" t="s">
        <v>153</v>
      </c>
      <c r="D135" s="83"/>
      <c r="F135" s="82">
        <v>1479</v>
      </c>
      <c r="G135" s="84" t="s">
        <v>159</v>
      </c>
      <c r="H135" s="87"/>
      <c r="L135" s="86"/>
      <c r="P135" s="86"/>
    </row>
    <row r="136" spans="2:16" s="82" customFormat="1" x14ac:dyDescent="0.35">
      <c r="B136" s="1">
        <v>122</v>
      </c>
      <c r="C136" s="1" t="s">
        <v>186</v>
      </c>
      <c r="D136" s="83"/>
      <c r="F136" s="82">
        <v>136</v>
      </c>
      <c r="G136" s="84" t="s">
        <v>314</v>
      </c>
      <c r="H136" s="87"/>
      <c r="L136" s="86"/>
      <c r="P136" s="86"/>
    </row>
    <row r="137" spans="2:16" s="82" customFormat="1" x14ac:dyDescent="0.35">
      <c r="B137" s="1">
        <v>300</v>
      </c>
      <c r="C137" s="1" t="s">
        <v>155</v>
      </c>
      <c r="D137" s="83"/>
      <c r="F137" s="82">
        <v>417</v>
      </c>
      <c r="G137" s="82" t="s">
        <v>211</v>
      </c>
      <c r="H137" s="87"/>
      <c r="L137" s="86"/>
      <c r="P137" s="86"/>
    </row>
    <row r="138" spans="2:16" s="82" customFormat="1" x14ac:dyDescent="0.35">
      <c r="B138" s="1">
        <v>330</v>
      </c>
      <c r="C138" s="1" t="s">
        <v>313</v>
      </c>
      <c r="D138" s="83"/>
      <c r="F138" s="82">
        <v>404</v>
      </c>
      <c r="G138" s="84" t="s">
        <v>163</v>
      </c>
      <c r="H138" s="87"/>
      <c r="L138" s="86"/>
      <c r="P138" s="86"/>
    </row>
    <row r="139" spans="2:16" s="82" customFormat="1" x14ac:dyDescent="0.35">
      <c r="B139" s="1">
        <v>1479</v>
      </c>
      <c r="C139" s="1" t="s">
        <v>159</v>
      </c>
      <c r="D139" s="83"/>
      <c r="F139" s="82">
        <v>3284</v>
      </c>
      <c r="G139" s="84" t="s">
        <v>164</v>
      </c>
      <c r="H139" s="87"/>
      <c r="L139" s="86"/>
      <c r="P139" s="86"/>
    </row>
    <row r="140" spans="2:16" s="82" customFormat="1" x14ac:dyDescent="0.35">
      <c r="B140" s="88">
        <v>494</v>
      </c>
      <c r="C140" s="88" t="s">
        <v>477</v>
      </c>
      <c r="D140" s="83"/>
      <c r="F140" s="82">
        <v>95</v>
      </c>
      <c r="G140" s="82" t="s">
        <v>320</v>
      </c>
      <c r="H140" s="87"/>
      <c r="L140" s="86"/>
      <c r="P140" s="86"/>
    </row>
    <row r="141" spans="2:16" s="82" customFormat="1" x14ac:dyDescent="0.35">
      <c r="B141" s="1">
        <v>136</v>
      </c>
      <c r="C141" s="1" t="s">
        <v>314</v>
      </c>
      <c r="D141" s="83"/>
      <c r="F141" s="82">
        <v>3155</v>
      </c>
      <c r="G141" s="82" t="s">
        <v>213</v>
      </c>
      <c r="H141" s="87"/>
      <c r="L141" s="86"/>
      <c r="P141" s="86"/>
    </row>
    <row r="142" spans="2:16" s="82" customFormat="1" x14ac:dyDescent="0.35">
      <c r="B142" s="1">
        <v>417</v>
      </c>
      <c r="C142" s="1" t="s">
        <v>211</v>
      </c>
      <c r="D142" s="83"/>
      <c r="F142" s="96">
        <v>111125</v>
      </c>
      <c r="G142" s="97" t="s">
        <v>237</v>
      </c>
      <c r="H142" s="87"/>
      <c r="L142" s="86"/>
      <c r="P142" s="86"/>
    </row>
    <row r="143" spans="2:16" s="82" customFormat="1" x14ac:dyDescent="0.35">
      <c r="B143" s="1">
        <v>429</v>
      </c>
      <c r="C143" s="1" t="s">
        <v>478</v>
      </c>
      <c r="D143" s="83"/>
      <c r="F143" s="96">
        <v>358214</v>
      </c>
      <c r="G143" s="97" t="s">
        <v>239</v>
      </c>
      <c r="H143" s="87"/>
      <c r="L143" s="86"/>
      <c r="P143" s="86"/>
    </row>
    <row r="144" spans="2:16" s="82" customFormat="1" x14ac:dyDescent="0.35">
      <c r="B144" s="1">
        <v>3815</v>
      </c>
      <c r="C144" s="1" t="s">
        <v>479</v>
      </c>
      <c r="D144" s="83"/>
      <c r="F144" s="82">
        <v>7480</v>
      </c>
      <c r="G144" s="84" t="s">
        <v>316</v>
      </c>
      <c r="H144" s="87"/>
      <c r="L144" s="86"/>
      <c r="P144" s="86"/>
    </row>
    <row r="145" spans="2:16" s="82" customFormat="1" x14ac:dyDescent="0.35">
      <c r="B145" s="1">
        <v>95</v>
      </c>
      <c r="C145" s="1" t="s">
        <v>486</v>
      </c>
      <c r="D145" s="83"/>
      <c r="F145" s="82">
        <v>21790</v>
      </c>
      <c r="G145" s="84" t="s">
        <v>317</v>
      </c>
      <c r="H145" s="87"/>
      <c r="L145" s="86"/>
      <c r="P145" s="86"/>
    </row>
    <row r="146" spans="2:16" s="82" customFormat="1" x14ac:dyDescent="0.35">
      <c r="B146" s="1">
        <v>3154</v>
      </c>
      <c r="C146" s="1" t="s">
        <v>213</v>
      </c>
      <c r="D146" s="83"/>
      <c r="F146" s="82">
        <v>63421</v>
      </c>
      <c r="G146" s="84" t="s">
        <v>174</v>
      </c>
      <c r="H146" s="87"/>
      <c r="L146" s="86"/>
      <c r="P146" s="86"/>
    </row>
    <row r="147" spans="2:16" s="82" customFormat="1" x14ac:dyDescent="0.35">
      <c r="B147" s="88">
        <v>1</v>
      </c>
      <c r="C147" s="88" t="s">
        <v>481</v>
      </c>
      <c r="D147" s="83"/>
      <c r="F147" s="82">
        <v>50</v>
      </c>
      <c r="G147" s="84" t="s">
        <v>170</v>
      </c>
      <c r="H147" s="87"/>
      <c r="L147" s="86"/>
      <c r="P147" s="86"/>
    </row>
    <row r="148" spans="2:16" s="82" customFormat="1" x14ac:dyDescent="0.35">
      <c r="B148" s="96">
        <v>111125</v>
      </c>
      <c r="C148" s="97" t="s">
        <v>237</v>
      </c>
      <c r="D148" s="83"/>
      <c r="F148" s="82">
        <v>23779</v>
      </c>
      <c r="G148" s="82" t="s">
        <v>176</v>
      </c>
      <c r="H148" s="87"/>
      <c r="L148" s="86"/>
      <c r="P148" s="86"/>
    </row>
    <row r="149" spans="2:16" s="82" customFormat="1" x14ac:dyDescent="0.35">
      <c r="B149" s="96">
        <v>358214</v>
      </c>
      <c r="C149" s="97" t="s">
        <v>239</v>
      </c>
      <c r="D149" s="83"/>
      <c r="F149" s="82">
        <v>11926</v>
      </c>
      <c r="G149" s="82" t="s">
        <v>321</v>
      </c>
      <c r="H149" s="87"/>
      <c r="L149" s="86"/>
      <c r="P149" s="86"/>
    </row>
    <row r="150" spans="2:16" s="82" customFormat="1" x14ac:dyDescent="0.35">
      <c r="B150" s="1">
        <v>7480</v>
      </c>
      <c r="C150" s="1" t="s">
        <v>316</v>
      </c>
      <c r="D150" s="83"/>
      <c r="F150" s="82">
        <v>50454</v>
      </c>
      <c r="G150" s="82" t="s">
        <v>178</v>
      </c>
      <c r="H150" s="87"/>
      <c r="L150" s="86"/>
      <c r="P150" s="86"/>
    </row>
    <row r="151" spans="2:16" s="82" customFormat="1" x14ac:dyDescent="0.35">
      <c r="B151" s="1">
        <v>21790</v>
      </c>
      <c r="C151" s="1" t="s">
        <v>317</v>
      </c>
      <c r="D151" s="83"/>
      <c r="F151" s="82">
        <v>14388</v>
      </c>
      <c r="G151" s="82" t="s">
        <v>219</v>
      </c>
      <c r="H151" s="87"/>
      <c r="L151" s="86"/>
      <c r="P151" s="86"/>
    </row>
    <row r="152" spans="2:16" s="82" customFormat="1" x14ac:dyDescent="0.35">
      <c r="B152" s="1">
        <v>63421</v>
      </c>
      <c r="C152" s="1" t="s">
        <v>174</v>
      </c>
      <c r="D152" s="83"/>
      <c r="F152" s="90">
        <v>22</v>
      </c>
      <c r="G152" s="90" t="s">
        <v>327</v>
      </c>
      <c r="H152" s="87"/>
      <c r="L152" s="86"/>
      <c r="P152" s="86"/>
    </row>
    <row r="153" spans="2:16" s="82" customFormat="1" x14ac:dyDescent="0.35">
      <c r="B153" s="1">
        <v>50</v>
      </c>
      <c r="C153" s="1" t="s">
        <v>170</v>
      </c>
      <c r="D153" s="83"/>
      <c r="F153" s="90">
        <v>2</v>
      </c>
      <c r="G153" s="90" t="s">
        <v>329</v>
      </c>
      <c r="H153" s="87"/>
      <c r="L153" s="86"/>
      <c r="P153" s="86"/>
    </row>
    <row r="154" spans="2:16" s="82" customFormat="1" x14ac:dyDescent="0.35">
      <c r="B154" s="1">
        <v>24923</v>
      </c>
      <c r="C154" s="1" t="s">
        <v>176</v>
      </c>
      <c r="D154" s="83"/>
      <c r="F154" s="82">
        <v>40</v>
      </c>
      <c r="G154" s="82" t="s">
        <v>325</v>
      </c>
      <c r="H154" s="87"/>
      <c r="L154" s="86"/>
      <c r="P154" s="86"/>
    </row>
    <row r="155" spans="2:16" s="82" customFormat="1" x14ac:dyDescent="0.35">
      <c r="B155" s="1">
        <v>11925</v>
      </c>
      <c r="C155" s="1" t="s">
        <v>321</v>
      </c>
      <c r="D155" s="83"/>
      <c r="F155" s="82">
        <v>35</v>
      </c>
      <c r="G155" s="82" t="s">
        <v>192</v>
      </c>
      <c r="H155" s="87"/>
      <c r="L155" s="86"/>
      <c r="P155" s="86"/>
    </row>
    <row r="156" spans="2:16" s="82" customFormat="1" x14ac:dyDescent="0.35">
      <c r="B156" s="1">
        <v>50454</v>
      </c>
      <c r="C156" s="1" t="s">
        <v>178</v>
      </c>
      <c r="D156" s="83"/>
      <c r="F156" s="82">
        <v>10401</v>
      </c>
      <c r="G156" s="82" t="s">
        <v>194</v>
      </c>
      <c r="H156" s="87"/>
      <c r="L156" s="86"/>
      <c r="P156" s="86"/>
    </row>
    <row r="157" spans="2:16" s="82" customFormat="1" x14ac:dyDescent="0.35">
      <c r="B157" s="1">
        <v>15261</v>
      </c>
      <c r="C157" s="1" t="s">
        <v>490</v>
      </c>
      <c r="D157" s="83"/>
      <c r="F157" s="82">
        <v>9355</v>
      </c>
      <c r="G157" s="82" t="s">
        <v>330</v>
      </c>
      <c r="H157" s="87"/>
      <c r="L157" s="86"/>
      <c r="P157" s="86"/>
    </row>
    <row r="158" spans="2:16" s="82" customFormat="1" x14ac:dyDescent="0.35">
      <c r="B158" s="88">
        <v>416</v>
      </c>
      <c r="C158" s="88" t="s">
        <v>492</v>
      </c>
      <c r="D158" s="83"/>
      <c r="F158" s="90">
        <v>3796</v>
      </c>
      <c r="G158" s="90" t="s">
        <v>332</v>
      </c>
      <c r="H158" s="87"/>
      <c r="L158" s="86"/>
      <c r="P158" s="86"/>
    </row>
    <row r="159" spans="2:16" s="82" customFormat="1" x14ac:dyDescent="0.35">
      <c r="B159" s="93">
        <v>40</v>
      </c>
      <c r="C159" s="93" t="s">
        <v>325</v>
      </c>
      <c r="D159" s="83"/>
      <c r="F159" s="82">
        <v>44361</v>
      </c>
      <c r="G159" s="82" t="s">
        <v>333</v>
      </c>
      <c r="H159" s="87"/>
      <c r="L159" s="86"/>
      <c r="P159" s="86"/>
    </row>
    <row r="160" spans="2:16" s="82" customFormat="1" x14ac:dyDescent="0.35">
      <c r="B160" s="93">
        <v>34</v>
      </c>
      <c r="C160" s="93" t="s">
        <v>506</v>
      </c>
      <c r="D160" s="83"/>
      <c r="F160" s="82">
        <v>32506</v>
      </c>
      <c r="G160" s="82" t="s">
        <v>196</v>
      </c>
      <c r="H160" s="87"/>
      <c r="L160" s="86"/>
      <c r="P160" s="86"/>
    </row>
    <row r="161" spans="2:16" s="82" customFormat="1" x14ac:dyDescent="0.35">
      <c r="B161" s="93">
        <v>46</v>
      </c>
      <c r="C161" s="93" t="s">
        <v>508</v>
      </c>
      <c r="D161" s="83"/>
      <c r="F161" s="82">
        <v>118</v>
      </c>
      <c r="G161" s="82" t="s">
        <v>198</v>
      </c>
      <c r="H161" s="87"/>
      <c r="L161" s="86"/>
      <c r="P161" s="86"/>
    </row>
    <row r="162" spans="2:16" s="82" customFormat="1" x14ac:dyDescent="0.35">
      <c r="B162" s="88">
        <v>397</v>
      </c>
      <c r="C162" s="88" t="s">
        <v>510</v>
      </c>
      <c r="D162" s="83"/>
      <c r="F162" s="82">
        <v>1085</v>
      </c>
      <c r="G162" s="82" t="s">
        <v>217</v>
      </c>
      <c r="H162" s="87"/>
      <c r="L162" s="86"/>
      <c r="P162" s="86"/>
    </row>
    <row r="163" spans="2:16" s="82" customFormat="1" x14ac:dyDescent="0.35">
      <c r="B163" s="1">
        <v>35</v>
      </c>
      <c r="C163" s="1" t="s">
        <v>192</v>
      </c>
      <c r="D163" s="83"/>
      <c r="F163" s="82">
        <v>167</v>
      </c>
      <c r="G163" s="82" t="s">
        <v>227</v>
      </c>
      <c r="H163" s="87"/>
      <c r="L163" s="86"/>
      <c r="P163" s="86"/>
    </row>
    <row r="164" spans="2:16" s="82" customFormat="1" x14ac:dyDescent="0.35">
      <c r="B164" s="1">
        <v>11501</v>
      </c>
      <c r="C164" s="1" t="s">
        <v>194</v>
      </c>
      <c r="D164" s="83"/>
      <c r="F164" s="82">
        <v>61196</v>
      </c>
      <c r="G164" s="82" t="s">
        <v>200</v>
      </c>
      <c r="H164" s="87"/>
      <c r="L164" s="86"/>
      <c r="P164" s="86"/>
    </row>
    <row r="165" spans="2:16" s="82" customFormat="1" x14ac:dyDescent="0.35">
      <c r="B165" s="88">
        <v>555</v>
      </c>
      <c r="C165" s="88" t="s">
        <v>496</v>
      </c>
      <c r="D165" s="83"/>
      <c r="F165" s="82">
        <v>3899</v>
      </c>
      <c r="G165" s="82" t="s">
        <v>229</v>
      </c>
      <c r="H165" s="87"/>
      <c r="L165" s="86"/>
      <c r="P165" s="86"/>
    </row>
    <row r="166" spans="2:16" s="82" customFormat="1" x14ac:dyDescent="0.35">
      <c r="B166" s="1">
        <v>9355</v>
      </c>
      <c r="C166" s="1" t="s">
        <v>330</v>
      </c>
      <c r="D166" s="83"/>
      <c r="F166" s="82">
        <v>519</v>
      </c>
      <c r="G166" s="82" t="s">
        <v>322</v>
      </c>
      <c r="H166" s="87"/>
      <c r="L166" s="86"/>
      <c r="P166" s="86"/>
    </row>
    <row r="167" spans="2:16" s="82" customFormat="1" x14ac:dyDescent="0.35">
      <c r="B167" s="93">
        <v>4429</v>
      </c>
      <c r="C167" s="93" t="s">
        <v>503</v>
      </c>
      <c r="D167" s="83"/>
      <c r="F167" s="82">
        <v>563</v>
      </c>
      <c r="G167" s="82" t="s">
        <v>335</v>
      </c>
      <c r="H167" s="87"/>
      <c r="L167" s="86"/>
      <c r="P167" s="86"/>
    </row>
    <row r="168" spans="2:16" s="82" customFormat="1" x14ac:dyDescent="0.35">
      <c r="B168" s="1">
        <v>3796</v>
      </c>
      <c r="C168" s="1" t="s">
        <v>332</v>
      </c>
      <c r="D168" s="83"/>
      <c r="F168" s="82">
        <v>72</v>
      </c>
      <c r="G168" s="82" t="s">
        <v>336</v>
      </c>
      <c r="H168" s="87"/>
      <c r="L168" s="86"/>
      <c r="P168" s="86"/>
    </row>
    <row r="169" spans="2:16" s="82" customFormat="1" x14ac:dyDescent="0.35">
      <c r="B169" s="1">
        <v>22</v>
      </c>
      <c r="C169" s="1" t="s">
        <v>489</v>
      </c>
      <c r="D169" s="83"/>
      <c r="F169" s="82">
        <v>5869</v>
      </c>
      <c r="G169" s="82" t="s">
        <v>205</v>
      </c>
      <c r="H169" s="87"/>
      <c r="L169" s="86"/>
      <c r="P169" s="86"/>
    </row>
    <row r="170" spans="2:16" s="82" customFormat="1" x14ac:dyDescent="0.35">
      <c r="B170" s="1">
        <v>44361</v>
      </c>
      <c r="C170" s="1" t="s">
        <v>333</v>
      </c>
      <c r="D170" s="83"/>
      <c r="F170" s="82">
        <v>10838</v>
      </c>
      <c r="G170" s="82" t="s">
        <v>334</v>
      </c>
      <c r="H170" s="87"/>
      <c r="L170" s="86"/>
      <c r="P170" s="86"/>
    </row>
    <row r="171" spans="2:16" s="82" customFormat="1" x14ac:dyDescent="0.35">
      <c r="B171" s="94">
        <v>39678</v>
      </c>
      <c r="C171" s="94" t="s">
        <v>196</v>
      </c>
      <c r="D171" s="83"/>
      <c r="H171" s="87"/>
      <c r="L171" s="86"/>
      <c r="P171" s="86"/>
    </row>
    <row r="172" spans="2:16" s="82" customFormat="1" x14ac:dyDescent="0.35">
      <c r="B172" s="1">
        <v>118</v>
      </c>
      <c r="C172" s="1" t="s">
        <v>198</v>
      </c>
      <c r="D172" s="83"/>
      <c r="G172" s="66" t="s">
        <v>242</v>
      </c>
      <c r="H172" s="87"/>
      <c r="L172" s="86"/>
      <c r="P172" s="86"/>
    </row>
    <row r="173" spans="2:16" s="82" customFormat="1" x14ac:dyDescent="0.35">
      <c r="B173" s="88">
        <v>1018</v>
      </c>
      <c r="C173" s="88" t="s">
        <v>499</v>
      </c>
      <c r="D173" s="83"/>
      <c r="F173" s="82">
        <v>113</v>
      </c>
      <c r="G173" s="97" t="s">
        <v>246</v>
      </c>
      <c r="H173" s="87"/>
      <c r="L173" s="86"/>
      <c r="P173" s="86"/>
    </row>
    <row r="174" spans="2:16" s="82" customFormat="1" x14ac:dyDescent="0.35">
      <c r="B174" s="1">
        <v>1085</v>
      </c>
      <c r="C174" s="1" t="s">
        <v>217</v>
      </c>
      <c r="D174" s="83"/>
      <c r="F174" s="82">
        <v>731</v>
      </c>
      <c r="G174" s="97" t="s">
        <v>248</v>
      </c>
      <c r="H174" s="87"/>
      <c r="L174" s="86"/>
      <c r="P174" s="86"/>
    </row>
    <row r="175" spans="2:16" s="82" customFormat="1" x14ac:dyDescent="0.35">
      <c r="B175" s="1">
        <v>320</v>
      </c>
      <c r="C175" s="1" t="s">
        <v>497</v>
      </c>
      <c r="D175" s="83"/>
      <c r="F175" s="82">
        <v>585</v>
      </c>
      <c r="G175" s="97" t="s">
        <v>250</v>
      </c>
      <c r="H175" s="87"/>
      <c r="L175" s="86"/>
      <c r="P175" s="86"/>
    </row>
    <row r="176" spans="2:16" s="82" customFormat="1" x14ac:dyDescent="0.35">
      <c r="B176" s="1">
        <v>66969</v>
      </c>
      <c r="C176" s="1" t="s">
        <v>200</v>
      </c>
      <c r="D176" s="83"/>
      <c r="F176" s="82">
        <v>100</v>
      </c>
      <c r="G176" s="97" t="s">
        <v>252</v>
      </c>
      <c r="H176" s="87"/>
      <c r="L176" s="86"/>
      <c r="P176" s="86"/>
    </row>
    <row r="177" spans="2:16" s="82" customFormat="1" x14ac:dyDescent="0.35">
      <c r="B177" s="93">
        <v>14715</v>
      </c>
      <c r="C177" s="93" t="s">
        <v>501</v>
      </c>
      <c r="D177" s="83"/>
      <c r="F177" s="82">
        <v>706</v>
      </c>
      <c r="G177" s="97" t="s">
        <v>254</v>
      </c>
      <c r="H177" s="87"/>
      <c r="L177" s="86"/>
      <c r="P177" s="86"/>
    </row>
    <row r="178" spans="2:16" s="82" customFormat="1" x14ac:dyDescent="0.35">
      <c r="B178" s="1">
        <v>3877</v>
      </c>
      <c r="C178" s="1" t="s">
        <v>229</v>
      </c>
      <c r="D178" s="83"/>
      <c r="F178" s="82">
        <v>1288</v>
      </c>
      <c r="G178" s="97" t="s">
        <v>256</v>
      </c>
      <c r="H178" s="87"/>
      <c r="L178" s="86"/>
      <c r="P178" s="86"/>
    </row>
    <row r="179" spans="2:16" s="82" customFormat="1" x14ac:dyDescent="0.35">
      <c r="B179" s="1">
        <v>967</v>
      </c>
      <c r="C179" s="1" t="s">
        <v>322</v>
      </c>
      <c r="D179" s="83"/>
      <c r="F179" s="82">
        <v>565</v>
      </c>
      <c r="G179" s="97" t="s">
        <v>258</v>
      </c>
      <c r="H179" s="87"/>
      <c r="L179" s="86"/>
      <c r="P179" s="86"/>
    </row>
    <row r="180" spans="2:16" s="82" customFormat="1" x14ac:dyDescent="0.35">
      <c r="B180" s="1">
        <v>562</v>
      </c>
      <c r="C180" s="1" t="s">
        <v>335</v>
      </c>
      <c r="D180" s="83"/>
      <c r="F180" s="82">
        <v>145</v>
      </c>
      <c r="G180" s="97" t="s">
        <v>260</v>
      </c>
      <c r="H180" s="87"/>
      <c r="L180" s="86"/>
      <c r="P180" s="86"/>
    </row>
    <row r="181" spans="2:16" s="82" customFormat="1" x14ac:dyDescent="0.35">
      <c r="B181" s="1">
        <v>72</v>
      </c>
      <c r="C181" s="1" t="s">
        <v>461</v>
      </c>
      <c r="D181" s="83"/>
      <c r="F181" s="82">
        <v>96</v>
      </c>
      <c r="G181" s="97" t="s">
        <v>244</v>
      </c>
      <c r="H181" s="87"/>
      <c r="L181" s="86"/>
      <c r="P181" s="86"/>
    </row>
    <row r="182" spans="2:16" s="82" customFormat="1" x14ac:dyDescent="0.35">
      <c r="B182" s="1">
        <v>6847</v>
      </c>
      <c r="C182" s="1" t="s">
        <v>488</v>
      </c>
      <c r="D182" s="83"/>
      <c r="F182" s="82">
        <v>4469</v>
      </c>
      <c r="G182" s="97" t="s">
        <v>262</v>
      </c>
      <c r="H182" s="87"/>
      <c r="L182" s="86"/>
      <c r="P182" s="86"/>
    </row>
    <row r="183" spans="2:16" s="82" customFormat="1" x14ac:dyDescent="0.35">
      <c r="B183" s="94">
        <v>13830</v>
      </c>
      <c r="C183" s="94" t="s">
        <v>334</v>
      </c>
      <c r="D183" s="83"/>
      <c r="F183" s="82">
        <v>1653</v>
      </c>
      <c r="G183" s="97" t="s">
        <v>264</v>
      </c>
      <c r="H183" s="87"/>
      <c r="L183" s="86"/>
      <c r="P183" s="86"/>
    </row>
    <row r="184" spans="2:16" s="82" customFormat="1" x14ac:dyDescent="0.35">
      <c r="C184" s="100"/>
      <c r="D184" s="83"/>
      <c r="F184" s="82">
        <v>2283</v>
      </c>
      <c r="G184" s="97" t="s">
        <v>266</v>
      </c>
      <c r="H184" s="87"/>
      <c r="L184" s="86"/>
      <c r="P184" s="86"/>
    </row>
    <row r="185" spans="2:16" s="82" customFormat="1" x14ac:dyDescent="0.35">
      <c r="B185" s="1"/>
      <c r="C185" s="89"/>
      <c r="D185" s="83"/>
      <c r="F185" s="82">
        <v>21</v>
      </c>
      <c r="G185" s="97" t="s">
        <v>268</v>
      </c>
      <c r="H185" s="87"/>
      <c r="L185" s="86"/>
      <c r="P185" s="86"/>
    </row>
    <row r="186" spans="2:16" s="82" customFormat="1" x14ac:dyDescent="0.35">
      <c r="D186" s="83"/>
      <c r="G186" s="84"/>
      <c r="H186" s="87"/>
      <c r="L186" s="86"/>
      <c r="P186" s="86"/>
    </row>
    <row r="187" spans="2:16" s="82" customFormat="1" x14ac:dyDescent="0.35">
      <c r="B187" s="1"/>
      <c r="C187" s="89" t="s">
        <v>339</v>
      </c>
      <c r="D187" s="83"/>
      <c r="G187" s="97" t="s">
        <v>339</v>
      </c>
      <c r="H187" s="87"/>
      <c r="L187" s="86"/>
      <c r="P187" s="86"/>
    </row>
    <row r="188" spans="2:16" s="82" customFormat="1" x14ac:dyDescent="0.35">
      <c r="B188" s="88">
        <v>202</v>
      </c>
      <c r="C188" s="88" t="s">
        <v>467</v>
      </c>
      <c r="D188" s="83"/>
      <c r="F188" s="90">
        <v>356</v>
      </c>
      <c r="G188" s="91" t="s">
        <v>307</v>
      </c>
      <c r="H188" s="87"/>
      <c r="L188" s="86"/>
      <c r="P188" s="86"/>
    </row>
    <row r="189" spans="2:16" s="82" customFormat="1" x14ac:dyDescent="0.35">
      <c r="B189" s="88">
        <v>90</v>
      </c>
      <c r="C189" s="88" t="s">
        <v>469</v>
      </c>
      <c r="D189" s="83"/>
      <c r="F189" s="90">
        <v>44</v>
      </c>
      <c r="G189" s="91" t="s">
        <v>310</v>
      </c>
      <c r="H189" s="87"/>
      <c r="L189" s="86"/>
      <c r="P189" s="86"/>
    </row>
    <row r="190" spans="2:16" s="82" customFormat="1" x14ac:dyDescent="0.35">
      <c r="B190" s="88">
        <v>63</v>
      </c>
      <c r="C190" s="88" t="s">
        <v>483</v>
      </c>
      <c r="D190" s="83"/>
      <c r="F190" s="90">
        <v>22</v>
      </c>
      <c r="G190" s="90" t="s">
        <v>327</v>
      </c>
      <c r="H190" s="87"/>
      <c r="L190" s="86"/>
      <c r="P190" s="86"/>
    </row>
    <row r="191" spans="2:16" s="82" customFormat="1" x14ac:dyDescent="0.35">
      <c r="B191" s="88">
        <v>1022</v>
      </c>
      <c r="C191" s="88" t="s">
        <v>465</v>
      </c>
      <c r="D191" s="83"/>
      <c r="F191" s="90">
        <v>2</v>
      </c>
      <c r="G191" s="90" t="s">
        <v>329</v>
      </c>
      <c r="H191" s="87"/>
      <c r="L191" s="86"/>
      <c r="P191" s="86"/>
    </row>
    <row r="192" spans="2:16" s="82" customFormat="1" x14ac:dyDescent="0.35">
      <c r="B192" s="88">
        <v>70</v>
      </c>
      <c r="C192" s="88" t="s">
        <v>472</v>
      </c>
      <c r="D192" s="83"/>
      <c r="F192" s="90">
        <v>3796</v>
      </c>
      <c r="G192" s="90" t="s">
        <v>332</v>
      </c>
      <c r="H192" s="87"/>
      <c r="L192" s="86"/>
      <c r="P192" s="86"/>
    </row>
    <row r="193" spans="2:16" s="82" customFormat="1" x14ac:dyDescent="0.35">
      <c r="B193" s="88">
        <v>494</v>
      </c>
      <c r="C193" s="88" t="s">
        <v>477</v>
      </c>
      <c r="D193" s="83"/>
      <c r="G193" s="84"/>
      <c r="H193" s="87"/>
      <c r="L193" s="86"/>
      <c r="P193" s="86"/>
    </row>
    <row r="194" spans="2:16" s="82" customFormat="1" x14ac:dyDescent="0.35">
      <c r="B194" s="88">
        <v>1</v>
      </c>
      <c r="C194" s="88" t="s">
        <v>481</v>
      </c>
      <c r="D194" s="83"/>
      <c r="G194" s="84"/>
      <c r="H194" s="87"/>
      <c r="L194" s="86"/>
      <c r="P194" s="86"/>
    </row>
    <row r="195" spans="2:16" s="82" customFormat="1" x14ac:dyDescent="0.35">
      <c r="B195" s="88">
        <v>416</v>
      </c>
      <c r="C195" s="88" t="s">
        <v>492</v>
      </c>
      <c r="D195" s="83"/>
      <c r="G195" s="84"/>
      <c r="H195" s="87"/>
      <c r="L195" s="86"/>
      <c r="P195" s="86"/>
    </row>
    <row r="196" spans="2:16" s="82" customFormat="1" x14ac:dyDescent="0.35">
      <c r="B196" s="88">
        <v>397</v>
      </c>
      <c r="C196" s="88" t="s">
        <v>510</v>
      </c>
      <c r="D196" s="83"/>
      <c r="G196" s="84"/>
      <c r="H196" s="87"/>
      <c r="L196" s="86"/>
      <c r="P196" s="86"/>
    </row>
    <row r="197" spans="2:16" s="82" customFormat="1" x14ac:dyDescent="0.35">
      <c r="B197" s="88">
        <v>555</v>
      </c>
      <c r="C197" s="88" t="s">
        <v>496</v>
      </c>
      <c r="D197" s="83"/>
      <c r="G197" s="84"/>
      <c r="H197" s="87"/>
      <c r="L197" s="86"/>
      <c r="P197" s="86"/>
    </row>
    <row r="198" spans="2:16" s="82" customFormat="1" x14ac:dyDescent="0.35">
      <c r="B198" s="88">
        <v>1018</v>
      </c>
      <c r="C198" s="88" t="s">
        <v>499</v>
      </c>
      <c r="D198" s="83"/>
      <c r="G198" s="84"/>
      <c r="H198" s="87"/>
      <c r="L198" s="86"/>
      <c r="P198" s="86"/>
    </row>
    <row r="199" spans="2:16" s="82" customFormat="1" x14ac:dyDescent="0.35">
      <c r="C199" s="83" t="s">
        <v>512</v>
      </c>
      <c r="D199" s="83"/>
      <c r="G199" s="84"/>
      <c r="H199" s="87"/>
      <c r="L199" s="86"/>
      <c r="P199" s="86"/>
    </row>
    <row r="200" spans="2:16" s="82" customFormat="1" x14ac:dyDescent="0.35">
      <c r="B200" s="93">
        <v>12752</v>
      </c>
      <c r="C200" s="93" t="s">
        <v>485</v>
      </c>
      <c r="D200" s="83"/>
      <c r="G200" s="84"/>
      <c r="H200" s="87"/>
      <c r="L200" s="86"/>
      <c r="P200" s="86"/>
    </row>
    <row r="201" spans="2:16" s="82" customFormat="1" x14ac:dyDescent="0.35">
      <c r="B201" s="93">
        <v>2</v>
      </c>
      <c r="C201" s="93" t="s">
        <v>141</v>
      </c>
      <c r="D201" s="83"/>
      <c r="G201" s="84"/>
      <c r="H201" s="87"/>
      <c r="L201" s="86"/>
      <c r="P201" s="86"/>
    </row>
    <row r="202" spans="2:16" s="82" customFormat="1" x14ac:dyDescent="0.35">
      <c r="B202" s="93">
        <v>130386</v>
      </c>
      <c r="C202" s="93" t="s">
        <v>494</v>
      </c>
      <c r="D202" s="83"/>
      <c r="G202" s="84"/>
      <c r="H202" s="87"/>
      <c r="L202" s="86"/>
      <c r="P202" s="86"/>
    </row>
    <row r="203" spans="2:16" s="82" customFormat="1" x14ac:dyDescent="0.35">
      <c r="B203" s="93">
        <v>40</v>
      </c>
      <c r="C203" s="93" t="s">
        <v>325</v>
      </c>
      <c r="D203" s="83"/>
      <c r="G203" s="84"/>
      <c r="H203" s="87"/>
      <c r="L203" s="86"/>
      <c r="P203" s="86"/>
    </row>
    <row r="204" spans="2:16" s="82" customFormat="1" x14ac:dyDescent="0.35">
      <c r="B204" s="93">
        <v>34</v>
      </c>
      <c r="C204" s="93" t="s">
        <v>506</v>
      </c>
      <c r="D204" s="83"/>
      <c r="G204" s="84"/>
      <c r="H204" s="87"/>
      <c r="L204" s="86"/>
      <c r="P204" s="86"/>
    </row>
    <row r="205" spans="2:16" s="82" customFormat="1" x14ac:dyDescent="0.35">
      <c r="B205" s="93">
        <v>46</v>
      </c>
      <c r="C205" s="93" t="s">
        <v>508</v>
      </c>
      <c r="D205" s="83"/>
      <c r="G205" s="84"/>
      <c r="H205" s="87"/>
      <c r="L205" s="86"/>
      <c r="P205" s="86"/>
    </row>
    <row r="206" spans="2:16" s="82" customFormat="1" x14ac:dyDescent="0.35">
      <c r="B206" s="93">
        <v>4429</v>
      </c>
      <c r="C206" s="93" t="s">
        <v>503</v>
      </c>
      <c r="D206" s="83"/>
      <c r="G206" s="84"/>
      <c r="H206" s="87"/>
      <c r="L206" s="86"/>
      <c r="P206" s="86"/>
    </row>
    <row r="207" spans="2:16" s="82" customFormat="1" x14ac:dyDescent="0.35">
      <c r="B207" s="93">
        <v>14715</v>
      </c>
      <c r="C207" s="93" t="s">
        <v>501</v>
      </c>
      <c r="D207" s="83"/>
      <c r="G207" s="84"/>
      <c r="H207" s="87"/>
      <c r="L207" s="86"/>
      <c r="P207" s="86"/>
    </row>
  </sheetData>
  <sortState ref="B109:C184">
    <sortCondition ref="C109:C18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1" workbookViewId="0">
      <selection activeCell="B6" sqref="B6"/>
    </sheetView>
  </sheetViews>
  <sheetFormatPr defaultColWidth="8.86328125" defaultRowHeight="14.25" x14ac:dyDescent="0.45"/>
  <cols>
    <col min="1" max="1" width="55" style="18" customWidth="1"/>
    <col min="2" max="2" width="11.73046875" style="18" customWidth="1"/>
    <col min="3" max="3" width="17.53125" style="18" customWidth="1"/>
    <col min="4" max="4" width="14.73046875" style="49" customWidth="1"/>
    <col min="5" max="5" width="28.73046875" style="18" customWidth="1"/>
    <col min="6" max="16384" width="8.86328125" style="18"/>
  </cols>
  <sheetData>
    <row r="1" spans="1:4" x14ac:dyDescent="0.45">
      <c r="A1" s="46" t="s">
        <v>270</v>
      </c>
    </row>
    <row r="2" spans="1:4" x14ac:dyDescent="0.45">
      <c r="A2" s="46" t="s">
        <v>271</v>
      </c>
      <c r="B2" s="18">
        <v>959003</v>
      </c>
      <c r="C2" s="18" t="s">
        <v>274</v>
      </c>
    </row>
    <row r="3" spans="1:4" x14ac:dyDescent="0.45">
      <c r="B3" s="18">
        <v>1045451</v>
      </c>
      <c r="C3" s="18" t="s">
        <v>275</v>
      </c>
    </row>
    <row r="4" spans="1:4" x14ac:dyDescent="0.45">
      <c r="B4" s="18">
        <v>1826554</v>
      </c>
      <c r="C4" s="18" t="s">
        <v>276</v>
      </c>
    </row>
    <row r="5" spans="1:4" x14ac:dyDescent="0.45">
      <c r="B5" s="18">
        <v>86449</v>
      </c>
      <c r="C5" s="18" t="s">
        <v>277</v>
      </c>
    </row>
    <row r="6" spans="1:4" x14ac:dyDescent="0.45">
      <c r="B6" s="18">
        <f>SUM(B3:B5)</f>
        <v>2958454</v>
      </c>
      <c r="D6" s="49">
        <v>2958454</v>
      </c>
    </row>
    <row r="7" spans="1:4" x14ac:dyDescent="0.45">
      <c r="A7" s="46" t="s">
        <v>272</v>
      </c>
    </row>
    <row r="8" spans="1:4" x14ac:dyDescent="0.45">
      <c r="B8" s="18">
        <v>23835</v>
      </c>
      <c r="C8" s="18" t="s">
        <v>274</v>
      </c>
    </row>
    <row r="9" spans="1:4" x14ac:dyDescent="0.45">
      <c r="B9" s="18">
        <v>35663</v>
      </c>
      <c r="C9" s="18" t="s">
        <v>275</v>
      </c>
    </row>
    <row r="10" spans="1:4" x14ac:dyDescent="0.45">
      <c r="B10" s="18">
        <v>48858</v>
      </c>
      <c r="C10" s="18" t="s">
        <v>276</v>
      </c>
    </row>
    <row r="11" spans="1:4" x14ac:dyDescent="0.45">
      <c r="B11" s="18">
        <v>11830</v>
      </c>
      <c r="C11" s="18" t="s">
        <v>277</v>
      </c>
    </row>
    <row r="12" spans="1:4" x14ac:dyDescent="0.45">
      <c r="B12" s="18">
        <f>SUM(B9:B11)</f>
        <v>96351</v>
      </c>
      <c r="D12" s="49">
        <v>96351</v>
      </c>
    </row>
    <row r="13" spans="1:4" x14ac:dyDescent="0.45">
      <c r="A13" s="46" t="s">
        <v>273</v>
      </c>
    </row>
    <row r="14" spans="1:4" x14ac:dyDescent="0.45">
      <c r="B14" s="18">
        <v>202</v>
      </c>
      <c r="C14" s="18" t="s">
        <v>274</v>
      </c>
    </row>
    <row r="15" spans="1:4" x14ac:dyDescent="0.45">
      <c r="B15" s="18">
        <v>284</v>
      </c>
      <c r="C15" s="18" t="s">
        <v>275</v>
      </c>
    </row>
    <row r="16" spans="1:4" x14ac:dyDescent="0.45">
      <c r="B16" s="18">
        <v>78375</v>
      </c>
      <c r="C16" s="18" t="s">
        <v>276</v>
      </c>
    </row>
    <row r="17" spans="1:4" x14ac:dyDescent="0.45">
      <c r="B17" s="18">
        <v>83</v>
      </c>
      <c r="C17" s="18" t="s">
        <v>277</v>
      </c>
    </row>
    <row r="18" spans="1:4" x14ac:dyDescent="0.45">
      <c r="B18" s="18">
        <f>SUM(B15:B17)</f>
        <v>78742</v>
      </c>
      <c r="D18" s="49">
        <v>78742</v>
      </c>
    </row>
    <row r="19" spans="1:4" s="48" customFormat="1" ht="12.75" x14ac:dyDescent="0.35">
      <c r="A19" s="47" t="s">
        <v>278</v>
      </c>
      <c r="D19" s="50"/>
    </row>
    <row r="20" spans="1:4" x14ac:dyDescent="0.45">
      <c r="B20" s="18">
        <v>6003</v>
      </c>
      <c r="C20" s="18" t="s">
        <v>274</v>
      </c>
    </row>
    <row r="21" spans="1:4" x14ac:dyDescent="0.45">
      <c r="B21" s="18">
        <v>6461</v>
      </c>
      <c r="C21" s="18" t="s">
        <v>275</v>
      </c>
    </row>
    <row r="22" spans="1:4" x14ac:dyDescent="0.45">
      <c r="B22" s="18">
        <v>39439</v>
      </c>
      <c r="C22" s="18" t="s">
        <v>276</v>
      </c>
    </row>
    <row r="23" spans="1:4" x14ac:dyDescent="0.45">
      <c r="B23" s="18">
        <v>459</v>
      </c>
      <c r="C23" s="18" t="s">
        <v>277</v>
      </c>
    </row>
    <row r="24" spans="1:4" x14ac:dyDescent="0.45">
      <c r="B24" s="18">
        <f>SUM(B21:B23)</f>
        <v>46359</v>
      </c>
      <c r="D24" s="49">
        <v>46359</v>
      </c>
    </row>
    <row r="25" spans="1:4" x14ac:dyDescent="0.45">
      <c r="A25" s="46" t="s">
        <v>279</v>
      </c>
    </row>
    <row r="26" spans="1:4" x14ac:dyDescent="0.45">
      <c r="B26" s="18">
        <v>15</v>
      </c>
      <c r="C26" s="18" t="s">
        <v>274</v>
      </c>
    </row>
    <row r="27" spans="1:4" x14ac:dyDescent="0.45">
      <c r="B27" s="18">
        <v>27</v>
      </c>
      <c r="C27" s="18" t="s">
        <v>275</v>
      </c>
    </row>
    <row r="28" spans="1:4" x14ac:dyDescent="0.45">
      <c r="B28" s="18">
        <v>57224</v>
      </c>
      <c r="C28" s="18" t="s">
        <v>276</v>
      </c>
    </row>
    <row r="29" spans="1:4" x14ac:dyDescent="0.45">
      <c r="B29" s="18">
        <v>13</v>
      </c>
      <c r="C29" s="18" t="s">
        <v>277</v>
      </c>
    </row>
    <row r="30" spans="1:4" x14ac:dyDescent="0.45">
      <c r="B30" s="18">
        <f>SUM(B27:B29)</f>
        <v>57264</v>
      </c>
      <c r="D30" s="49">
        <v>57264</v>
      </c>
    </row>
    <row r="31" spans="1:4" x14ac:dyDescent="0.45">
      <c r="A31" s="46" t="s">
        <v>280</v>
      </c>
    </row>
    <row r="32" spans="1:4" x14ac:dyDescent="0.45">
      <c r="B32" s="18">
        <v>52530</v>
      </c>
      <c r="C32" s="18" t="s">
        <v>274</v>
      </c>
    </row>
    <row r="33" spans="1:4" x14ac:dyDescent="0.45">
      <c r="B33" s="18">
        <v>52606</v>
      </c>
      <c r="C33" s="18" t="s">
        <v>275</v>
      </c>
    </row>
    <row r="34" spans="1:4" x14ac:dyDescent="0.45">
      <c r="B34" s="18">
        <v>16398</v>
      </c>
      <c r="C34" s="18" t="s">
        <v>276</v>
      </c>
    </row>
    <row r="35" spans="1:4" x14ac:dyDescent="0.45">
      <c r="B35" s="18">
        <v>77</v>
      </c>
      <c r="C35" s="18" t="s">
        <v>277</v>
      </c>
    </row>
    <row r="36" spans="1:4" x14ac:dyDescent="0.45">
      <c r="B36" s="18">
        <f>SUM(B33:B35)</f>
        <v>69081</v>
      </c>
      <c r="D36" s="49">
        <v>69081</v>
      </c>
    </row>
    <row r="37" spans="1:4" x14ac:dyDescent="0.45">
      <c r="A37" s="46" t="s">
        <v>281</v>
      </c>
    </row>
    <row r="38" spans="1:4" x14ac:dyDescent="0.45">
      <c r="B38" s="18">
        <v>320</v>
      </c>
      <c r="C38" s="18" t="s">
        <v>274</v>
      </c>
    </row>
    <row r="39" spans="1:4" ht="14.65" customHeight="1" x14ac:dyDescent="0.45">
      <c r="B39" s="18">
        <v>331</v>
      </c>
      <c r="C39" s="18" t="s">
        <v>275</v>
      </c>
    </row>
    <row r="40" spans="1:4" ht="14.65" customHeight="1" x14ac:dyDescent="0.45">
      <c r="B40" s="18">
        <v>647</v>
      </c>
      <c r="C40" s="18" t="s">
        <v>276</v>
      </c>
    </row>
    <row r="41" spans="1:4" x14ac:dyDescent="0.45">
      <c r="B41" s="18">
        <v>12</v>
      </c>
      <c r="C41" s="18" t="s">
        <v>277</v>
      </c>
    </row>
    <row r="42" spans="1:4" x14ac:dyDescent="0.45">
      <c r="B42" s="18">
        <f>SUM(B39:B41)</f>
        <v>990</v>
      </c>
      <c r="D42" s="49">
        <v>990</v>
      </c>
    </row>
    <row r="43" spans="1:4" x14ac:dyDescent="0.45">
      <c r="A43" s="46" t="s">
        <v>282</v>
      </c>
    </row>
    <row r="44" spans="1:4" x14ac:dyDescent="0.45">
      <c r="B44" s="18">
        <v>1549</v>
      </c>
      <c r="C44" s="18" t="s">
        <v>274</v>
      </c>
    </row>
    <row r="45" spans="1:4" x14ac:dyDescent="0.45">
      <c r="B45" s="18">
        <v>1736</v>
      </c>
      <c r="C45" s="18" t="s">
        <v>275</v>
      </c>
    </row>
    <row r="46" spans="1:4" x14ac:dyDescent="0.45">
      <c r="B46" s="18">
        <v>1457</v>
      </c>
      <c r="C46" s="18" t="s">
        <v>276</v>
      </c>
    </row>
    <row r="47" spans="1:4" x14ac:dyDescent="0.45">
      <c r="B47" s="18">
        <v>188</v>
      </c>
      <c r="C47" s="18" t="s">
        <v>277</v>
      </c>
    </row>
    <row r="48" spans="1:4" x14ac:dyDescent="0.45">
      <c r="B48" s="18">
        <f>SUM(B45:B47)</f>
        <v>3381</v>
      </c>
      <c r="D48" s="49">
        <v>3381</v>
      </c>
    </row>
    <row r="49" spans="1:5" x14ac:dyDescent="0.45">
      <c r="A49" s="46" t="s">
        <v>283</v>
      </c>
    </row>
    <row r="50" spans="1:5" x14ac:dyDescent="0.45">
      <c r="B50" s="18">
        <v>7</v>
      </c>
      <c r="C50" s="18" t="s">
        <v>274</v>
      </c>
    </row>
    <row r="51" spans="1:5" x14ac:dyDescent="0.45">
      <c r="B51" s="18">
        <v>395</v>
      </c>
      <c r="C51" s="18" t="s">
        <v>275</v>
      </c>
    </row>
    <row r="52" spans="1:5" x14ac:dyDescent="0.45">
      <c r="B52" s="18">
        <v>29</v>
      </c>
      <c r="C52" s="18" t="s">
        <v>276</v>
      </c>
    </row>
    <row r="53" spans="1:5" x14ac:dyDescent="0.45">
      <c r="B53" s="18">
        <v>389</v>
      </c>
      <c r="C53" s="18" t="s">
        <v>277</v>
      </c>
    </row>
    <row r="54" spans="1:5" x14ac:dyDescent="0.45">
      <c r="B54" s="18">
        <f>SUM(B51:B53)</f>
        <v>813</v>
      </c>
      <c r="D54" s="49">
        <v>813</v>
      </c>
    </row>
    <row r="55" spans="1:5" x14ac:dyDescent="0.45">
      <c r="A55" s="46" t="s">
        <v>284</v>
      </c>
    </row>
    <row r="56" spans="1:5" x14ac:dyDescent="0.45">
      <c r="B56" s="18">
        <v>0</v>
      </c>
      <c r="C56" s="18" t="s">
        <v>274</v>
      </c>
    </row>
    <row r="57" spans="1:5" x14ac:dyDescent="0.45">
      <c r="B57" s="18">
        <v>0</v>
      </c>
      <c r="C57" s="18" t="s">
        <v>275</v>
      </c>
    </row>
    <row r="58" spans="1:5" x14ac:dyDescent="0.45">
      <c r="B58" s="18">
        <v>7</v>
      </c>
      <c r="C58" s="18" t="s">
        <v>276</v>
      </c>
    </row>
    <row r="59" spans="1:5" x14ac:dyDescent="0.45">
      <c r="B59" s="18">
        <v>0</v>
      </c>
      <c r="C59" s="18" t="s">
        <v>277</v>
      </c>
    </row>
    <row r="60" spans="1:5" x14ac:dyDescent="0.45">
      <c r="B60" s="18">
        <f>SUM(B57:B59)</f>
        <v>7</v>
      </c>
      <c r="D60" s="49">
        <v>7</v>
      </c>
    </row>
    <row r="62" spans="1:5" x14ac:dyDescent="0.45">
      <c r="D62" s="49">
        <f>SUM(D2:D60)</f>
        <v>3311442</v>
      </c>
      <c r="E62" s="46" t="s">
        <v>285</v>
      </c>
    </row>
  </sheetData>
  <hyperlinks>
    <hyperlink ref="A19:XFD19" r:id="rId1" display="data/4_maps/4_maps_15_16_q1_count.txt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workbookViewId="0">
      <selection activeCell="G7" sqref="G7"/>
    </sheetView>
  </sheetViews>
  <sheetFormatPr defaultRowHeight="12.75" x14ac:dyDescent="0.35"/>
  <cols>
    <col min="1" max="1" width="31.06640625" customWidth="1"/>
    <col min="2" max="2" width="12.6640625" style="27" customWidth="1"/>
    <col min="3" max="3" width="2.265625" customWidth="1"/>
    <col min="4" max="4" width="13.6640625" style="27" customWidth="1"/>
    <col min="5" max="5" width="13.53125" customWidth="1"/>
    <col min="7" max="7" width="21.33203125" customWidth="1"/>
  </cols>
  <sheetData>
    <row r="2" spans="1:10" x14ac:dyDescent="0.35">
      <c r="B2" s="27" t="s">
        <v>297</v>
      </c>
    </row>
    <row r="3" spans="1:10" x14ac:dyDescent="0.35">
      <c r="B3" s="27" t="s">
        <v>298</v>
      </c>
      <c r="D3" s="26" t="s">
        <v>286</v>
      </c>
      <c r="F3" s="26" t="s">
        <v>287</v>
      </c>
    </row>
    <row r="4" spans="1:10" x14ac:dyDescent="0.35">
      <c r="A4" s="1" t="s">
        <v>65</v>
      </c>
      <c r="B4" s="27" t="s">
        <v>296</v>
      </c>
      <c r="D4" s="26" t="s">
        <v>288</v>
      </c>
      <c r="F4" s="26" t="s">
        <v>288</v>
      </c>
      <c r="I4" s="27">
        <v>519</v>
      </c>
      <c r="J4" t="s">
        <v>289</v>
      </c>
    </row>
    <row r="5" spans="1:10" x14ac:dyDescent="0.35">
      <c r="A5" s="1" t="s">
        <v>67</v>
      </c>
      <c r="B5" s="27">
        <v>1759192</v>
      </c>
      <c r="D5" s="27">
        <v>1759192</v>
      </c>
      <c r="F5" s="27">
        <v>1750316</v>
      </c>
      <c r="I5" s="27">
        <v>110</v>
      </c>
    </row>
    <row r="6" spans="1:10" x14ac:dyDescent="0.35">
      <c r="A6" s="1" t="s">
        <v>68</v>
      </c>
      <c r="B6" s="27">
        <v>1057473</v>
      </c>
      <c r="D6" s="27">
        <v>1124826</v>
      </c>
      <c r="E6" t="s">
        <v>293</v>
      </c>
      <c r="F6" s="27">
        <v>1056844</v>
      </c>
      <c r="G6" t="s">
        <v>294</v>
      </c>
      <c r="I6" s="27">
        <f>SUM(I4:I5)</f>
        <v>629</v>
      </c>
      <c r="J6" t="s">
        <v>290</v>
      </c>
    </row>
    <row r="7" spans="1:10" x14ac:dyDescent="0.35">
      <c r="A7" s="1"/>
      <c r="F7" s="27">
        <v>629</v>
      </c>
      <c r="G7" t="s">
        <v>292</v>
      </c>
      <c r="I7" s="27"/>
    </row>
    <row r="8" spans="1:10" x14ac:dyDescent="0.35">
      <c r="A8" s="1"/>
      <c r="F8" s="27">
        <f>SUM(F6:F7)</f>
        <v>1057473</v>
      </c>
      <c r="G8" t="s">
        <v>295</v>
      </c>
      <c r="H8" t="s">
        <v>291</v>
      </c>
    </row>
    <row r="9" spans="1:10" x14ac:dyDescent="0.35">
      <c r="A9" s="1"/>
      <c r="F9" s="27"/>
      <c r="I9" s="27"/>
    </row>
    <row r="10" spans="1:10" x14ac:dyDescent="0.35">
      <c r="A10" s="1" t="s">
        <v>69</v>
      </c>
      <c r="B10" s="27">
        <v>4018</v>
      </c>
      <c r="D10" s="27">
        <v>4018</v>
      </c>
      <c r="F10" s="27">
        <v>3979</v>
      </c>
      <c r="H10" s="27"/>
    </row>
    <row r="11" spans="1:10" x14ac:dyDescent="0.35">
      <c r="A11" s="1" t="s">
        <v>70</v>
      </c>
      <c r="B11" s="27">
        <v>469339</v>
      </c>
      <c r="D11" s="27">
        <v>469339</v>
      </c>
      <c r="F11" s="27"/>
    </row>
    <row r="12" spans="1:10" x14ac:dyDescent="0.35">
      <c r="A12" s="1" t="s">
        <v>71</v>
      </c>
      <c r="B12" s="27">
        <f>SUM(B5:B11)</f>
        <v>3290022</v>
      </c>
    </row>
    <row r="16" spans="1:10" x14ac:dyDescent="0.35">
      <c r="A16" s="1" t="s">
        <v>72</v>
      </c>
      <c r="B16" s="26" t="s">
        <v>72</v>
      </c>
      <c r="D16" s="27" t="s">
        <v>73</v>
      </c>
    </row>
    <row r="17" spans="1:5" x14ac:dyDescent="0.35">
      <c r="A17" s="1" t="s">
        <v>65</v>
      </c>
      <c r="B17" s="26" t="s">
        <v>66</v>
      </c>
      <c r="D17" s="27" t="s">
        <v>66</v>
      </c>
    </row>
    <row r="18" spans="1:5" ht="14.25" x14ac:dyDescent="0.45">
      <c r="A18" s="1" t="s">
        <v>67</v>
      </c>
      <c r="B18" s="26">
        <v>1763429</v>
      </c>
      <c r="D18" s="30">
        <v>1758459</v>
      </c>
    </row>
    <row r="19" spans="1:5" ht="14.25" x14ac:dyDescent="0.45">
      <c r="A19" s="1" t="s">
        <v>68</v>
      </c>
      <c r="B19" s="27">
        <v>1085743</v>
      </c>
      <c r="D19" s="30">
        <v>1083446</v>
      </c>
    </row>
    <row r="20" spans="1:5" ht="14.25" x14ac:dyDescent="0.45">
      <c r="A20" s="1" t="s">
        <v>69</v>
      </c>
      <c r="B20" s="26">
        <v>4391</v>
      </c>
      <c r="D20" s="30">
        <v>4057</v>
      </c>
    </row>
    <row r="21" spans="1:5" ht="14.25" x14ac:dyDescent="0.45">
      <c r="A21" s="1" t="s">
        <v>70</v>
      </c>
      <c r="B21" s="27">
        <v>469339</v>
      </c>
      <c r="D21" s="30">
        <v>469339</v>
      </c>
    </row>
    <row r="22" spans="1:5" x14ac:dyDescent="0.35">
      <c r="A22" s="1" t="s">
        <v>71</v>
      </c>
      <c r="B22" s="27">
        <f>SUM(B18:B21)</f>
        <v>3322902</v>
      </c>
      <c r="D22" s="27">
        <f>SUM(D18:D21)</f>
        <v>3315301</v>
      </c>
      <c r="E22" s="27">
        <f>(B22-D22)</f>
        <v>7601</v>
      </c>
    </row>
    <row r="23" spans="1:5" x14ac:dyDescent="0.35">
      <c r="C23" s="1"/>
      <c r="D23" s="27">
        <v>2526</v>
      </c>
    </row>
    <row r="24" spans="1:5" x14ac:dyDescent="0.35">
      <c r="C24" s="1"/>
    </row>
    <row r="25" spans="1:5" x14ac:dyDescent="0.35">
      <c r="D25" s="27">
        <f>SUM(D22:D23)</f>
        <v>3317827</v>
      </c>
    </row>
    <row r="27" spans="1:5" x14ac:dyDescent="0.35">
      <c r="B27" s="27" t="s">
        <v>76</v>
      </c>
      <c r="D27" s="27" t="s">
        <v>76</v>
      </c>
    </row>
    <row r="28" spans="1:5" x14ac:dyDescent="0.35">
      <c r="D28" s="27">
        <v>1737898</v>
      </c>
      <c r="E28" s="1" t="s">
        <v>67</v>
      </c>
    </row>
    <row r="29" spans="1:5" ht="14.25" x14ac:dyDescent="0.45">
      <c r="D29" s="21">
        <v>1010475</v>
      </c>
      <c r="E29" s="1" t="s">
        <v>68</v>
      </c>
    </row>
    <row r="30" spans="1:5" ht="14.25" x14ac:dyDescent="0.45">
      <c r="D30" s="21">
        <v>4013</v>
      </c>
      <c r="E30" s="1" t="s">
        <v>77</v>
      </c>
    </row>
    <row r="31" spans="1:5" ht="14.25" x14ac:dyDescent="0.45">
      <c r="D31" s="30"/>
      <c r="E31" s="1"/>
    </row>
    <row r="32" spans="1:5" ht="14.25" x14ac:dyDescent="0.45">
      <c r="D32" s="21">
        <v>469339</v>
      </c>
      <c r="E32" s="1" t="s">
        <v>70</v>
      </c>
    </row>
    <row r="33" spans="1:5" ht="15.75" x14ac:dyDescent="0.5">
      <c r="A33" t="s">
        <v>120</v>
      </c>
      <c r="B33" s="33">
        <v>3272233</v>
      </c>
      <c r="D33" s="27">
        <f>SUM(D28:D32)</f>
        <v>3221725</v>
      </c>
      <c r="E33" s="1" t="s">
        <v>121</v>
      </c>
    </row>
    <row r="34" spans="1:5" ht="15.75" x14ac:dyDescent="0.5">
      <c r="A34" t="s">
        <v>122</v>
      </c>
      <c r="B34" s="27">
        <v>22961</v>
      </c>
      <c r="D34" s="33"/>
    </row>
    <row r="36" spans="1:5" x14ac:dyDescent="0.35">
      <c r="A36" s="45" t="s">
        <v>123</v>
      </c>
      <c r="B36" s="44">
        <v>3295194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sqref="A1:C1048576"/>
    </sheetView>
  </sheetViews>
  <sheetFormatPr defaultRowHeight="14.25" x14ac:dyDescent="0.45"/>
  <cols>
    <col min="1" max="1" width="19.19921875" style="51" customWidth="1"/>
    <col min="2" max="2" width="14.796875" style="51" customWidth="1"/>
    <col min="3" max="3" width="50.33203125" style="52" customWidth="1"/>
    <col min="4" max="4" width="23.59765625" style="51" customWidth="1"/>
    <col min="5" max="5" width="10.9296875" style="51" customWidth="1"/>
    <col min="6" max="6" width="44.3984375" style="55" customWidth="1"/>
    <col min="7" max="7" width="18.06640625" style="51" customWidth="1"/>
    <col min="8" max="11" width="9.06640625" style="51"/>
    <col min="12" max="12" width="8.53125" style="51" customWidth="1"/>
    <col min="13" max="13" width="8.53125" style="54" customWidth="1"/>
    <col min="14" max="16" width="9.06640625" style="51"/>
    <col min="17" max="17" width="9.06640625" style="54"/>
    <col min="18" max="16384" width="9.06640625" style="51"/>
  </cols>
  <sheetData>
    <row r="1" spans="1:14" x14ac:dyDescent="0.45">
      <c r="A1" s="51" t="s">
        <v>288</v>
      </c>
      <c r="D1" s="81" t="s">
        <v>66</v>
      </c>
      <c r="E1" s="81"/>
      <c r="F1" s="81"/>
      <c r="G1" s="81" t="s">
        <v>76</v>
      </c>
      <c r="H1" s="81"/>
      <c r="I1" s="53"/>
    </row>
    <row r="2" spans="1:14" x14ac:dyDescent="0.45">
      <c r="A2" s="51" t="s">
        <v>124</v>
      </c>
      <c r="D2" s="51" t="s">
        <v>124</v>
      </c>
    </row>
    <row r="3" spans="1:14" x14ac:dyDescent="0.45">
      <c r="A3" s="51" t="s">
        <v>299</v>
      </c>
      <c r="B3" s="51" t="s">
        <v>126</v>
      </c>
      <c r="C3" s="52" t="s">
        <v>300</v>
      </c>
      <c r="D3" s="51" t="s">
        <v>301</v>
      </c>
      <c r="E3" s="51" t="s">
        <v>126</v>
      </c>
      <c r="F3" s="55" t="s">
        <v>302</v>
      </c>
    </row>
    <row r="4" spans="1:14" x14ac:dyDescent="0.45">
      <c r="A4" s="51" t="s">
        <v>11</v>
      </c>
      <c r="B4" s="51">
        <v>4369</v>
      </c>
      <c r="C4" s="52" t="s">
        <v>303</v>
      </c>
      <c r="D4" s="51" t="s">
        <v>11</v>
      </c>
      <c r="E4" s="51">
        <v>4315</v>
      </c>
      <c r="F4" s="55" t="s">
        <v>127</v>
      </c>
      <c r="G4" s="51" t="s">
        <v>11</v>
      </c>
      <c r="H4" s="51">
        <v>4106</v>
      </c>
    </row>
    <row r="5" spans="1:14" ht="28.5" x14ac:dyDescent="0.45">
      <c r="A5" s="51" t="s">
        <v>128</v>
      </c>
      <c r="B5" s="51">
        <v>235</v>
      </c>
      <c r="C5" s="52" t="s">
        <v>304</v>
      </c>
      <c r="D5" s="51" t="s">
        <v>128</v>
      </c>
      <c r="E5" s="51">
        <v>118</v>
      </c>
      <c r="F5" s="55" t="s">
        <v>459</v>
      </c>
      <c r="G5" s="56" t="s">
        <v>128</v>
      </c>
      <c r="H5" s="56">
        <v>118</v>
      </c>
      <c r="I5" s="56"/>
    </row>
    <row r="6" spans="1:14" ht="28.5" x14ac:dyDescent="0.45">
      <c r="A6" s="51" t="s">
        <v>130</v>
      </c>
      <c r="B6" s="51">
        <v>1056</v>
      </c>
      <c r="C6" s="52" t="s">
        <v>305</v>
      </c>
      <c r="D6" s="56" t="s">
        <v>130</v>
      </c>
      <c r="E6" s="56">
        <v>1057</v>
      </c>
      <c r="F6" s="57" t="s">
        <v>460</v>
      </c>
      <c r="G6" s="56" t="s">
        <v>130</v>
      </c>
      <c r="H6" s="56">
        <v>1057</v>
      </c>
      <c r="I6" s="56"/>
      <c r="J6" s="56"/>
      <c r="K6" s="56"/>
      <c r="N6" s="56"/>
    </row>
    <row r="7" spans="1:14" ht="28.5" x14ac:dyDescent="0.45">
      <c r="A7" s="51" t="s">
        <v>132</v>
      </c>
      <c r="B7" s="51">
        <v>1188</v>
      </c>
      <c r="C7" s="52" t="s">
        <v>133</v>
      </c>
      <c r="D7" s="51" t="s">
        <v>132</v>
      </c>
      <c r="E7" s="51">
        <v>1188</v>
      </c>
      <c r="F7" s="55" t="s">
        <v>133</v>
      </c>
      <c r="G7" s="56" t="s">
        <v>132</v>
      </c>
      <c r="H7" s="56">
        <v>1167</v>
      </c>
      <c r="I7" s="56"/>
    </row>
    <row r="8" spans="1:14" x14ac:dyDescent="0.45">
      <c r="A8" s="58" t="s">
        <v>306</v>
      </c>
      <c r="B8" s="58">
        <v>356</v>
      </c>
      <c r="C8" s="59" t="s">
        <v>307</v>
      </c>
      <c r="G8" s="56"/>
      <c r="H8" s="56"/>
      <c r="I8" s="56"/>
    </row>
    <row r="9" spans="1:14" x14ac:dyDescent="0.45">
      <c r="A9" s="51" t="s">
        <v>134</v>
      </c>
      <c r="B9" s="51">
        <v>194</v>
      </c>
      <c r="C9" s="52" t="s">
        <v>135</v>
      </c>
      <c r="D9" s="51" t="s">
        <v>134</v>
      </c>
      <c r="E9" s="51">
        <v>192</v>
      </c>
      <c r="F9" s="55" t="s">
        <v>135</v>
      </c>
      <c r="G9" s="51" t="s">
        <v>134</v>
      </c>
      <c r="H9" s="51">
        <v>192</v>
      </c>
    </row>
    <row r="10" spans="1:14" x14ac:dyDescent="0.45">
      <c r="A10" s="51" t="s">
        <v>136</v>
      </c>
      <c r="B10" s="51">
        <v>94072</v>
      </c>
      <c r="C10" s="52" t="s">
        <v>308</v>
      </c>
      <c r="D10" s="51" t="s">
        <v>136</v>
      </c>
      <c r="E10" s="51">
        <v>94072</v>
      </c>
      <c r="F10" s="55" t="s">
        <v>137</v>
      </c>
      <c r="G10" s="51" t="s">
        <v>136</v>
      </c>
      <c r="H10" s="51">
        <v>94072</v>
      </c>
    </row>
    <row r="11" spans="1:14" x14ac:dyDescent="0.45">
      <c r="A11" s="56" t="s">
        <v>138</v>
      </c>
      <c r="B11" s="56">
        <v>16131</v>
      </c>
      <c r="C11" s="60" t="s">
        <v>139</v>
      </c>
      <c r="D11" s="51" t="s">
        <v>138</v>
      </c>
      <c r="E11" s="51">
        <v>16131</v>
      </c>
      <c r="F11" s="55" t="s">
        <v>139</v>
      </c>
      <c r="G11" s="51" t="s">
        <v>138</v>
      </c>
      <c r="H11" s="51">
        <v>16131</v>
      </c>
    </row>
    <row r="12" spans="1:14" x14ac:dyDescent="0.45">
      <c r="A12" s="58" t="s">
        <v>309</v>
      </c>
      <c r="B12" s="58">
        <v>44</v>
      </c>
      <c r="C12" s="59" t="s">
        <v>310</v>
      </c>
    </row>
    <row r="13" spans="1:14" x14ac:dyDescent="0.45">
      <c r="A13" s="51" t="s">
        <v>140</v>
      </c>
      <c r="B13" s="51">
        <v>13775</v>
      </c>
      <c r="C13" s="52" t="s">
        <v>141</v>
      </c>
      <c r="D13" s="51" t="s">
        <v>140</v>
      </c>
      <c r="E13" s="51">
        <v>11705</v>
      </c>
      <c r="F13" s="55" t="s">
        <v>141</v>
      </c>
      <c r="G13" s="51" t="s">
        <v>140</v>
      </c>
      <c r="H13" s="51">
        <v>9372</v>
      </c>
    </row>
    <row r="14" spans="1:14" x14ac:dyDescent="0.45">
      <c r="A14" s="51" t="s">
        <v>311</v>
      </c>
      <c r="B14" s="51">
        <v>969</v>
      </c>
      <c r="C14" s="52" t="s">
        <v>143</v>
      </c>
      <c r="D14" s="56" t="s">
        <v>142</v>
      </c>
      <c r="E14" s="51">
        <v>912</v>
      </c>
      <c r="F14" s="55" t="s">
        <v>143</v>
      </c>
      <c r="G14" s="51" t="s">
        <v>142</v>
      </c>
      <c r="H14" s="51">
        <v>827</v>
      </c>
    </row>
    <row r="15" spans="1:14" x14ac:dyDescent="0.45">
      <c r="A15" s="51" t="s">
        <v>144</v>
      </c>
      <c r="B15" s="51">
        <v>1226</v>
      </c>
      <c r="C15" s="52" t="s">
        <v>145</v>
      </c>
      <c r="D15" s="51" t="s">
        <v>144</v>
      </c>
      <c r="E15" s="51">
        <v>1226</v>
      </c>
      <c r="F15" s="55" t="s">
        <v>145</v>
      </c>
      <c r="G15" s="51" t="s">
        <v>144</v>
      </c>
      <c r="H15" s="51">
        <v>1226</v>
      </c>
    </row>
    <row r="16" spans="1:14" ht="28.5" x14ac:dyDescent="0.45">
      <c r="A16" s="51" t="s">
        <v>146</v>
      </c>
      <c r="B16" s="51">
        <v>37370</v>
      </c>
      <c r="C16" s="52" t="s">
        <v>147</v>
      </c>
      <c r="D16" s="51" t="s">
        <v>146</v>
      </c>
      <c r="E16" s="51">
        <v>37370</v>
      </c>
      <c r="F16" s="55" t="s">
        <v>147</v>
      </c>
      <c r="G16" s="51" t="s">
        <v>146</v>
      </c>
      <c r="H16" s="51">
        <v>37370</v>
      </c>
    </row>
    <row r="17" spans="1:10" ht="28.5" x14ac:dyDescent="0.45">
      <c r="A17" s="51" t="s">
        <v>148</v>
      </c>
      <c r="B17" s="51">
        <v>38093</v>
      </c>
      <c r="C17" s="52" t="s">
        <v>149</v>
      </c>
      <c r="D17" s="51" t="s">
        <v>148</v>
      </c>
      <c r="E17" s="51">
        <v>38093</v>
      </c>
      <c r="F17" s="55" t="s">
        <v>149</v>
      </c>
      <c r="G17" s="51" t="s">
        <v>148</v>
      </c>
      <c r="H17" s="51">
        <v>38093</v>
      </c>
    </row>
    <row r="18" spans="1:10" x14ac:dyDescent="0.45">
      <c r="A18" s="51" t="s">
        <v>312</v>
      </c>
      <c r="B18" s="51">
        <v>184092</v>
      </c>
      <c r="C18" s="52" t="s">
        <v>151</v>
      </c>
      <c r="D18" s="51" t="s">
        <v>150</v>
      </c>
      <c r="E18" s="51">
        <v>184092</v>
      </c>
      <c r="F18" s="55" t="s">
        <v>151</v>
      </c>
      <c r="G18" s="51" t="s">
        <v>150</v>
      </c>
      <c r="H18" s="51">
        <v>184092</v>
      </c>
    </row>
    <row r="19" spans="1:10" ht="28.5" x14ac:dyDescent="0.45">
      <c r="A19" s="51" t="s">
        <v>152</v>
      </c>
      <c r="B19" s="51">
        <v>729</v>
      </c>
      <c r="C19" s="52" t="s">
        <v>153</v>
      </c>
      <c r="D19" s="51" t="s">
        <v>152</v>
      </c>
      <c r="E19" s="51">
        <v>729</v>
      </c>
      <c r="F19" s="55" t="s">
        <v>153</v>
      </c>
      <c r="G19" s="51" t="s">
        <v>152</v>
      </c>
      <c r="H19" s="51">
        <v>729</v>
      </c>
    </row>
    <row r="20" spans="1:10" x14ac:dyDescent="0.45">
      <c r="A20" s="51" t="s">
        <v>154</v>
      </c>
      <c r="B20" s="51">
        <v>300</v>
      </c>
      <c r="C20" s="52" t="s">
        <v>155</v>
      </c>
      <c r="D20" s="51" t="s">
        <v>154</v>
      </c>
      <c r="E20" s="51">
        <v>300</v>
      </c>
      <c r="F20" s="55" t="s">
        <v>155</v>
      </c>
      <c r="G20" s="51" t="s">
        <v>154</v>
      </c>
      <c r="H20" s="51">
        <v>300</v>
      </c>
    </row>
    <row r="21" spans="1:10" x14ac:dyDescent="0.45">
      <c r="A21" s="51" t="s">
        <v>156</v>
      </c>
      <c r="B21" s="51">
        <v>330</v>
      </c>
      <c r="C21" s="52" t="s">
        <v>313</v>
      </c>
      <c r="D21" s="58" t="s">
        <v>156</v>
      </c>
      <c r="E21" s="58">
        <v>193</v>
      </c>
      <c r="F21" s="61" t="s">
        <v>313</v>
      </c>
      <c r="G21" s="58"/>
      <c r="H21" s="58">
        <v>0</v>
      </c>
      <c r="I21" s="58"/>
    </row>
    <row r="22" spans="1:10" x14ac:dyDescent="0.45">
      <c r="A22" s="51" t="s">
        <v>158</v>
      </c>
      <c r="B22" s="51">
        <v>1479</v>
      </c>
      <c r="C22" s="52" t="s">
        <v>159</v>
      </c>
      <c r="D22" s="51" t="s">
        <v>158</v>
      </c>
      <c r="E22" s="51">
        <v>1482</v>
      </c>
      <c r="F22" s="55" t="s">
        <v>159</v>
      </c>
      <c r="G22" s="51" t="s">
        <v>158</v>
      </c>
      <c r="H22" s="51">
        <v>1482</v>
      </c>
    </row>
    <row r="23" spans="1:10" x14ac:dyDescent="0.45">
      <c r="A23" s="51" t="s">
        <v>160</v>
      </c>
      <c r="B23" s="51">
        <v>136</v>
      </c>
      <c r="C23" s="52" t="s">
        <v>314</v>
      </c>
      <c r="D23" s="58" t="s">
        <v>160</v>
      </c>
      <c r="E23" s="58">
        <v>136</v>
      </c>
      <c r="F23" s="61" t="s">
        <v>314</v>
      </c>
      <c r="G23" s="58"/>
      <c r="H23" s="58">
        <v>0</v>
      </c>
      <c r="I23" s="58"/>
    </row>
    <row r="24" spans="1:10" x14ac:dyDescent="0.45">
      <c r="A24" s="51" t="s">
        <v>162</v>
      </c>
      <c r="B24" s="51">
        <v>404</v>
      </c>
      <c r="C24" s="52" t="s">
        <v>163</v>
      </c>
      <c r="D24" s="51" t="s">
        <v>162</v>
      </c>
      <c r="E24" s="51">
        <v>356</v>
      </c>
      <c r="F24" s="55" t="s">
        <v>163</v>
      </c>
      <c r="G24" s="51" t="s">
        <v>162</v>
      </c>
      <c r="H24" s="51">
        <v>356</v>
      </c>
    </row>
    <row r="25" spans="1:10" x14ac:dyDescent="0.45">
      <c r="A25" s="51" t="s">
        <v>12</v>
      </c>
      <c r="B25" s="51">
        <v>3284</v>
      </c>
      <c r="C25" s="52" t="s">
        <v>164</v>
      </c>
      <c r="D25" s="56" t="s">
        <v>12</v>
      </c>
      <c r="E25" s="51">
        <v>2941</v>
      </c>
      <c r="F25" s="55" t="s">
        <v>164</v>
      </c>
      <c r="G25" s="51" t="s">
        <v>12</v>
      </c>
      <c r="H25" s="51">
        <v>1763</v>
      </c>
    </row>
    <row r="26" spans="1:10" x14ac:dyDescent="0.45">
      <c r="A26" s="51" t="s">
        <v>165</v>
      </c>
      <c r="B26" s="51">
        <v>223</v>
      </c>
      <c r="C26" s="52" t="s">
        <v>315</v>
      </c>
      <c r="D26" s="56" t="s">
        <v>165</v>
      </c>
      <c r="E26" s="56">
        <v>223</v>
      </c>
      <c r="F26" s="57" t="s">
        <v>315</v>
      </c>
      <c r="G26" s="56" t="s">
        <v>165</v>
      </c>
      <c r="H26" s="56">
        <v>220</v>
      </c>
      <c r="I26" s="56"/>
      <c r="J26" s="56"/>
    </row>
    <row r="27" spans="1:10" x14ac:dyDescent="0.45">
      <c r="A27" s="51" t="s">
        <v>167</v>
      </c>
      <c r="B27" s="51">
        <v>7480</v>
      </c>
      <c r="C27" s="52" t="s">
        <v>316</v>
      </c>
      <c r="D27" s="51" t="s">
        <v>167</v>
      </c>
      <c r="E27" s="51">
        <v>7480</v>
      </c>
      <c r="F27" s="55" t="s">
        <v>168</v>
      </c>
      <c r="G27" s="51" t="s">
        <v>167</v>
      </c>
      <c r="H27" s="51">
        <v>7480</v>
      </c>
    </row>
    <row r="28" spans="1:10" x14ac:dyDescent="0.45">
      <c r="A28" s="51" t="s">
        <v>169</v>
      </c>
      <c r="B28" s="51">
        <v>50</v>
      </c>
      <c r="C28" s="52" t="s">
        <v>170</v>
      </c>
      <c r="D28" s="51" t="s">
        <v>169</v>
      </c>
      <c r="E28" s="51">
        <v>50</v>
      </c>
      <c r="F28" s="55" t="s">
        <v>170</v>
      </c>
      <c r="G28" s="51" t="s">
        <v>169</v>
      </c>
      <c r="H28" s="51">
        <v>50</v>
      </c>
    </row>
    <row r="29" spans="1:10" x14ac:dyDescent="0.45">
      <c r="A29" s="51" t="s">
        <v>171</v>
      </c>
      <c r="B29" s="51">
        <v>21790</v>
      </c>
      <c r="C29" s="52" t="s">
        <v>317</v>
      </c>
      <c r="D29" s="51" t="s">
        <v>171</v>
      </c>
      <c r="E29" s="51">
        <v>21791</v>
      </c>
      <c r="F29" s="55" t="s">
        <v>172</v>
      </c>
      <c r="G29" s="51" t="s">
        <v>171</v>
      </c>
      <c r="H29" s="51">
        <v>21791</v>
      </c>
    </row>
    <row r="30" spans="1:10" x14ac:dyDescent="0.45">
      <c r="A30" s="51" t="s">
        <v>173</v>
      </c>
      <c r="B30" s="51">
        <v>63421</v>
      </c>
      <c r="C30" s="52" t="s">
        <v>174</v>
      </c>
      <c r="D30" s="51" t="s">
        <v>173</v>
      </c>
      <c r="E30" s="51">
        <v>63421</v>
      </c>
      <c r="F30" s="55" t="s">
        <v>174</v>
      </c>
      <c r="G30" s="51" t="s">
        <v>173</v>
      </c>
      <c r="H30" s="51">
        <v>63420</v>
      </c>
    </row>
    <row r="31" spans="1:10" x14ac:dyDescent="0.45">
      <c r="A31" s="51" t="s">
        <v>175</v>
      </c>
      <c r="B31" s="51">
        <v>23779</v>
      </c>
      <c r="C31" s="51" t="s">
        <v>176</v>
      </c>
      <c r="D31" s="51" t="s">
        <v>175</v>
      </c>
      <c r="E31" s="51">
        <v>22616</v>
      </c>
      <c r="F31" s="55" t="s">
        <v>176</v>
      </c>
      <c r="G31" s="51" t="s">
        <v>175</v>
      </c>
      <c r="H31" s="51">
        <v>21496</v>
      </c>
    </row>
    <row r="32" spans="1:10" x14ac:dyDescent="0.45">
      <c r="A32" s="51" t="s">
        <v>177</v>
      </c>
      <c r="B32" s="51">
        <v>50454</v>
      </c>
      <c r="C32" s="51" t="s">
        <v>178</v>
      </c>
      <c r="D32" s="51" t="s">
        <v>177</v>
      </c>
      <c r="E32" s="51">
        <v>50454</v>
      </c>
      <c r="F32" s="55" t="s">
        <v>178</v>
      </c>
      <c r="G32" s="51" t="s">
        <v>177</v>
      </c>
      <c r="H32" s="51">
        <v>50454</v>
      </c>
    </row>
    <row r="33" spans="1:14" x14ac:dyDescent="0.45">
      <c r="A33" s="51" t="s">
        <v>179</v>
      </c>
      <c r="B33" s="51">
        <v>656</v>
      </c>
      <c r="C33" s="51" t="s">
        <v>180</v>
      </c>
      <c r="D33" s="51" t="s">
        <v>179</v>
      </c>
      <c r="E33" s="51">
        <v>656</v>
      </c>
      <c r="F33" s="55" t="s">
        <v>180</v>
      </c>
      <c r="G33" s="51" t="s">
        <v>179</v>
      </c>
      <c r="H33" s="51">
        <v>657</v>
      </c>
    </row>
    <row r="34" spans="1:14" ht="13.9" customHeight="1" x14ac:dyDescent="0.45">
      <c r="A34" s="51" t="s">
        <v>181</v>
      </c>
      <c r="B34" s="51">
        <v>4790</v>
      </c>
      <c r="C34" s="51" t="s">
        <v>182</v>
      </c>
      <c r="D34" s="51" t="s">
        <v>181</v>
      </c>
      <c r="E34" s="51">
        <v>4455</v>
      </c>
      <c r="F34" s="55" t="s">
        <v>182</v>
      </c>
      <c r="G34" s="51" t="s">
        <v>181</v>
      </c>
      <c r="H34" s="51">
        <v>4098</v>
      </c>
    </row>
    <row r="35" spans="1:14" x14ac:dyDescent="0.45">
      <c r="A35" s="51" t="s">
        <v>183</v>
      </c>
      <c r="B35" s="51">
        <v>39</v>
      </c>
      <c r="C35" s="51" t="s">
        <v>318</v>
      </c>
      <c r="D35" s="58" t="s">
        <v>183</v>
      </c>
      <c r="E35" s="58">
        <v>26</v>
      </c>
      <c r="F35" s="61" t="s">
        <v>318</v>
      </c>
      <c r="G35" s="58"/>
      <c r="H35" s="58">
        <v>0</v>
      </c>
      <c r="I35" s="58"/>
    </row>
    <row r="36" spans="1:14" x14ac:dyDescent="0.45">
      <c r="A36" s="51" t="s">
        <v>185</v>
      </c>
      <c r="B36" s="51">
        <v>122</v>
      </c>
      <c r="C36" s="51" t="s">
        <v>319</v>
      </c>
      <c r="D36" s="51" t="s">
        <v>185</v>
      </c>
      <c r="E36" s="51">
        <v>122</v>
      </c>
      <c r="F36" s="55" t="s">
        <v>186</v>
      </c>
      <c r="G36" s="51" t="s">
        <v>185</v>
      </c>
      <c r="H36" s="51">
        <v>122</v>
      </c>
    </row>
    <row r="37" spans="1:14" x14ac:dyDescent="0.45">
      <c r="A37" s="51" t="s">
        <v>187</v>
      </c>
      <c r="B37" s="51">
        <v>95</v>
      </c>
      <c r="C37" s="51" t="s">
        <v>320</v>
      </c>
      <c r="D37" s="58" t="s">
        <v>187</v>
      </c>
      <c r="E37" s="58">
        <v>78</v>
      </c>
      <c r="F37" s="61" t="s">
        <v>320</v>
      </c>
      <c r="G37" s="58"/>
      <c r="H37" s="58">
        <v>0</v>
      </c>
      <c r="I37" s="58"/>
    </row>
    <row r="38" spans="1:14" x14ac:dyDescent="0.45">
      <c r="A38" s="51" t="s">
        <v>189</v>
      </c>
      <c r="B38" s="51">
        <v>11926</v>
      </c>
      <c r="C38" s="51" t="s">
        <v>321</v>
      </c>
      <c r="D38" s="51" t="s">
        <v>189</v>
      </c>
      <c r="E38" s="51">
        <v>11926</v>
      </c>
      <c r="F38" s="55" t="s">
        <v>190</v>
      </c>
      <c r="G38" s="51" t="s">
        <v>189</v>
      </c>
      <c r="H38" s="51">
        <v>11927</v>
      </c>
    </row>
    <row r="39" spans="1:14" x14ac:dyDescent="0.45">
      <c r="A39" s="51" t="s">
        <v>191</v>
      </c>
      <c r="B39" s="51">
        <v>35</v>
      </c>
      <c r="C39" s="51" t="s">
        <v>192</v>
      </c>
      <c r="D39" s="51" t="s">
        <v>191</v>
      </c>
      <c r="E39" s="51">
        <v>35</v>
      </c>
      <c r="F39" s="55" t="s">
        <v>192</v>
      </c>
      <c r="G39" s="51" t="s">
        <v>191</v>
      </c>
      <c r="H39" s="51">
        <v>35</v>
      </c>
    </row>
    <row r="40" spans="1:14" x14ac:dyDescent="0.45">
      <c r="A40" s="51" t="s">
        <v>193</v>
      </c>
      <c r="B40" s="51">
        <v>10401</v>
      </c>
      <c r="C40" s="51" t="s">
        <v>194</v>
      </c>
      <c r="D40" s="51" t="s">
        <v>193</v>
      </c>
      <c r="E40" s="51">
        <v>9419</v>
      </c>
      <c r="F40" s="55" t="s">
        <v>194</v>
      </c>
      <c r="G40" s="51" t="s">
        <v>193</v>
      </c>
      <c r="H40" s="51">
        <v>7926</v>
      </c>
    </row>
    <row r="41" spans="1:14" x14ac:dyDescent="0.45">
      <c r="A41" s="51" t="s">
        <v>195</v>
      </c>
      <c r="B41" s="51">
        <v>32506</v>
      </c>
      <c r="C41" s="51" t="s">
        <v>196</v>
      </c>
      <c r="D41" s="56" t="s">
        <v>195</v>
      </c>
      <c r="E41" s="51">
        <v>30594</v>
      </c>
      <c r="F41" s="55" t="s">
        <v>196</v>
      </c>
      <c r="G41" s="51" t="s">
        <v>195</v>
      </c>
      <c r="H41" s="51">
        <v>26639</v>
      </c>
    </row>
    <row r="42" spans="1:14" x14ac:dyDescent="0.45">
      <c r="A42" s="51" t="s">
        <v>197</v>
      </c>
      <c r="B42" s="51">
        <v>118</v>
      </c>
      <c r="C42" s="51" t="s">
        <v>198</v>
      </c>
      <c r="D42" s="51" t="s">
        <v>197</v>
      </c>
      <c r="E42" s="51">
        <v>118</v>
      </c>
      <c r="F42" s="55" t="s">
        <v>198</v>
      </c>
      <c r="G42" s="51" t="s">
        <v>197</v>
      </c>
      <c r="H42" s="51">
        <v>118</v>
      </c>
    </row>
    <row r="43" spans="1:14" x14ac:dyDescent="0.45">
      <c r="A43" s="51" t="s">
        <v>199</v>
      </c>
      <c r="B43" s="51">
        <v>61196</v>
      </c>
      <c r="C43" s="51" t="s">
        <v>200</v>
      </c>
      <c r="D43" s="51" t="s">
        <v>199</v>
      </c>
      <c r="E43" s="51">
        <v>50684</v>
      </c>
      <c r="F43" s="55" t="s">
        <v>200</v>
      </c>
      <c r="G43" s="51" t="s">
        <v>201</v>
      </c>
      <c r="H43" s="51">
        <v>46638</v>
      </c>
    </row>
    <row r="44" spans="1:14" x14ac:dyDescent="0.45">
      <c r="A44" s="51" t="s">
        <v>202</v>
      </c>
      <c r="B44" s="51">
        <v>519</v>
      </c>
      <c r="C44" s="51" t="s">
        <v>322</v>
      </c>
      <c r="D44" s="58" t="s">
        <v>202</v>
      </c>
      <c r="E44" s="58">
        <v>343</v>
      </c>
      <c r="F44" s="61" t="s">
        <v>322</v>
      </c>
      <c r="G44" s="58"/>
      <c r="H44" s="58">
        <v>0</v>
      </c>
      <c r="I44" s="58"/>
      <c r="J44" s="56"/>
      <c r="K44" s="56"/>
      <c r="N44" s="56"/>
    </row>
    <row r="45" spans="1:14" x14ac:dyDescent="0.45">
      <c r="A45" s="51" t="s">
        <v>204</v>
      </c>
      <c r="B45" s="51">
        <v>5869</v>
      </c>
      <c r="C45" s="51" t="s">
        <v>205</v>
      </c>
      <c r="D45" s="51" t="s">
        <v>204</v>
      </c>
      <c r="E45" s="51">
        <v>5165</v>
      </c>
      <c r="F45" s="55" t="s">
        <v>205</v>
      </c>
      <c r="G45" s="51" t="s">
        <v>204</v>
      </c>
      <c r="H45" s="51">
        <v>3950</v>
      </c>
    </row>
    <row r="46" spans="1:14" x14ac:dyDescent="0.45">
      <c r="A46" s="51" t="s">
        <v>206</v>
      </c>
      <c r="B46" s="51">
        <v>1337</v>
      </c>
      <c r="C46" s="51" t="s">
        <v>323</v>
      </c>
      <c r="D46" s="51" t="s">
        <v>206</v>
      </c>
      <c r="E46" s="51">
        <v>1222</v>
      </c>
      <c r="F46" s="55" t="s">
        <v>207</v>
      </c>
      <c r="G46" s="51" t="s">
        <v>206</v>
      </c>
      <c r="H46" s="51">
        <v>1222</v>
      </c>
    </row>
    <row r="47" spans="1:14" x14ac:dyDescent="0.45">
      <c r="A47" s="51" t="s">
        <v>208</v>
      </c>
      <c r="B47" s="51">
        <v>1174</v>
      </c>
      <c r="C47" s="51" t="s">
        <v>324</v>
      </c>
      <c r="D47" s="56" t="s">
        <v>208</v>
      </c>
      <c r="E47" s="56">
        <v>1190</v>
      </c>
      <c r="F47" s="57" t="s">
        <v>324</v>
      </c>
      <c r="G47" s="56" t="s">
        <v>208</v>
      </c>
      <c r="H47" s="56">
        <v>1207</v>
      </c>
      <c r="I47" s="56"/>
      <c r="J47" s="56"/>
    </row>
    <row r="48" spans="1:14" x14ac:dyDescent="0.45">
      <c r="A48" s="51" t="s">
        <v>210</v>
      </c>
      <c r="B48" s="51">
        <v>417</v>
      </c>
      <c r="C48" s="51" t="s">
        <v>211</v>
      </c>
      <c r="D48" s="51" t="s">
        <v>210</v>
      </c>
      <c r="E48" s="51">
        <v>417</v>
      </c>
      <c r="F48" s="55" t="s">
        <v>211</v>
      </c>
      <c r="G48" s="51" t="s">
        <v>210</v>
      </c>
      <c r="H48" s="51">
        <v>417</v>
      </c>
    </row>
    <row r="49" spans="1:10" x14ac:dyDescent="0.45">
      <c r="A49" s="51" t="s">
        <v>212</v>
      </c>
      <c r="B49" s="51">
        <v>3155</v>
      </c>
      <c r="C49" s="51" t="s">
        <v>213</v>
      </c>
      <c r="D49" s="56" t="s">
        <v>212</v>
      </c>
      <c r="E49" s="51">
        <v>3160</v>
      </c>
      <c r="F49" s="55" t="s">
        <v>213</v>
      </c>
      <c r="G49" s="51" t="s">
        <v>212</v>
      </c>
      <c r="H49" s="51">
        <v>3163</v>
      </c>
    </row>
    <row r="50" spans="1:10" x14ac:dyDescent="0.45">
      <c r="A50" s="51" t="s">
        <v>214</v>
      </c>
      <c r="B50" s="51">
        <v>20</v>
      </c>
      <c r="C50" s="51" t="s">
        <v>215</v>
      </c>
      <c r="D50" s="51" t="s">
        <v>214</v>
      </c>
      <c r="E50" s="51">
        <v>1798</v>
      </c>
      <c r="F50" s="55" t="s">
        <v>215</v>
      </c>
      <c r="G50" s="51" t="s">
        <v>214</v>
      </c>
      <c r="H50" s="51">
        <v>1804</v>
      </c>
    </row>
    <row r="51" spans="1:10" x14ac:dyDescent="0.45">
      <c r="A51" s="51" t="s">
        <v>216</v>
      </c>
      <c r="B51" s="51">
        <v>1085</v>
      </c>
      <c r="C51" s="51" t="s">
        <v>217</v>
      </c>
      <c r="D51" s="51" t="s">
        <v>216</v>
      </c>
      <c r="E51" s="51">
        <v>1085</v>
      </c>
      <c r="F51" s="55" t="s">
        <v>217</v>
      </c>
      <c r="G51" s="51" t="s">
        <v>216</v>
      </c>
      <c r="H51" s="51">
        <v>1085</v>
      </c>
    </row>
    <row r="52" spans="1:10" x14ac:dyDescent="0.45">
      <c r="A52" s="51" t="s">
        <v>218</v>
      </c>
      <c r="B52" s="51">
        <v>14388</v>
      </c>
      <c r="C52" s="51" t="s">
        <v>219</v>
      </c>
      <c r="D52" s="56" t="s">
        <v>218</v>
      </c>
      <c r="E52" s="51">
        <v>13242</v>
      </c>
      <c r="F52" s="55" t="s">
        <v>219</v>
      </c>
      <c r="G52" s="51" t="s">
        <v>218</v>
      </c>
      <c r="H52" s="51">
        <v>12394</v>
      </c>
    </row>
    <row r="53" spans="1:10" x14ac:dyDescent="0.45">
      <c r="A53" s="51" t="s">
        <v>220</v>
      </c>
      <c r="B53" s="51">
        <v>40</v>
      </c>
      <c r="C53" s="51" t="s">
        <v>325</v>
      </c>
      <c r="D53" s="58" t="s">
        <v>220</v>
      </c>
      <c r="E53" s="58">
        <v>61</v>
      </c>
      <c r="F53" s="61" t="s">
        <v>325</v>
      </c>
      <c r="G53" s="58"/>
      <c r="H53" s="58">
        <v>0</v>
      </c>
      <c r="I53" s="58"/>
      <c r="J53" s="56"/>
    </row>
    <row r="54" spans="1:10" x14ac:dyDescent="0.45">
      <c r="A54" s="58" t="s">
        <v>326</v>
      </c>
      <c r="B54" s="58">
        <v>22</v>
      </c>
      <c r="C54" s="58" t="s">
        <v>327</v>
      </c>
      <c r="D54" s="56"/>
      <c r="E54" s="56"/>
      <c r="F54" s="57"/>
      <c r="G54" s="56"/>
      <c r="H54" s="56"/>
      <c r="I54" s="56"/>
      <c r="J54" s="56"/>
    </row>
    <row r="55" spans="1:10" x14ac:dyDescent="0.45">
      <c r="A55" s="58" t="s">
        <v>328</v>
      </c>
      <c r="B55" s="58">
        <v>2</v>
      </c>
      <c r="C55" s="58" t="s">
        <v>329</v>
      </c>
      <c r="D55" s="56"/>
      <c r="E55" s="56"/>
      <c r="F55" s="57"/>
      <c r="G55" s="56"/>
      <c r="H55" s="56"/>
      <c r="I55" s="56"/>
      <c r="J55" s="56"/>
    </row>
    <row r="56" spans="1:10" x14ac:dyDescent="0.45">
      <c r="A56" s="51" t="s">
        <v>222</v>
      </c>
      <c r="B56" s="51">
        <v>9355</v>
      </c>
      <c r="C56" s="51" t="s">
        <v>330</v>
      </c>
      <c r="D56" s="51" t="s">
        <v>222</v>
      </c>
      <c r="E56" s="51">
        <v>9355</v>
      </c>
      <c r="F56" s="55" t="s">
        <v>223</v>
      </c>
      <c r="G56" s="51" t="s">
        <v>222</v>
      </c>
      <c r="H56" s="51">
        <v>9355</v>
      </c>
    </row>
    <row r="57" spans="1:10" x14ac:dyDescent="0.45">
      <c r="A57" s="58" t="s">
        <v>331</v>
      </c>
      <c r="B57" s="58">
        <v>3796</v>
      </c>
      <c r="C57" s="58" t="s">
        <v>332</v>
      </c>
    </row>
    <row r="58" spans="1:10" x14ac:dyDescent="0.45">
      <c r="A58" s="51" t="s">
        <v>224</v>
      </c>
      <c r="B58" s="51">
        <v>44361</v>
      </c>
      <c r="C58" s="51" t="s">
        <v>333</v>
      </c>
      <c r="D58" s="51" t="s">
        <v>224</v>
      </c>
      <c r="E58" s="51">
        <v>44361</v>
      </c>
      <c r="F58" s="55" t="s">
        <v>225</v>
      </c>
      <c r="G58" s="51" t="s">
        <v>224</v>
      </c>
      <c r="H58" s="51">
        <v>44361</v>
      </c>
    </row>
    <row r="59" spans="1:10" x14ac:dyDescent="0.45">
      <c r="A59" s="51" t="s">
        <v>226</v>
      </c>
      <c r="B59" s="51">
        <v>167</v>
      </c>
      <c r="C59" s="51" t="s">
        <v>227</v>
      </c>
      <c r="D59" s="51" t="s">
        <v>226</v>
      </c>
      <c r="E59" s="51">
        <v>167</v>
      </c>
      <c r="F59" s="55" t="s">
        <v>227</v>
      </c>
      <c r="G59" s="51" t="s">
        <v>226</v>
      </c>
      <c r="H59" s="51">
        <v>167</v>
      </c>
    </row>
    <row r="60" spans="1:10" x14ac:dyDescent="0.45">
      <c r="A60" s="51" t="s">
        <v>228</v>
      </c>
      <c r="B60" s="51">
        <v>3899</v>
      </c>
      <c r="C60" s="51" t="s">
        <v>229</v>
      </c>
      <c r="D60" s="51" t="s">
        <v>228</v>
      </c>
      <c r="E60" s="51">
        <v>3875</v>
      </c>
      <c r="F60" s="55" t="s">
        <v>229</v>
      </c>
      <c r="G60" s="51" t="s">
        <v>228</v>
      </c>
      <c r="H60" s="51">
        <v>3303</v>
      </c>
    </row>
    <row r="61" spans="1:10" x14ac:dyDescent="0.45">
      <c r="A61" s="51" t="s">
        <v>10</v>
      </c>
      <c r="B61" s="51">
        <v>10838</v>
      </c>
      <c r="C61" s="51" t="s">
        <v>334</v>
      </c>
      <c r="D61" s="56" t="s">
        <v>10</v>
      </c>
      <c r="E61" s="51">
        <v>9142</v>
      </c>
      <c r="F61" s="55" t="s">
        <v>334</v>
      </c>
      <c r="G61" s="62" t="s">
        <v>10</v>
      </c>
      <c r="H61" s="51">
        <v>8856</v>
      </c>
    </row>
    <row r="62" spans="1:10" x14ac:dyDescent="0.45">
      <c r="A62" s="51" t="s">
        <v>231</v>
      </c>
      <c r="B62" s="51">
        <v>563</v>
      </c>
      <c r="C62" s="51" t="s">
        <v>335</v>
      </c>
      <c r="D62" s="56" t="s">
        <v>231</v>
      </c>
      <c r="E62" s="51">
        <v>541</v>
      </c>
      <c r="F62" s="55" t="s">
        <v>335</v>
      </c>
      <c r="H62" s="51">
        <v>0</v>
      </c>
    </row>
    <row r="63" spans="1:10" x14ac:dyDescent="0.45">
      <c r="A63" s="51" t="s">
        <v>233</v>
      </c>
      <c r="B63" s="51">
        <v>72</v>
      </c>
      <c r="C63" s="51" t="s">
        <v>336</v>
      </c>
      <c r="D63" s="51" t="s">
        <v>233</v>
      </c>
      <c r="E63" s="51">
        <v>72</v>
      </c>
      <c r="F63" s="55" t="s">
        <v>461</v>
      </c>
      <c r="G63" s="51" t="s">
        <v>233</v>
      </c>
      <c r="H63" s="63">
        <v>72</v>
      </c>
      <c r="I63" s="63"/>
    </row>
    <row r="64" spans="1:10" ht="28.5" x14ac:dyDescent="0.45">
      <c r="B64" s="51">
        <v>0</v>
      </c>
      <c r="C64" s="64" t="s">
        <v>235</v>
      </c>
      <c r="D64" s="56"/>
      <c r="E64" s="56">
        <v>0</v>
      </c>
      <c r="F64" s="64" t="s">
        <v>235</v>
      </c>
      <c r="G64" s="56"/>
      <c r="H64" s="56">
        <v>0</v>
      </c>
      <c r="I64" s="56"/>
      <c r="J64" s="56"/>
    </row>
    <row r="65" spans="1:17" ht="28.5" x14ac:dyDescent="0.45">
      <c r="A65" s="56" t="s">
        <v>236</v>
      </c>
      <c r="B65" s="65">
        <v>111125</v>
      </c>
      <c r="C65" s="55" t="s">
        <v>237</v>
      </c>
      <c r="D65" s="56" t="s">
        <v>236</v>
      </c>
      <c r="E65" s="65">
        <v>111125</v>
      </c>
      <c r="F65" s="55" t="s">
        <v>237</v>
      </c>
      <c r="H65" s="65">
        <v>111125</v>
      </c>
      <c r="I65" s="65"/>
    </row>
    <row r="66" spans="1:17" x14ac:dyDescent="0.45">
      <c r="A66" s="56" t="s">
        <v>238</v>
      </c>
      <c r="B66" s="65">
        <v>358214</v>
      </c>
      <c r="C66" s="55" t="s">
        <v>239</v>
      </c>
      <c r="D66" s="56" t="s">
        <v>238</v>
      </c>
      <c r="E66" s="65">
        <v>358214</v>
      </c>
      <c r="F66" s="55" t="s">
        <v>239</v>
      </c>
      <c r="H66" s="65">
        <v>358214</v>
      </c>
      <c r="I66" s="65"/>
    </row>
    <row r="67" spans="1:17" x14ac:dyDescent="0.45">
      <c r="B67" s="51">
        <v>0</v>
      </c>
      <c r="D67" s="56"/>
      <c r="E67" s="65">
        <v>0</v>
      </c>
      <c r="H67" s="65"/>
      <c r="I67" s="65"/>
      <c r="J67" s="51" t="s">
        <v>296</v>
      </c>
      <c r="K67" s="51" t="s">
        <v>240</v>
      </c>
      <c r="L67" s="51" t="s">
        <v>102</v>
      </c>
      <c r="M67" s="54" t="s">
        <v>241</v>
      </c>
      <c r="N67" s="51" t="s">
        <v>240</v>
      </c>
      <c r="O67" s="51" t="s">
        <v>91</v>
      </c>
      <c r="P67" s="51" t="s">
        <v>102</v>
      </c>
      <c r="Q67" s="54" t="s">
        <v>241</v>
      </c>
    </row>
    <row r="68" spans="1:17" x14ac:dyDescent="0.45">
      <c r="B68" s="51">
        <f>SUM(B4:B67)</f>
        <v>1259331</v>
      </c>
      <c r="D68" s="56"/>
      <c r="E68" s="65">
        <f>SUM(E4:E67)</f>
        <v>1235291</v>
      </c>
      <c r="H68" s="65">
        <f>SUM(H4:H66)</f>
        <v>1216219</v>
      </c>
      <c r="I68" s="65"/>
      <c r="J68" s="51">
        <v>1259331</v>
      </c>
      <c r="K68" s="51">
        <v>1235291</v>
      </c>
      <c r="L68" s="51">
        <f>J68-K68</f>
        <v>24040</v>
      </c>
      <c r="M68" s="54">
        <f>L68/K68</f>
        <v>1.9461001496813301E-2</v>
      </c>
      <c r="N68" s="51">
        <v>1235291</v>
      </c>
      <c r="O68" s="51">
        <v>1216219</v>
      </c>
      <c r="P68" s="51">
        <f>N68-O68</f>
        <v>19072</v>
      </c>
      <c r="Q68" s="54">
        <f>P68/O68</f>
        <v>1.5681386329271289E-2</v>
      </c>
    </row>
    <row r="69" spans="1:17" x14ac:dyDescent="0.45">
      <c r="D69" s="56"/>
      <c r="E69" s="65"/>
      <c r="H69" s="65"/>
      <c r="I69" s="65"/>
      <c r="J69" s="51">
        <v>12755</v>
      </c>
      <c r="K69" s="51">
        <v>12755</v>
      </c>
      <c r="N69" s="51">
        <v>12755</v>
      </c>
      <c r="O69" s="51">
        <v>12755</v>
      </c>
    </row>
    <row r="70" spans="1:17" x14ac:dyDescent="0.45">
      <c r="B70" s="51">
        <v>12755</v>
      </c>
      <c r="C70" s="66" t="s">
        <v>242</v>
      </c>
      <c r="D70" s="56"/>
      <c r="E70" s="51">
        <v>12755</v>
      </c>
      <c r="F70" s="66" t="s">
        <v>242</v>
      </c>
      <c r="H70" s="65">
        <v>0</v>
      </c>
      <c r="I70" s="65"/>
      <c r="J70" s="51">
        <f>SUM(J68:J69)</f>
        <v>1272086</v>
      </c>
      <c r="K70" s="51">
        <f>SUM(K68:K69)</f>
        <v>1248046</v>
      </c>
      <c r="L70" s="51">
        <f>J70-K70</f>
        <v>24040</v>
      </c>
      <c r="M70" s="54">
        <f>L70/K70</f>
        <v>1.9262110531182344E-2</v>
      </c>
      <c r="N70" s="51">
        <f>SUM(N68:N69)</f>
        <v>1248046</v>
      </c>
      <c r="O70" s="51">
        <f>SUM(O68:O69)</f>
        <v>1228974</v>
      </c>
      <c r="P70" s="51">
        <f>N70-O70</f>
        <v>19072</v>
      </c>
      <c r="Q70" s="54">
        <f>P70/O70</f>
        <v>1.5518635870246237E-2</v>
      </c>
    </row>
    <row r="71" spans="1:17" x14ac:dyDescent="0.45">
      <c r="A71" s="51" t="s">
        <v>243</v>
      </c>
      <c r="B71" s="51">
        <v>96</v>
      </c>
      <c r="C71" s="51" t="s">
        <v>244</v>
      </c>
      <c r="D71" s="51" t="s">
        <v>243</v>
      </c>
      <c r="E71" s="51">
        <v>96</v>
      </c>
      <c r="F71" s="55" t="s">
        <v>244</v>
      </c>
      <c r="G71" s="51" t="s">
        <v>243</v>
      </c>
      <c r="H71" s="51">
        <v>96</v>
      </c>
    </row>
    <row r="72" spans="1:17" x14ac:dyDescent="0.45">
      <c r="A72" s="51" t="s">
        <v>245</v>
      </c>
      <c r="B72" s="51">
        <v>113</v>
      </c>
      <c r="C72" s="51" t="s">
        <v>246</v>
      </c>
      <c r="D72" s="51" t="s">
        <v>245</v>
      </c>
      <c r="E72" s="51">
        <v>113</v>
      </c>
      <c r="F72" s="55" t="s">
        <v>246</v>
      </c>
      <c r="G72" s="51" t="s">
        <v>245</v>
      </c>
      <c r="H72" s="51">
        <v>113</v>
      </c>
    </row>
    <row r="73" spans="1:17" x14ac:dyDescent="0.45">
      <c r="A73" s="51" t="s">
        <v>247</v>
      </c>
      <c r="B73" s="51">
        <v>731</v>
      </c>
      <c r="C73" s="51" t="s">
        <v>248</v>
      </c>
      <c r="D73" s="51" t="s">
        <v>247</v>
      </c>
      <c r="E73" s="51">
        <v>731</v>
      </c>
      <c r="F73" s="55" t="s">
        <v>248</v>
      </c>
      <c r="G73" s="51" t="s">
        <v>247</v>
      </c>
      <c r="H73" s="51">
        <v>731</v>
      </c>
    </row>
    <row r="74" spans="1:17" x14ac:dyDescent="0.45">
      <c r="A74" s="51" t="s">
        <v>249</v>
      </c>
      <c r="B74" s="51">
        <v>585</v>
      </c>
      <c r="C74" s="51" t="s">
        <v>250</v>
      </c>
      <c r="D74" s="51" t="s">
        <v>249</v>
      </c>
      <c r="E74" s="51">
        <v>585</v>
      </c>
      <c r="F74" s="55" t="s">
        <v>250</v>
      </c>
      <c r="G74" s="51" t="s">
        <v>249</v>
      </c>
      <c r="H74" s="51">
        <v>585</v>
      </c>
    </row>
    <row r="75" spans="1:17" x14ac:dyDescent="0.45">
      <c r="A75" s="51" t="s">
        <v>251</v>
      </c>
      <c r="B75" s="51">
        <v>100</v>
      </c>
      <c r="C75" s="51" t="s">
        <v>252</v>
      </c>
      <c r="D75" s="51" t="s">
        <v>251</v>
      </c>
      <c r="E75" s="51">
        <v>100</v>
      </c>
      <c r="F75" s="55" t="s">
        <v>252</v>
      </c>
      <c r="G75" s="51" t="s">
        <v>251</v>
      </c>
      <c r="H75" s="51">
        <v>100</v>
      </c>
    </row>
    <row r="76" spans="1:17" x14ac:dyDescent="0.45">
      <c r="A76" s="51" t="s">
        <v>253</v>
      </c>
      <c r="B76" s="51">
        <v>706</v>
      </c>
      <c r="C76" s="51" t="s">
        <v>254</v>
      </c>
      <c r="D76" s="51" t="s">
        <v>253</v>
      </c>
      <c r="E76" s="51">
        <v>706</v>
      </c>
      <c r="F76" s="55" t="s">
        <v>254</v>
      </c>
      <c r="G76" s="51" t="s">
        <v>253</v>
      </c>
      <c r="H76" s="51">
        <v>706</v>
      </c>
    </row>
    <row r="77" spans="1:17" x14ac:dyDescent="0.45">
      <c r="A77" s="51" t="s">
        <v>255</v>
      </c>
      <c r="B77" s="51">
        <v>1288</v>
      </c>
      <c r="C77" s="51" t="s">
        <v>256</v>
      </c>
      <c r="D77" s="51" t="s">
        <v>255</v>
      </c>
      <c r="E77" s="51">
        <v>1288</v>
      </c>
      <c r="F77" s="55" t="s">
        <v>256</v>
      </c>
      <c r="G77" s="51" t="s">
        <v>255</v>
      </c>
      <c r="H77" s="51">
        <v>1288</v>
      </c>
    </row>
    <row r="78" spans="1:17" x14ac:dyDescent="0.45">
      <c r="A78" s="51" t="s">
        <v>257</v>
      </c>
      <c r="B78" s="51">
        <v>565</v>
      </c>
      <c r="C78" s="51" t="s">
        <v>258</v>
      </c>
      <c r="D78" s="51" t="s">
        <v>257</v>
      </c>
      <c r="E78" s="51">
        <v>565</v>
      </c>
      <c r="F78" s="55" t="s">
        <v>258</v>
      </c>
      <c r="G78" s="51" t="s">
        <v>257</v>
      </c>
      <c r="H78" s="51">
        <v>565</v>
      </c>
    </row>
    <row r="79" spans="1:17" x14ac:dyDescent="0.45">
      <c r="A79" s="51" t="s">
        <v>259</v>
      </c>
      <c r="B79" s="51">
        <v>145</v>
      </c>
      <c r="C79" s="51" t="s">
        <v>260</v>
      </c>
      <c r="D79" s="51" t="s">
        <v>259</v>
      </c>
      <c r="E79" s="51">
        <v>145</v>
      </c>
      <c r="F79" s="55" t="s">
        <v>260</v>
      </c>
      <c r="G79" s="51" t="s">
        <v>259</v>
      </c>
      <c r="H79" s="51">
        <v>145</v>
      </c>
    </row>
    <row r="80" spans="1:17" x14ac:dyDescent="0.45">
      <c r="A80" s="51" t="s">
        <v>261</v>
      </c>
      <c r="B80" s="51">
        <v>4469</v>
      </c>
      <c r="C80" s="51" t="s">
        <v>337</v>
      </c>
      <c r="D80" s="51" t="s">
        <v>261</v>
      </c>
      <c r="E80" s="51">
        <v>4469</v>
      </c>
      <c r="F80" s="55" t="s">
        <v>262</v>
      </c>
      <c r="G80" s="51" t="s">
        <v>261</v>
      </c>
      <c r="H80" s="51">
        <v>4469</v>
      </c>
    </row>
    <row r="81" spans="1:8" x14ac:dyDescent="0.45">
      <c r="A81" s="51" t="s">
        <v>263</v>
      </c>
      <c r="B81" s="51">
        <v>1653</v>
      </c>
      <c r="C81" s="51" t="s">
        <v>338</v>
      </c>
      <c r="D81" s="51" t="s">
        <v>263</v>
      </c>
      <c r="E81" s="51">
        <v>1653</v>
      </c>
      <c r="F81" s="55" t="s">
        <v>264</v>
      </c>
      <c r="G81" s="51" t="s">
        <v>263</v>
      </c>
      <c r="H81" s="51">
        <v>1653</v>
      </c>
    </row>
    <row r="82" spans="1:8" x14ac:dyDescent="0.45">
      <c r="A82" s="51" t="s">
        <v>265</v>
      </c>
      <c r="B82" s="51">
        <v>2283</v>
      </c>
      <c r="C82" s="51" t="s">
        <v>266</v>
      </c>
      <c r="D82" s="51" t="s">
        <v>265</v>
      </c>
      <c r="E82" s="51">
        <v>2283</v>
      </c>
      <c r="F82" s="55" t="s">
        <v>266</v>
      </c>
      <c r="G82" s="51" t="s">
        <v>265</v>
      </c>
      <c r="H82" s="51">
        <v>2283</v>
      </c>
    </row>
    <row r="83" spans="1:8" x14ac:dyDescent="0.45">
      <c r="A83" s="51" t="s">
        <v>267</v>
      </c>
      <c r="B83" s="51">
        <v>21</v>
      </c>
      <c r="C83" s="51" t="s">
        <v>268</v>
      </c>
      <c r="D83" s="51" t="s">
        <v>267</v>
      </c>
      <c r="E83" s="51">
        <v>21</v>
      </c>
      <c r="F83" s="55" t="s">
        <v>268</v>
      </c>
      <c r="G83" s="51" t="s">
        <v>267</v>
      </c>
      <c r="H83" s="51">
        <v>21</v>
      </c>
    </row>
    <row r="84" spans="1:8" x14ac:dyDescent="0.45">
      <c r="B84" s="51">
        <f>SUM(B71:B83)</f>
        <v>12755</v>
      </c>
      <c r="E84" s="51">
        <f>SUM(E70:E83)</f>
        <v>25510</v>
      </c>
      <c r="H84" s="51">
        <f>SUM(H70:H83)</f>
        <v>12755</v>
      </c>
    </row>
    <row r="87" spans="1:8" x14ac:dyDescent="0.45">
      <c r="E87" s="56"/>
      <c r="F87" s="67"/>
    </row>
    <row r="88" spans="1:8" x14ac:dyDescent="0.45">
      <c r="E88" s="56"/>
      <c r="F88" s="67"/>
    </row>
    <row r="89" spans="1:8" x14ac:dyDescent="0.45">
      <c r="E89" s="56"/>
      <c r="F89" s="67"/>
    </row>
    <row r="90" spans="1:8" x14ac:dyDescent="0.45">
      <c r="B90" s="51">
        <v>656</v>
      </c>
      <c r="C90" s="51" t="s">
        <v>180</v>
      </c>
      <c r="E90" s="51">
        <v>656</v>
      </c>
      <c r="F90" s="55" t="s">
        <v>180</v>
      </c>
    </row>
    <row r="91" spans="1:8" x14ac:dyDescent="0.45">
      <c r="B91" s="51">
        <v>4790</v>
      </c>
      <c r="C91" s="51" t="s">
        <v>182</v>
      </c>
      <c r="E91" s="51">
        <v>4455</v>
      </c>
      <c r="F91" s="55" t="s">
        <v>182</v>
      </c>
    </row>
    <row r="92" spans="1:8" x14ac:dyDescent="0.45">
      <c r="B92" s="51">
        <v>1337</v>
      </c>
      <c r="C92" s="51" t="s">
        <v>323</v>
      </c>
      <c r="E92" s="51">
        <v>1222</v>
      </c>
      <c r="F92" s="55" t="s">
        <v>207</v>
      </c>
    </row>
    <row r="93" spans="1:8" x14ac:dyDescent="0.45">
      <c r="B93" s="51">
        <v>194</v>
      </c>
      <c r="C93" s="52" t="s">
        <v>135</v>
      </c>
      <c r="E93" s="51">
        <v>192</v>
      </c>
      <c r="F93" s="55" t="s">
        <v>135</v>
      </c>
    </row>
    <row r="94" spans="1:8" ht="28.5" x14ac:dyDescent="0.45">
      <c r="B94" s="51">
        <v>1188</v>
      </c>
      <c r="C94" s="52" t="s">
        <v>133</v>
      </c>
      <c r="E94" s="51">
        <v>1188</v>
      </c>
      <c r="F94" s="55" t="s">
        <v>133</v>
      </c>
    </row>
    <row r="95" spans="1:8" ht="28.5" x14ac:dyDescent="0.45">
      <c r="B95" s="51">
        <v>235</v>
      </c>
      <c r="C95" s="52" t="s">
        <v>304</v>
      </c>
      <c r="E95" s="51">
        <v>118</v>
      </c>
      <c r="F95" s="55" t="s">
        <v>459</v>
      </c>
    </row>
    <row r="96" spans="1:8" ht="28.5" x14ac:dyDescent="0.45">
      <c r="B96" s="51">
        <v>1056</v>
      </c>
      <c r="C96" s="52" t="s">
        <v>305</v>
      </c>
      <c r="E96" s="56">
        <v>1057</v>
      </c>
      <c r="F96" s="57" t="s">
        <v>460</v>
      </c>
    </row>
    <row r="97" spans="2:6" x14ac:dyDescent="0.45">
      <c r="B97" s="51">
        <v>4369</v>
      </c>
      <c r="C97" s="52" t="s">
        <v>303</v>
      </c>
      <c r="E97" s="51">
        <v>4315</v>
      </c>
      <c r="F97" s="55" t="s">
        <v>127</v>
      </c>
    </row>
    <row r="98" spans="2:6" x14ac:dyDescent="0.45">
      <c r="B98" s="51">
        <v>39</v>
      </c>
      <c r="C98" s="51" t="s">
        <v>318</v>
      </c>
      <c r="E98" s="58">
        <v>26</v>
      </c>
      <c r="F98" s="61" t="s">
        <v>318</v>
      </c>
    </row>
    <row r="99" spans="2:6" x14ac:dyDescent="0.45">
      <c r="B99" s="58">
        <v>356</v>
      </c>
      <c r="C99" s="59" t="s">
        <v>307</v>
      </c>
      <c r="E99" s="56"/>
      <c r="F99" s="57"/>
    </row>
    <row r="100" spans="2:6" x14ac:dyDescent="0.45">
      <c r="B100" s="58">
        <v>44</v>
      </c>
      <c r="C100" s="59" t="s">
        <v>310</v>
      </c>
      <c r="E100" s="56"/>
      <c r="F100" s="57"/>
    </row>
    <row r="101" spans="2:6" x14ac:dyDescent="0.45">
      <c r="B101" s="56">
        <v>16131</v>
      </c>
      <c r="C101" s="60" t="s">
        <v>139</v>
      </c>
      <c r="E101" s="51">
        <v>16131</v>
      </c>
      <c r="F101" s="55" t="s">
        <v>139</v>
      </c>
    </row>
    <row r="102" spans="2:6" x14ac:dyDescent="0.45">
      <c r="B102" s="51">
        <v>1174</v>
      </c>
      <c r="C102" s="51" t="s">
        <v>324</v>
      </c>
      <c r="E102" s="56">
        <v>1190</v>
      </c>
      <c r="F102" s="57" t="s">
        <v>324</v>
      </c>
    </row>
    <row r="103" spans="2:6" x14ac:dyDescent="0.45">
      <c r="B103" s="51">
        <v>13775</v>
      </c>
      <c r="C103" s="52" t="s">
        <v>141</v>
      </c>
      <c r="E103" s="51">
        <v>11705</v>
      </c>
      <c r="F103" s="55" t="s">
        <v>141</v>
      </c>
    </row>
    <row r="104" spans="2:6" x14ac:dyDescent="0.45">
      <c r="B104" s="51">
        <v>969</v>
      </c>
      <c r="C104" s="52" t="s">
        <v>143</v>
      </c>
      <c r="E104" s="51">
        <v>912</v>
      </c>
      <c r="F104" s="55" t="s">
        <v>143</v>
      </c>
    </row>
    <row r="105" spans="2:6" x14ac:dyDescent="0.45">
      <c r="B105" s="51">
        <v>223</v>
      </c>
      <c r="C105" s="52" t="s">
        <v>315</v>
      </c>
      <c r="E105" s="56">
        <v>223</v>
      </c>
      <c r="F105" s="57" t="s">
        <v>315</v>
      </c>
    </row>
    <row r="106" spans="2:6" x14ac:dyDescent="0.45">
      <c r="B106" s="51">
        <v>1226</v>
      </c>
      <c r="C106" s="52" t="s">
        <v>145</v>
      </c>
      <c r="E106" s="51">
        <v>1226</v>
      </c>
      <c r="F106" s="55" t="s">
        <v>145</v>
      </c>
    </row>
    <row r="107" spans="2:6" ht="28.5" x14ac:dyDescent="0.45">
      <c r="B107" s="51">
        <v>37370</v>
      </c>
      <c r="C107" s="52" t="s">
        <v>147</v>
      </c>
      <c r="E107" s="51">
        <v>37370</v>
      </c>
      <c r="F107" s="55" t="s">
        <v>147</v>
      </c>
    </row>
    <row r="108" spans="2:6" ht="28.5" x14ac:dyDescent="0.45">
      <c r="B108" s="51">
        <v>38093</v>
      </c>
      <c r="C108" s="52" t="s">
        <v>149</v>
      </c>
      <c r="E108" s="51">
        <v>38093</v>
      </c>
      <c r="F108" s="55" t="s">
        <v>149</v>
      </c>
    </row>
    <row r="109" spans="2:6" x14ac:dyDescent="0.45">
      <c r="B109" s="51">
        <v>94072</v>
      </c>
      <c r="C109" s="52" t="s">
        <v>308</v>
      </c>
      <c r="E109" s="51">
        <v>94072</v>
      </c>
      <c r="F109" s="55" t="s">
        <v>137</v>
      </c>
    </row>
    <row r="110" spans="2:6" x14ac:dyDescent="0.45">
      <c r="B110" s="51">
        <v>184092</v>
      </c>
      <c r="C110" s="52" t="s">
        <v>151</v>
      </c>
      <c r="E110" s="51">
        <v>184092</v>
      </c>
      <c r="F110" s="55" t="s">
        <v>151</v>
      </c>
    </row>
    <row r="111" spans="2:6" ht="28.5" x14ac:dyDescent="0.45">
      <c r="B111" s="51">
        <v>729</v>
      </c>
      <c r="C111" s="52" t="s">
        <v>153</v>
      </c>
      <c r="E111" s="51">
        <v>729</v>
      </c>
      <c r="F111" s="55" t="s">
        <v>153</v>
      </c>
    </row>
    <row r="112" spans="2:6" x14ac:dyDescent="0.45">
      <c r="B112" s="51">
        <v>20</v>
      </c>
      <c r="C112" s="51" t="s">
        <v>215</v>
      </c>
      <c r="E112" s="51">
        <v>1798</v>
      </c>
      <c r="F112" s="55" t="s">
        <v>215</v>
      </c>
    </row>
    <row r="113" spans="2:6" x14ac:dyDescent="0.45">
      <c r="B113" s="51">
        <v>122</v>
      </c>
      <c r="C113" s="55" t="s">
        <v>186</v>
      </c>
      <c r="E113" s="51">
        <v>122</v>
      </c>
      <c r="F113" s="55" t="s">
        <v>186</v>
      </c>
    </row>
    <row r="114" spans="2:6" x14ac:dyDescent="0.45">
      <c r="B114" s="51">
        <v>300</v>
      </c>
      <c r="C114" s="52" t="s">
        <v>155</v>
      </c>
      <c r="E114" s="51">
        <v>300</v>
      </c>
      <c r="F114" s="55" t="s">
        <v>155</v>
      </c>
    </row>
    <row r="115" spans="2:6" x14ac:dyDescent="0.45">
      <c r="B115" s="51">
        <v>330</v>
      </c>
      <c r="C115" s="52" t="s">
        <v>313</v>
      </c>
      <c r="E115" s="58">
        <v>193</v>
      </c>
      <c r="F115" s="61" t="s">
        <v>313</v>
      </c>
    </row>
    <row r="116" spans="2:6" x14ac:dyDescent="0.45">
      <c r="B116" s="51">
        <v>1479</v>
      </c>
      <c r="C116" s="52" t="s">
        <v>159</v>
      </c>
      <c r="E116" s="51">
        <v>1482</v>
      </c>
      <c r="F116" s="55" t="s">
        <v>159</v>
      </c>
    </row>
    <row r="117" spans="2:6" x14ac:dyDescent="0.45">
      <c r="B117" s="51">
        <v>136</v>
      </c>
      <c r="C117" s="52" t="s">
        <v>314</v>
      </c>
      <c r="E117" s="58">
        <v>136</v>
      </c>
      <c r="F117" s="61" t="s">
        <v>314</v>
      </c>
    </row>
    <row r="118" spans="2:6" x14ac:dyDescent="0.45">
      <c r="B118" s="51">
        <v>417</v>
      </c>
      <c r="C118" s="51" t="s">
        <v>211</v>
      </c>
      <c r="E118" s="51">
        <v>417</v>
      </c>
      <c r="F118" s="55" t="s">
        <v>211</v>
      </c>
    </row>
    <row r="119" spans="2:6" x14ac:dyDescent="0.45">
      <c r="B119" s="51">
        <v>404</v>
      </c>
      <c r="C119" s="52" t="s">
        <v>163</v>
      </c>
      <c r="E119" s="51">
        <v>356</v>
      </c>
      <c r="F119" s="55" t="s">
        <v>163</v>
      </c>
    </row>
    <row r="120" spans="2:6" x14ac:dyDescent="0.45">
      <c r="B120" s="51">
        <v>3284</v>
      </c>
      <c r="C120" s="52" t="s">
        <v>164</v>
      </c>
      <c r="E120" s="51">
        <v>2941</v>
      </c>
      <c r="F120" s="55" t="s">
        <v>164</v>
      </c>
    </row>
    <row r="121" spans="2:6" x14ac:dyDescent="0.45">
      <c r="B121" s="51">
        <v>95</v>
      </c>
      <c r="C121" s="51" t="s">
        <v>320</v>
      </c>
      <c r="E121" s="58">
        <v>78</v>
      </c>
      <c r="F121" s="61" t="s">
        <v>320</v>
      </c>
    </row>
    <row r="122" spans="2:6" x14ac:dyDescent="0.45">
      <c r="B122" s="51">
        <v>3155</v>
      </c>
      <c r="C122" s="51" t="s">
        <v>213</v>
      </c>
      <c r="E122" s="51">
        <v>3160</v>
      </c>
      <c r="F122" s="55" t="s">
        <v>213</v>
      </c>
    </row>
    <row r="123" spans="2:6" ht="28.5" x14ac:dyDescent="0.45">
      <c r="B123" s="65">
        <v>111125</v>
      </c>
      <c r="C123" s="55" t="s">
        <v>237</v>
      </c>
      <c r="E123" s="65">
        <v>111125</v>
      </c>
      <c r="F123" s="55" t="s">
        <v>237</v>
      </c>
    </row>
    <row r="124" spans="2:6" x14ac:dyDescent="0.45">
      <c r="B124" s="65">
        <v>358214</v>
      </c>
      <c r="C124" s="55" t="s">
        <v>239</v>
      </c>
      <c r="E124" s="65">
        <v>358214</v>
      </c>
      <c r="F124" s="55" t="s">
        <v>239</v>
      </c>
    </row>
    <row r="125" spans="2:6" x14ac:dyDescent="0.45">
      <c r="B125" s="51">
        <v>7480</v>
      </c>
      <c r="C125" s="52" t="s">
        <v>316</v>
      </c>
      <c r="E125" s="51">
        <v>7480</v>
      </c>
      <c r="F125" s="55" t="s">
        <v>168</v>
      </c>
    </row>
    <row r="126" spans="2:6" x14ac:dyDescent="0.45">
      <c r="B126" s="51">
        <v>21790</v>
      </c>
      <c r="C126" s="52" t="s">
        <v>317</v>
      </c>
      <c r="E126" s="51">
        <v>21791</v>
      </c>
      <c r="F126" s="55" t="s">
        <v>172</v>
      </c>
    </row>
    <row r="127" spans="2:6" x14ac:dyDescent="0.45">
      <c r="B127" s="51">
        <v>63421</v>
      </c>
      <c r="C127" s="52" t="s">
        <v>174</v>
      </c>
      <c r="E127" s="51">
        <v>63421</v>
      </c>
      <c r="F127" s="55" t="s">
        <v>174</v>
      </c>
    </row>
    <row r="128" spans="2:6" x14ac:dyDescent="0.45">
      <c r="B128" s="51">
        <v>50</v>
      </c>
      <c r="C128" s="52" t="s">
        <v>170</v>
      </c>
      <c r="E128" s="51">
        <v>50</v>
      </c>
      <c r="F128" s="55" t="s">
        <v>170</v>
      </c>
    </row>
    <row r="129" spans="2:6" x14ac:dyDescent="0.45">
      <c r="B129" s="51">
        <v>23779</v>
      </c>
      <c r="C129" s="51" t="s">
        <v>176</v>
      </c>
      <c r="E129" s="51">
        <v>22616</v>
      </c>
      <c r="F129" s="55" t="s">
        <v>176</v>
      </c>
    </row>
    <row r="130" spans="2:6" x14ac:dyDescent="0.45">
      <c r="B130" s="51">
        <v>11926</v>
      </c>
      <c r="C130" s="51" t="s">
        <v>321</v>
      </c>
      <c r="E130" s="51">
        <v>11926</v>
      </c>
      <c r="F130" s="55" t="s">
        <v>190</v>
      </c>
    </row>
    <row r="131" spans="2:6" x14ac:dyDescent="0.45">
      <c r="B131" s="51">
        <v>50454</v>
      </c>
      <c r="C131" s="51" t="s">
        <v>178</v>
      </c>
      <c r="E131" s="51">
        <v>50454</v>
      </c>
      <c r="F131" s="55" t="s">
        <v>178</v>
      </c>
    </row>
    <row r="132" spans="2:6" x14ac:dyDescent="0.45">
      <c r="B132" s="51">
        <v>14388</v>
      </c>
      <c r="C132" s="51" t="s">
        <v>219</v>
      </c>
      <c r="E132" s="51">
        <v>13242</v>
      </c>
      <c r="F132" s="55" t="s">
        <v>219</v>
      </c>
    </row>
    <row r="133" spans="2:6" x14ac:dyDescent="0.45">
      <c r="B133" s="58">
        <v>22</v>
      </c>
      <c r="C133" s="58" t="s">
        <v>327</v>
      </c>
    </row>
    <row r="134" spans="2:6" x14ac:dyDescent="0.45">
      <c r="B134" s="58">
        <v>2</v>
      </c>
      <c r="C134" s="58" t="s">
        <v>329</v>
      </c>
    </row>
    <row r="135" spans="2:6" x14ac:dyDescent="0.45">
      <c r="B135" s="51">
        <v>40</v>
      </c>
      <c r="C135" s="51" t="s">
        <v>325</v>
      </c>
      <c r="E135" s="58">
        <v>61</v>
      </c>
      <c r="F135" s="61" t="s">
        <v>325</v>
      </c>
    </row>
    <row r="136" spans="2:6" x14ac:dyDescent="0.45">
      <c r="B136" s="51">
        <v>35</v>
      </c>
      <c r="C136" s="51" t="s">
        <v>192</v>
      </c>
      <c r="E136" s="51">
        <v>35</v>
      </c>
      <c r="F136" s="55" t="s">
        <v>192</v>
      </c>
    </row>
    <row r="137" spans="2:6" x14ac:dyDescent="0.45">
      <c r="B137" s="51">
        <v>10401</v>
      </c>
      <c r="C137" s="51" t="s">
        <v>194</v>
      </c>
      <c r="E137" s="51">
        <v>9419</v>
      </c>
      <c r="F137" s="55" t="s">
        <v>194</v>
      </c>
    </row>
    <row r="138" spans="2:6" x14ac:dyDescent="0.45">
      <c r="B138" s="51">
        <v>9355</v>
      </c>
      <c r="C138" s="51" t="s">
        <v>330</v>
      </c>
      <c r="E138" s="51">
        <v>9355</v>
      </c>
      <c r="F138" s="55" t="s">
        <v>223</v>
      </c>
    </row>
    <row r="139" spans="2:6" x14ac:dyDescent="0.45">
      <c r="B139" s="58">
        <v>3796</v>
      </c>
      <c r="C139" s="58" t="s">
        <v>332</v>
      </c>
    </row>
    <row r="140" spans="2:6" x14ac:dyDescent="0.45">
      <c r="B140" s="51">
        <v>44361</v>
      </c>
      <c r="C140" s="51" t="s">
        <v>333</v>
      </c>
      <c r="E140" s="51">
        <v>44361</v>
      </c>
      <c r="F140" s="55" t="s">
        <v>225</v>
      </c>
    </row>
    <row r="141" spans="2:6" x14ac:dyDescent="0.45">
      <c r="B141" s="51">
        <v>32506</v>
      </c>
      <c r="C141" s="51" t="s">
        <v>196</v>
      </c>
      <c r="E141" s="51">
        <v>30594</v>
      </c>
      <c r="F141" s="55" t="s">
        <v>196</v>
      </c>
    </row>
    <row r="142" spans="2:6" x14ac:dyDescent="0.45">
      <c r="B142" s="51">
        <v>118</v>
      </c>
      <c r="C142" s="51" t="s">
        <v>198</v>
      </c>
      <c r="E142" s="51">
        <v>118</v>
      </c>
      <c r="F142" s="55" t="s">
        <v>198</v>
      </c>
    </row>
    <row r="143" spans="2:6" x14ac:dyDescent="0.45">
      <c r="B143" s="51">
        <v>1085</v>
      </c>
      <c r="C143" s="51" t="s">
        <v>217</v>
      </c>
      <c r="E143" s="51">
        <v>1085</v>
      </c>
      <c r="F143" s="55" t="s">
        <v>217</v>
      </c>
    </row>
    <row r="144" spans="2:6" x14ac:dyDescent="0.45">
      <c r="B144" s="51">
        <v>167</v>
      </c>
      <c r="C144" s="51" t="s">
        <v>227</v>
      </c>
      <c r="E144" s="51">
        <v>167</v>
      </c>
      <c r="F144" s="55" t="s">
        <v>227</v>
      </c>
    </row>
    <row r="145" spans="2:6" x14ac:dyDescent="0.45">
      <c r="B145" s="51">
        <v>61196</v>
      </c>
      <c r="C145" s="51" t="s">
        <v>200</v>
      </c>
      <c r="E145" s="51">
        <v>50684</v>
      </c>
      <c r="F145" s="55" t="s">
        <v>200</v>
      </c>
    </row>
    <row r="146" spans="2:6" x14ac:dyDescent="0.45">
      <c r="B146" s="51">
        <v>3899</v>
      </c>
      <c r="C146" s="51" t="s">
        <v>229</v>
      </c>
      <c r="E146" s="51">
        <v>3875</v>
      </c>
      <c r="F146" s="55" t="s">
        <v>229</v>
      </c>
    </row>
    <row r="147" spans="2:6" x14ac:dyDescent="0.45">
      <c r="B147" s="51">
        <v>519</v>
      </c>
      <c r="C147" s="51" t="s">
        <v>322</v>
      </c>
      <c r="E147" s="58">
        <v>343</v>
      </c>
      <c r="F147" s="61" t="s">
        <v>322</v>
      </c>
    </row>
    <row r="148" spans="2:6" x14ac:dyDescent="0.45">
      <c r="B148" s="51">
        <v>563</v>
      </c>
      <c r="C148" s="51" t="s">
        <v>335</v>
      </c>
      <c r="E148" s="58">
        <v>541</v>
      </c>
      <c r="F148" s="61" t="s">
        <v>335</v>
      </c>
    </row>
    <row r="149" spans="2:6" x14ac:dyDescent="0.45">
      <c r="B149" s="51">
        <v>72</v>
      </c>
      <c r="C149" s="51" t="s">
        <v>336</v>
      </c>
      <c r="E149" s="51">
        <v>72</v>
      </c>
      <c r="F149" s="55" t="s">
        <v>461</v>
      </c>
    </row>
    <row r="150" spans="2:6" x14ac:dyDescent="0.45">
      <c r="B150" s="51">
        <v>5869</v>
      </c>
      <c r="C150" s="51" t="s">
        <v>205</v>
      </c>
      <c r="E150" s="51">
        <v>5165</v>
      </c>
      <c r="F150" s="55" t="s">
        <v>205</v>
      </c>
    </row>
    <row r="151" spans="2:6" x14ac:dyDescent="0.45">
      <c r="B151" s="51">
        <v>10838</v>
      </c>
      <c r="C151" s="51" t="s">
        <v>334</v>
      </c>
      <c r="E151" s="51">
        <v>9142</v>
      </c>
      <c r="F151" s="55" t="s">
        <v>334</v>
      </c>
    </row>
    <row r="152" spans="2:6" x14ac:dyDescent="0.45">
      <c r="C152" s="51"/>
    </row>
    <row r="153" spans="2:6" x14ac:dyDescent="0.45">
      <c r="C153" s="66" t="s">
        <v>242</v>
      </c>
      <c r="F153" s="66" t="s">
        <v>242</v>
      </c>
    </row>
    <row r="154" spans="2:6" x14ac:dyDescent="0.45">
      <c r="B154" s="51">
        <v>113</v>
      </c>
      <c r="C154" s="55" t="s">
        <v>246</v>
      </c>
      <c r="E154" s="51">
        <v>113</v>
      </c>
      <c r="F154" s="55" t="s">
        <v>246</v>
      </c>
    </row>
    <row r="155" spans="2:6" x14ac:dyDescent="0.45">
      <c r="B155" s="51">
        <v>731</v>
      </c>
      <c r="C155" s="55" t="s">
        <v>248</v>
      </c>
      <c r="E155" s="51">
        <v>731</v>
      </c>
      <c r="F155" s="55" t="s">
        <v>248</v>
      </c>
    </row>
    <row r="156" spans="2:6" x14ac:dyDescent="0.45">
      <c r="B156" s="51">
        <v>585</v>
      </c>
      <c r="C156" s="55" t="s">
        <v>250</v>
      </c>
      <c r="E156" s="51">
        <v>585</v>
      </c>
      <c r="F156" s="55" t="s">
        <v>250</v>
      </c>
    </row>
    <row r="157" spans="2:6" x14ac:dyDescent="0.45">
      <c r="B157" s="51">
        <v>100</v>
      </c>
      <c r="C157" s="55" t="s">
        <v>252</v>
      </c>
      <c r="E157" s="51">
        <v>100</v>
      </c>
      <c r="F157" s="55" t="s">
        <v>252</v>
      </c>
    </row>
    <row r="158" spans="2:6" x14ac:dyDescent="0.45">
      <c r="B158" s="51">
        <v>706</v>
      </c>
      <c r="C158" s="55" t="s">
        <v>254</v>
      </c>
      <c r="E158" s="51">
        <v>706</v>
      </c>
      <c r="F158" s="55" t="s">
        <v>254</v>
      </c>
    </row>
    <row r="159" spans="2:6" x14ac:dyDescent="0.45">
      <c r="B159" s="51">
        <v>1288</v>
      </c>
      <c r="C159" s="55" t="s">
        <v>256</v>
      </c>
      <c r="E159" s="51">
        <v>1288</v>
      </c>
      <c r="F159" s="55" t="s">
        <v>256</v>
      </c>
    </row>
    <row r="160" spans="2:6" x14ac:dyDescent="0.45">
      <c r="B160" s="51">
        <v>565</v>
      </c>
      <c r="C160" s="55" t="s">
        <v>258</v>
      </c>
      <c r="E160" s="51">
        <v>565</v>
      </c>
      <c r="F160" s="55" t="s">
        <v>258</v>
      </c>
    </row>
    <row r="161" spans="2:6" x14ac:dyDescent="0.45">
      <c r="B161" s="51">
        <v>145</v>
      </c>
      <c r="C161" s="55" t="s">
        <v>260</v>
      </c>
      <c r="E161" s="51">
        <v>145</v>
      </c>
      <c r="F161" s="55" t="s">
        <v>260</v>
      </c>
    </row>
    <row r="162" spans="2:6" x14ac:dyDescent="0.45">
      <c r="B162" s="51">
        <v>96</v>
      </c>
      <c r="C162" s="55" t="s">
        <v>244</v>
      </c>
      <c r="E162" s="51">
        <v>96</v>
      </c>
      <c r="F162" s="55" t="s">
        <v>244</v>
      </c>
    </row>
    <row r="163" spans="2:6" x14ac:dyDescent="0.45">
      <c r="B163" s="51">
        <v>4469</v>
      </c>
      <c r="C163" s="55" t="s">
        <v>262</v>
      </c>
      <c r="E163" s="51">
        <v>4469</v>
      </c>
      <c r="F163" s="55" t="s">
        <v>262</v>
      </c>
    </row>
    <row r="164" spans="2:6" x14ac:dyDescent="0.45">
      <c r="B164" s="51">
        <v>1653</v>
      </c>
      <c r="C164" s="55" t="s">
        <v>264</v>
      </c>
      <c r="E164" s="51">
        <v>1653</v>
      </c>
      <c r="F164" s="55" t="s">
        <v>264</v>
      </c>
    </row>
    <row r="165" spans="2:6" x14ac:dyDescent="0.45">
      <c r="B165" s="51">
        <v>2283</v>
      </c>
      <c r="C165" s="55" t="s">
        <v>266</v>
      </c>
      <c r="E165" s="51">
        <v>2283</v>
      </c>
      <c r="F165" s="55" t="s">
        <v>266</v>
      </c>
    </row>
    <row r="166" spans="2:6" x14ac:dyDescent="0.45">
      <c r="B166" s="51">
        <v>21</v>
      </c>
      <c r="C166" s="55" t="s">
        <v>268</v>
      </c>
      <c r="E166" s="51">
        <v>21</v>
      </c>
      <c r="F166" s="55" t="s">
        <v>268</v>
      </c>
    </row>
    <row r="168" spans="2:6" x14ac:dyDescent="0.45">
      <c r="C168" s="55" t="s">
        <v>339</v>
      </c>
      <c r="F168" s="55" t="s">
        <v>339</v>
      </c>
    </row>
    <row r="169" spans="2:6" x14ac:dyDescent="0.45">
      <c r="B169" s="58">
        <v>356</v>
      </c>
      <c r="C169" s="59" t="s">
        <v>307</v>
      </c>
      <c r="E169" s="58">
        <v>26</v>
      </c>
      <c r="F169" s="61" t="s">
        <v>318</v>
      </c>
    </row>
    <row r="170" spans="2:6" x14ac:dyDescent="0.45">
      <c r="B170" s="58">
        <v>44</v>
      </c>
      <c r="C170" s="59" t="s">
        <v>310</v>
      </c>
      <c r="E170" s="58">
        <v>193</v>
      </c>
      <c r="F170" s="61" t="s">
        <v>313</v>
      </c>
    </row>
    <row r="171" spans="2:6" x14ac:dyDescent="0.45">
      <c r="B171" s="58">
        <v>22</v>
      </c>
      <c r="C171" s="58" t="s">
        <v>327</v>
      </c>
      <c r="E171" s="58">
        <v>136</v>
      </c>
      <c r="F171" s="61" t="s">
        <v>314</v>
      </c>
    </row>
    <row r="172" spans="2:6" x14ac:dyDescent="0.45">
      <c r="B172" s="58">
        <v>2</v>
      </c>
      <c r="C172" s="58" t="s">
        <v>329</v>
      </c>
      <c r="E172" s="58">
        <v>78</v>
      </c>
      <c r="F172" s="61" t="s">
        <v>320</v>
      </c>
    </row>
    <row r="173" spans="2:6" x14ac:dyDescent="0.45">
      <c r="B173" s="58">
        <v>3796</v>
      </c>
      <c r="C173" s="58" t="s">
        <v>332</v>
      </c>
      <c r="E173" s="58">
        <v>61</v>
      </c>
      <c r="F173" s="61" t="s">
        <v>325</v>
      </c>
    </row>
    <row r="174" spans="2:6" x14ac:dyDescent="0.45">
      <c r="E174" s="58">
        <v>343</v>
      </c>
      <c r="F174" s="61" t="s">
        <v>322</v>
      </c>
    </row>
    <row r="175" spans="2:6" x14ac:dyDescent="0.45">
      <c r="E175" s="58">
        <v>541</v>
      </c>
      <c r="F175" s="61" t="s">
        <v>335</v>
      </c>
    </row>
  </sheetData>
  <mergeCells count="2">
    <mergeCell ref="D1:F1"/>
    <mergeCell ref="G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B82" sqref="B82"/>
    </sheetView>
  </sheetViews>
  <sheetFormatPr defaultRowHeight="14.25" x14ac:dyDescent="0.45"/>
  <cols>
    <col min="1" max="1" width="23.59765625" style="35" customWidth="1"/>
    <col min="2" max="2" width="10.9296875" style="35" customWidth="1"/>
    <col min="3" max="3" width="67.86328125" style="35" customWidth="1"/>
    <col min="4" max="4" width="18.06640625" style="35" customWidth="1"/>
    <col min="5" max="9" width="9.06640625" style="35"/>
    <col min="10" max="10" width="9.06640625" style="38"/>
    <col min="11" max="16384" width="9.06640625" style="35"/>
  </cols>
  <sheetData>
    <row r="1" spans="1:7" x14ac:dyDescent="0.45">
      <c r="B1" s="35" t="s">
        <v>66</v>
      </c>
      <c r="E1" s="35" t="s">
        <v>76</v>
      </c>
    </row>
    <row r="2" spans="1:7" x14ac:dyDescent="0.45">
      <c r="A2" s="35" t="s">
        <v>124</v>
      </c>
    </row>
    <row r="3" spans="1:7" x14ac:dyDescent="0.45">
      <c r="A3" s="35" t="s">
        <v>125</v>
      </c>
      <c r="B3" s="35" t="s">
        <v>126</v>
      </c>
    </row>
    <row r="4" spans="1:7" x14ac:dyDescent="0.45">
      <c r="A4" s="35" t="s">
        <v>11</v>
      </c>
      <c r="B4" s="35">
        <v>4315</v>
      </c>
      <c r="C4" s="35" t="s">
        <v>127</v>
      </c>
      <c r="D4" s="35" t="s">
        <v>11</v>
      </c>
      <c r="E4" s="35">
        <v>4106</v>
      </c>
    </row>
    <row r="5" spans="1:7" x14ac:dyDescent="0.45">
      <c r="A5" s="35" t="s">
        <v>128</v>
      </c>
      <c r="B5" s="35">
        <v>118</v>
      </c>
      <c r="C5" s="35" t="s">
        <v>129</v>
      </c>
      <c r="D5" s="36" t="s">
        <v>128</v>
      </c>
      <c r="E5" s="36">
        <v>118</v>
      </c>
    </row>
    <row r="6" spans="1:7" x14ac:dyDescent="0.45">
      <c r="A6" s="36" t="s">
        <v>130</v>
      </c>
      <c r="B6" s="36">
        <v>1057</v>
      </c>
      <c r="C6" s="36" t="s">
        <v>131</v>
      </c>
      <c r="D6" s="36" t="s">
        <v>130</v>
      </c>
      <c r="E6" s="36">
        <v>1057</v>
      </c>
      <c r="F6" s="36"/>
      <c r="G6" s="36"/>
    </row>
    <row r="7" spans="1:7" x14ac:dyDescent="0.45">
      <c r="A7" s="35" t="s">
        <v>132</v>
      </c>
      <c r="B7" s="35">
        <v>1188</v>
      </c>
      <c r="C7" s="35" t="s">
        <v>133</v>
      </c>
      <c r="D7" s="36" t="s">
        <v>132</v>
      </c>
      <c r="E7" s="36">
        <v>1167</v>
      </c>
    </row>
    <row r="8" spans="1:7" x14ac:dyDescent="0.45">
      <c r="A8" s="35" t="s">
        <v>134</v>
      </c>
      <c r="B8" s="35">
        <v>192</v>
      </c>
      <c r="C8" s="35" t="s">
        <v>135</v>
      </c>
      <c r="D8" s="35" t="s">
        <v>134</v>
      </c>
      <c r="E8" s="35">
        <v>192</v>
      </c>
    </row>
    <row r="9" spans="1:7" x14ac:dyDescent="0.45">
      <c r="A9" s="35" t="s">
        <v>136</v>
      </c>
      <c r="B9" s="35">
        <v>94072</v>
      </c>
      <c r="C9" s="35" t="s">
        <v>137</v>
      </c>
      <c r="D9" s="35" t="s">
        <v>136</v>
      </c>
      <c r="E9" s="35">
        <v>94072</v>
      </c>
    </row>
    <row r="10" spans="1:7" x14ac:dyDescent="0.45">
      <c r="A10" s="35" t="s">
        <v>138</v>
      </c>
      <c r="B10" s="35">
        <v>16131</v>
      </c>
      <c r="C10" s="35" t="s">
        <v>139</v>
      </c>
      <c r="D10" s="35" t="s">
        <v>138</v>
      </c>
      <c r="E10" s="35">
        <v>16131</v>
      </c>
    </row>
    <row r="11" spans="1:7" x14ac:dyDescent="0.45">
      <c r="A11" s="35" t="s">
        <v>140</v>
      </c>
      <c r="B11" s="35">
        <v>11705</v>
      </c>
      <c r="C11" s="35" t="s">
        <v>141</v>
      </c>
      <c r="D11" s="35" t="s">
        <v>140</v>
      </c>
      <c r="E11" s="35">
        <v>9372</v>
      </c>
    </row>
    <row r="12" spans="1:7" x14ac:dyDescent="0.45">
      <c r="A12" s="36" t="s">
        <v>142</v>
      </c>
      <c r="B12" s="35">
        <v>912</v>
      </c>
      <c r="C12" s="35" t="s">
        <v>143</v>
      </c>
      <c r="D12" s="35" t="s">
        <v>142</v>
      </c>
      <c r="E12" s="35">
        <v>827</v>
      </c>
    </row>
    <row r="13" spans="1:7" x14ac:dyDescent="0.45">
      <c r="A13" s="35" t="s">
        <v>144</v>
      </c>
      <c r="B13" s="35">
        <v>1226</v>
      </c>
      <c r="C13" s="35" t="s">
        <v>145</v>
      </c>
      <c r="D13" s="35" t="s">
        <v>144</v>
      </c>
      <c r="E13" s="35">
        <v>1226</v>
      </c>
    </row>
    <row r="14" spans="1:7" x14ac:dyDescent="0.45">
      <c r="A14" s="35" t="s">
        <v>146</v>
      </c>
      <c r="B14" s="35">
        <v>37370</v>
      </c>
      <c r="C14" s="35" t="s">
        <v>147</v>
      </c>
      <c r="D14" s="35" t="s">
        <v>146</v>
      </c>
      <c r="E14" s="35">
        <v>37370</v>
      </c>
    </row>
    <row r="15" spans="1:7" x14ac:dyDescent="0.45">
      <c r="A15" s="35" t="s">
        <v>148</v>
      </c>
      <c r="B15" s="35">
        <v>38093</v>
      </c>
      <c r="C15" s="35" t="s">
        <v>149</v>
      </c>
      <c r="D15" s="35" t="s">
        <v>148</v>
      </c>
      <c r="E15" s="35">
        <v>38093</v>
      </c>
    </row>
    <row r="16" spans="1:7" x14ac:dyDescent="0.45">
      <c r="A16" s="35" t="s">
        <v>150</v>
      </c>
      <c r="B16" s="35">
        <v>184092</v>
      </c>
      <c r="C16" s="35" t="s">
        <v>151</v>
      </c>
      <c r="D16" s="35" t="s">
        <v>150</v>
      </c>
      <c r="E16" s="35">
        <v>184092</v>
      </c>
    </row>
    <row r="17" spans="1:6" x14ac:dyDescent="0.45">
      <c r="A17" s="35" t="s">
        <v>152</v>
      </c>
      <c r="B17" s="35">
        <v>729</v>
      </c>
      <c r="C17" s="35" t="s">
        <v>153</v>
      </c>
      <c r="D17" s="35" t="s">
        <v>152</v>
      </c>
      <c r="E17" s="35">
        <v>729</v>
      </c>
    </row>
    <row r="18" spans="1:6" x14ac:dyDescent="0.45">
      <c r="A18" s="35" t="s">
        <v>154</v>
      </c>
      <c r="B18" s="35">
        <v>300</v>
      </c>
      <c r="C18" s="35" t="s">
        <v>155</v>
      </c>
      <c r="D18" s="35" t="s">
        <v>154</v>
      </c>
      <c r="E18" s="35">
        <v>300</v>
      </c>
    </row>
    <row r="19" spans="1:6" x14ac:dyDescent="0.45">
      <c r="A19" s="37" t="s">
        <v>156</v>
      </c>
      <c r="B19" s="37">
        <v>193</v>
      </c>
      <c r="C19" s="37" t="s">
        <v>157</v>
      </c>
      <c r="D19" s="37"/>
      <c r="E19" s="37">
        <v>0</v>
      </c>
    </row>
    <row r="20" spans="1:6" x14ac:dyDescent="0.45">
      <c r="A20" s="35" t="s">
        <v>158</v>
      </c>
      <c r="B20" s="35">
        <v>1482</v>
      </c>
      <c r="C20" s="35" t="s">
        <v>159</v>
      </c>
      <c r="D20" s="35" t="s">
        <v>158</v>
      </c>
      <c r="E20" s="35">
        <v>1482</v>
      </c>
    </row>
    <row r="21" spans="1:6" x14ac:dyDescent="0.45">
      <c r="A21" s="37" t="s">
        <v>160</v>
      </c>
      <c r="B21" s="37">
        <v>136</v>
      </c>
      <c r="C21" s="37" t="s">
        <v>161</v>
      </c>
      <c r="D21" s="37"/>
      <c r="E21" s="37">
        <v>0</v>
      </c>
    </row>
    <row r="22" spans="1:6" x14ac:dyDescent="0.45">
      <c r="A22" s="35" t="s">
        <v>162</v>
      </c>
      <c r="B22" s="35">
        <v>356</v>
      </c>
      <c r="C22" s="35" t="s">
        <v>163</v>
      </c>
      <c r="D22" s="35" t="s">
        <v>162</v>
      </c>
      <c r="E22" s="35">
        <v>356</v>
      </c>
    </row>
    <row r="23" spans="1:6" x14ac:dyDescent="0.45">
      <c r="A23" s="36" t="s">
        <v>12</v>
      </c>
      <c r="B23" s="35">
        <v>2941</v>
      </c>
      <c r="C23" s="35" t="s">
        <v>164</v>
      </c>
      <c r="D23" s="35" t="s">
        <v>12</v>
      </c>
      <c r="E23" s="35">
        <v>1763</v>
      </c>
    </row>
    <row r="24" spans="1:6" x14ac:dyDescent="0.45">
      <c r="A24" s="36" t="s">
        <v>165</v>
      </c>
      <c r="B24" s="36">
        <v>223</v>
      </c>
      <c r="C24" s="36" t="s">
        <v>166</v>
      </c>
      <c r="D24" s="36" t="s">
        <v>165</v>
      </c>
      <c r="E24" s="36">
        <v>220</v>
      </c>
      <c r="F24" s="36"/>
    </row>
    <row r="25" spans="1:6" x14ac:dyDescent="0.45">
      <c r="A25" s="35" t="s">
        <v>167</v>
      </c>
      <c r="B25" s="35">
        <v>7480</v>
      </c>
      <c r="C25" s="35" t="s">
        <v>168</v>
      </c>
      <c r="D25" s="35" t="s">
        <v>167</v>
      </c>
      <c r="E25" s="35">
        <v>7480</v>
      </c>
    </row>
    <row r="26" spans="1:6" x14ac:dyDescent="0.45">
      <c r="A26" s="35" t="s">
        <v>169</v>
      </c>
      <c r="B26" s="35">
        <v>50</v>
      </c>
      <c r="C26" s="35" t="s">
        <v>170</v>
      </c>
      <c r="D26" s="35" t="s">
        <v>169</v>
      </c>
      <c r="E26" s="35">
        <v>50</v>
      </c>
    </row>
    <row r="27" spans="1:6" x14ac:dyDescent="0.45">
      <c r="A27" s="35" t="s">
        <v>171</v>
      </c>
      <c r="B27" s="35">
        <v>21791</v>
      </c>
      <c r="C27" s="35" t="s">
        <v>172</v>
      </c>
      <c r="D27" s="35" t="s">
        <v>171</v>
      </c>
      <c r="E27" s="35">
        <v>21791</v>
      </c>
    </row>
    <row r="28" spans="1:6" x14ac:dyDescent="0.45">
      <c r="A28" s="35" t="s">
        <v>173</v>
      </c>
      <c r="B28" s="35">
        <v>63421</v>
      </c>
      <c r="C28" s="35" t="s">
        <v>174</v>
      </c>
      <c r="D28" s="35" t="s">
        <v>173</v>
      </c>
      <c r="E28" s="35">
        <v>63420</v>
      </c>
    </row>
    <row r="29" spans="1:6" x14ac:dyDescent="0.45">
      <c r="A29" s="35" t="s">
        <v>175</v>
      </c>
      <c r="B29" s="35">
        <v>22616</v>
      </c>
      <c r="C29" s="35" t="s">
        <v>176</v>
      </c>
      <c r="D29" s="35" t="s">
        <v>175</v>
      </c>
      <c r="E29" s="35">
        <v>21496</v>
      </c>
    </row>
    <row r="30" spans="1:6" x14ac:dyDescent="0.45">
      <c r="A30" s="35" t="s">
        <v>177</v>
      </c>
      <c r="B30" s="35">
        <v>50454</v>
      </c>
      <c r="C30" s="35" t="s">
        <v>178</v>
      </c>
      <c r="D30" s="35" t="s">
        <v>177</v>
      </c>
      <c r="E30" s="35">
        <v>50454</v>
      </c>
    </row>
    <row r="31" spans="1:6" x14ac:dyDescent="0.45">
      <c r="A31" s="35" t="s">
        <v>179</v>
      </c>
      <c r="B31" s="35">
        <v>656</v>
      </c>
      <c r="C31" s="35" t="s">
        <v>180</v>
      </c>
      <c r="D31" s="35" t="s">
        <v>179</v>
      </c>
      <c r="E31" s="35">
        <v>657</v>
      </c>
    </row>
    <row r="32" spans="1:6" ht="13.9" customHeight="1" x14ac:dyDescent="0.45">
      <c r="A32" s="35" t="s">
        <v>181</v>
      </c>
      <c r="B32" s="35">
        <v>4455</v>
      </c>
      <c r="C32" s="35" t="s">
        <v>182</v>
      </c>
      <c r="D32" s="35" t="s">
        <v>181</v>
      </c>
      <c r="E32" s="35">
        <v>4098</v>
      </c>
    </row>
    <row r="33" spans="1:7" x14ac:dyDescent="0.45">
      <c r="A33" s="37" t="s">
        <v>183</v>
      </c>
      <c r="B33" s="37">
        <v>26</v>
      </c>
      <c r="C33" s="37" t="s">
        <v>184</v>
      </c>
      <c r="D33" s="37"/>
      <c r="E33" s="37">
        <v>0</v>
      </c>
    </row>
    <row r="34" spans="1:7" x14ac:dyDescent="0.45">
      <c r="A34" s="35" t="s">
        <v>185</v>
      </c>
      <c r="B34" s="35">
        <v>122</v>
      </c>
      <c r="C34" s="35" t="s">
        <v>186</v>
      </c>
      <c r="D34" s="35" t="s">
        <v>185</v>
      </c>
      <c r="E34" s="35">
        <v>122</v>
      </c>
    </row>
    <row r="35" spans="1:7" x14ac:dyDescent="0.45">
      <c r="A35" s="37" t="s">
        <v>187</v>
      </c>
      <c r="B35" s="37">
        <v>78</v>
      </c>
      <c r="C35" s="37" t="s">
        <v>188</v>
      </c>
      <c r="D35" s="37"/>
      <c r="E35" s="37">
        <v>0</v>
      </c>
    </row>
    <row r="36" spans="1:7" x14ac:dyDescent="0.45">
      <c r="A36" s="35" t="s">
        <v>189</v>
      </c>
      <c r="B36" s="35">
        <v>11926</v>
      </c>
      <c r="C36" s="35" t="s">
        <v>190</v>
      </c>
      <c r="D36" s="35" t="s">
        <v>189</v>
      </c>
      <c r="E36" s="35">
        <v>11927</v>
      </c>
    </row>
    <row r="37" spans="1:7" x14ac:dyDescent="0.45">
      <c r="A37" s="35" t="s">
        <v>191</v>
      </c>
      <c r="B37" s="35">
        <v>35</v>
      </c>
      <c r="C37" s="35" t="s">
        <v>192</v>
      </c>
      <c r="D37" s="35" t="s">
        <v>191</v>
      </c>
      <c r="E37" s="35">
        <v>35</v>
      </c>
    </row>
    <row r="38" spans="1:7" x14ac:dyDescent="0.45">
      <c r="A38" s="35" t="s">
        <v>193</v>
      </c>
      <c r="B38" s="35">
        <v>9419</v>
      </c>
      <c r="C38" s="35" t="s">
        <v>194</v>
      </c>
      <c r="D38" s="35" t="s">
        <v>193</v>
      </c>
      <c r="E38" s="35">
        <v>7926</v>
      </c>
    </row>
    <row r="39" spans="1:7" x14ac:dyDescent="0.45">
      <c r="A39" s="36" t="s">
        <v>195</v>
      </c>
      <c r="B39" s="35">
        <v>30594</v>
      </c>
      <c r="C39" s="35" t="s">
        <v>196</v>
      </c>
      <c r="D39" s="35" t="s">
        <v>195</v>
      </c>
      <c r="E39" s="35">
        <v>26639</v>
      </c>
    </row>
    <row r="40" spans="1:7" x14ac:dyDescent="0.45">
      <c r="A40" s="35" t="s">
        <v>197</v>
      </c>
      <c r="B40" s="35">
        <v>118</v>
      </c>
      <c r="C40" s="35" t="s">
        <v>198</v>
      </c>
      <c r="D40" s="35" t="s">
        <v>197</v>
      </c>
      <c r="E40" s="35">
        <v>118</v>
      </c>
    </row>
    <row r="41" spans="1:7" x14ac:dyDescent="0.45">
      <c r="A41" s="35" t="s">
        <v>199</v>
      </c>
      <c r="B41" s="35">
        <v>50684</v>
      </c>
      <c r="C41" s="35" t="s">
        <v>200</v>
      </c>
      <c r="D41" s="35" t="s">
        <v>201</v>
      </c>
      <c r="E41" s="35">
        <v>46638</v>
      </c>
    </row>
    <row r="42" spans="1:7" x14ac:dyDescent="0.45">
      <c r="A42" s="37" t="s">
        <v>202</v>
      </c>
      <c r="B42" s="37">
        <v>343</v>
      </c>
      <c r="C42" s="37" t="s">
        <v>203</v>
      </c>
      <c r="D42" s="37"/>
      <c r="E42" s="37">
        <v>0</v>
      </c>
      <c r="F42" s="36"/>
      <c r="G42" s="36"/>
    </row>
    <row r="43" spans="1:7" x14ac:dyDescent="0.45">
      <c r="A43" s="35" t="s">
        <v>204</v>
      </c>
      <c r="B43" s="35">
        <v>5165</v>
      </c>
      <c r="C43" s="35" t="s">
        <v>205</v>
      </c>
      <c r="D43" s="35" t="s">
        <v>204</v>
      </c>
      <c r="E43" s="35">
        <v>3950</v>
      </c>
    </row>
    <row r="44" spans="1:7" x14ac:dyDescent="0.45">
      <c r="A44" s="35" t="s">
        <v>206</v>
      </c>
      <c r="B44" s="35">
        <v>1222</v>
      </c>
      <c r="C44" s="35" t="s">
        <v>207</v>
      </c>
      <c r="D44" s="35" t="s">
        <v>206</v>
      </c>
      <c r="E44" s="35">
        <v>1222</v>
      </c>
    </row>
    <row r="45" spans="1:7" x14ac:dyDescent="0.45">
      <c r="A45" s="36" t="s">
        <v>208</v>
      </c>
      <c r="B45" s="36">
        <v>1190</v>
      </c>
      <c r="C45" s="36" t="s">
        <v>209</v>
      </c>
      <c r="D45" s="36" t="s">
        <v>208</v>
      </c>
      <c r="E45" s="36">
        <v>1207</v>
      </c>
      <c r="F45" s="36"/>
    </row>
    <row r="46" spans="1:7" x14ac:dyDescent="0.45">
      <c r="A46" s="35" t="s">
        <v>210</v>
      </c>
      <c r="B46" s="35">
        <v>417</v>
      </c>
      <c r="C46" s="35" t="s">
        <v>211</v>
      </c>
      <c r="D46" s="35" t="s">
        <v>210</v>
      </c>
      <c r="E46" s="35">
        <v>417</v>
      </c>
    </row>
    <row r="47" spans="1:7" x14ac:dyDescent="0.45">
      <c r="A47" s="36" t="s">
        <v>212</v>
      </c>
      <c r="B47" s="35">
        <v>3160</v>
      </c>
      <c r="C47" s="35" t="s">
        <v>213</v>
      </c>
      <c r="D47" s="35" t="s">
        <v>212</v>
      </c>
      <c r="E47" s="35">
        <v>3163</v>
      </c>
    </row>
    <row r="48" spans="1:7" x14ac:dyDescent="0.45">
      <c r="A48" s="35" t="s">
        <v>214</v>
      </c>
      <c r="B48" s="35">
        <v>1798</v>
      </c>
      <c r="C48" s="35" t="s">
        <v>215</v>
      </c>
      <c r="D48" s="35" t="s">
        <v>214</v>
      </c>
      <c r="E48" s="35">
        <v>1804</v>
      </c>
    </row>
    <row r="49" spans="1:10" x14ac:dyDescent="0.45">
      <c r="A49" s="35" t="s">
        <v>216</v>
      </c>
      <c r="B49" s="35">
        <v>1085</v>
      </c>
      <c r="C49" s="35" t="s">
        <v>217</v>
      </c>
      <c r="D49" s="35" t="s">
        <v>216</v>
      </c>
      <c r="E49" s="35">
        <v>1085</v>
      </c>
    </row>
    <row r="50" spans="1:10" x14ac:dyDescent="0.45">
      <c r="A50" s="36" t="s">
        <v>218</v>
      </c>
      <c r="B50" s="35">
        <v>13242</v>
      </c>
      <c r="C50" s="35" t="s">
        <v>219</v>
      </c>
      <c r="D50" s="35" t="s">
        <v>218</v>
      </c>
      <c r="E50" s="35">
        <v>12394</v>
      </c>
    </row>
    <row r="51" spans="1:10" x14ac:dyDescent="0.45">
      <c r="A51" s="37" t="s">
        <v>220</v>
      </c>
      <c r="B51" s="37">
        <v>61</v>
      </c>
      <c r="C51" s="37" t="s">
        <v>221</v>
      </c>
      <c r="D51" s="37"/>
      <c r="E51" s="37">
        <v>0</v>
      </c>
      <c r="F51" s="36"/>
    </row>
    <row r="52" spans="1:10" x14ac:dyDescent="0.45">
      <c r="A52" s="35" t="s">
        <v>222</v>
      </c>
      <c r="B52" s="35">
        <v>9355</v>
      </c>
      <c r="C52" s="35" t="s">
        <v>223</v>
      </c>
      <c r="D52" s="35" t="s">
        <v>222</v>
      </c>
      <c r="E52" s="35">
        <v>9355</v>
      </c>
    </row>
    <row r="53" spans="1:10" x14ac:dyDescent="0.45">
      <c r="A53" s="35" t="s">
        <v>224</v>
      </c>
      <c r="B53" s="35">
        <v>44361</v>
      </c>
      <c r="C53" s="35" t="s">
        <v>225</v>
      </c>
      <c r="D53" s="35" t="s">
        <v>224</v>
      </c>
      <c r="E53" s="35">
        <v>44361</v>
      </c>
    </row>
    <row r="54" spans="1:10" x14ac:dyDescent="0.45">
      <c r="A54" s="35" t="s">
        <v>226</v>
      </c>
      <c r="B54" s="35">
        <v>167</v>
      </c>
      <c r="C54" s="35" t="s">
        <v>227</v>
      </c>
      <c r="D54" s="35" t="s">
        <v>226</v>
      </c>
      <c r="E54" s="35">
        <v>167</v>
      </c>
    </row>
    <row r="55" spans="1:10" x14ac:dyDescent="0.45">
      <c r="A55" s="35" t="s">
        <v>228</v>
      </c>
      <c r="B55" s="35">
        <v>3875</v>
      </c>
      <c r="C55" s="35" t="s">
        <v>229</v>
      </c>
      <c r="D55" s="35" t="s">
        <v>228</v>
      </c>
      <c r="E55" s="35">
        <v>3303</v>
      </c>
    </row>
    <row r="56" spans="1:10" x14ac:dyDescent="0.45">
      <c r="A56" s="36" t="s">
        <v>10</v>
      </c>
      <c r="B56" s="35">
        <v>9142</v>
      </c>
      <c r="C56" s="35" t="s">
        <v>230</v>
      </c>
      <c r="D56" s="39" t="s">
        <v>10</v>
      </c>
      <c r="E56" s="35">
        <v>8856</v>
      </c>
    </row>
    <row r="57" spans="1:10" x14ac:dyDescent="0.45">
      <c r="A57" s="36" t="s">
        <v>231</v>
      </c>
      <c r="B57" s="35">
        <v>541</v>
      </c>
      <c r="C57" s="35" t="s">
        <v>232</v>
      </c>
      <c r="E57" s="35">
        <v>0</v>
      </c>
    </row>
    <row r="58" spans="1:10" x14ac:dyDescent="0.45">
      <c r="A58" s="35" t="s">
        <v>233</v>
      </c>
      <c r="B58" s="35">
        <v>72</v>
      </c>
      <c r="C58" s="35" t="s">
        <v>234</v>
      </c>
      <c r="D58" s="35" t="s">
        <v>233</v>
      </c>
      <c r="E58" s="40">
        <v>72</v>
      </c>
    </row>
    <row r="59" spans="1:10" x14ac:dyDescent="0.45">
      <c r="A59" s="36"/>
      <c r="B59" s="36">
        <v>0</v>
      </c>
      <c r="C59" s="41" t="s">
        <v>235</v>
      </c>
      <c r="D59" s="36"/>
      <c r="E59" s="36">
        <v>0</v>
      </c>
      <c r="F59" s="36"/>
    </row>
    <row r="60" spans="1:10" x14ac:dyDescent="0.45">
      <c r="A60" s="36" t="s">
        <v>236</v>
      </c>
      <c r="B60" s="42">
        <v>111125</v>
      </c>
      <c r="C60" s="35" t="s">
        <v>237</v>
      </c>
      <c r="E60" s="42">
        <v>111125</v>
      </c>
    </row>
    <row r="61" spans="1:10" x14ac:dyDescent="0.45">
      <c r="A61" s="36" t="s">
        <v>238</v>
      </c>
      <c r="B61" s="42">
        <v>358214</v>
      </c>
      <c r="C61" s="35" t="s">
        <v>239</v>
      </c>
      <c r="E61" s="42">
        <v>358214</v>
      </c>
    </row>
    <row r="62" spans="1:10" x14ac:dyDescent="0.45">
      <c r="A62" s="36"/>
      <c r="B62" s="42"/>
      <c r="E62" s="42"/>
      <c r="G62" s="35" t="s">
        <v>240</v>
      </c>
      <c r="H62" s="35" t="s">
        <v>91</v>
      </c>
      <c r="I62" s="35" t="s">
        <v>102</v>
      </c>
      <c r="J62" s="38" t="s">
        <v>241</v>
      </c>
    </row>
    <row r="63" spans="1:10" x14ac:dyDescent="0.45">
      <c r="A63" s="36"/>
      <c r="B63" s="42">
        <f>SUM(B4:B61)</f>
        <v>1235291</v>
      </c>
      <c r="E63" s="42">
        <f>SUM(E4:E61)</f>
        <v>1216219</v>
      </c>
      <c r="G63" s="35">
        <v>1235291</v>
      </c>
      <c r="H63" s="35">
        <v>1216219</v>
      </c>
      <c r="I63" s="35">
        <f>G63-H63</f>
        <v>19072</v>
      </c>
      <c r="J63" s="38">
        <f>I63/H63</f>
        <v>1.5681386329271289E-2</v>
      </c>
    </row>
    <row r="64" spans="1:10" x14ac:dyDescent="0.45">
      <c r="A64" s="36"/>
      <c r="B64" s="42"/>
      <c r="E64" s="42"/>
      <c r="G64" s="35">
        <v>12755</v>
      </c>
      <c r="H64" s="35">
        <v>12755</v>
      </c>
    </row>
    <row r="65" spans="1:10" x14ac:dyDescent="0.45">
      <c r="A65" s="36"/>
      <c r="B65" s="35">
        <v>0</v>
      </c>
      <c r="C65" s="43" t="s">
        <v>242</v>
      </c>
      <c r="E65" s="42">
        <v>0</v>
      </c>
      <c r="G65" s="35">
        <f>SUM(G63:G64)</f>
        <v>1248046</v>
      </c>
      <c r="H65" s="35">
        <f>SUM(H63:H64)</f>
        <v>1228974</v>
      </c>
      <c r="I65" s="35">
        <f>G65-H65</f>
        <v>19072</v>
      </c>
      <c r="J65" s="38">
        <f>I65/H65</f>
        <v>1.5518635870246237E-2</v>
      </c>
    </row>
    <row r="66" spans="1:10" x14ac:dyDescent="0.45">
      <c r="A66" s="35" t="s">
        <v>243</v>
      </c>
      <c r="B66" s="35">
        <v>96</v>
      </c>
      <c r="C66" s="35" t="s">
        <v>244</v>
      </c>
      <c r="D66" s="35" t="s">
        <v>243</v>
      </c>
      <c r="E66" s="35">
        <v>96</v>
      </c>
    </row>
    <row r="67" spans="1:10" x14ac:dyDescent="0.45">
      <c r="A67" s="35" t="s">
        <v>245</v>
      </c>
      <c r="B67" s="35">
        <v>113</v>
      </c>
      <c r="C67" s="35" t="s">
        <v>246</v>
      </c>
      <c r="D67" s="35" t="s">
        <v>245</v>
      </c>
      <c r="E67" s="35">
        <v>113</v>
      </c>
    </row>
    <row r="68" spans="1:10" x14ac:dyDescent="0.45">
      <c r="A68" s="35" t="s">
        <v>247</v>
      </c>
      <c r="B68" s="35">
        <v>731</v>
      </c>
      <c r="C68" s="35" t="s">
        <v>248</v>
      </c>
      <c r="D68" s="35" t="s">
        <v>247</v>
      </c>
      <c r="E68" s="35">
        <v>731</v>
      </c>
    </row>
    <row r="69" spans="1:10" x14ac:dyDescent="0.45">
      <c r="A69" s="35" t="s">
        <v>249</v>
      </c>
      <c r="B69" s="35">
        <v>585</v>
      </c>
      <c r="C69" s="35" t="s">
        <v>250</v>
      </c>
      <c r="D69" s="35" t="s">
        <v>249</v>
      </c>
      <c r="E69" s="35">
        <v>585</v>
      </c>
    </row>
    <row r="70" spans="1:10" x14ac:dyDescent="0.45">
      <c r="A70" s="35" t="s">
        <v>251</v>
      </c>
      <c r="B70" s="35">
        <v>100</v>
      </c>
      <c r="C70" s="35" t="s">
        <v>252</v>
      </c>
      <c r="D70" s="35" t="s">
        <v>251</v>
      </c>
      <c r="E70" s="35">
        <v>100</v>
      </c>
    </row>
    <row r="71" spans="1:10" x14ac:dyDescent="0.45">
      <c r="A71" s="35" t="s">
        <v>253</v>
      </c>
      <c r="B71" s="35">
        <v>706</v>
      </c>
      <c r="C71" s="35" t="s">
        <v>254</v>
      </c>
      <c r="D71" s="35" t="s">
        <v>253</v>
      </c>
      <c r="E71" s="35">
        <v>706</v>
      </c>
    </row>
    <row r="72" spans="1:10" x14ac:dyDescent="0.45">
      <c r="A72" s="35" t="s">
        <v>255</v>
      </c>
      <c r="B72" s="35">
        <v>1288</v>
      </c>
      <c r="C72" s="35" t="s">
        <v>256</v>
      </c>
      <c r="D72" s="35" t="s">
        <v>255</v>
      </c>
      <c r="E72" s="35">
        <v>1288</v>
      </c>
    </row>
    <row r="73" spans="1:10" x14ac:dyDescent="0.45">
      <c r="A73" s="35" t="s">
        <v>257</v>
      </c>
      <c r="B73" s="35">
        <v>565</v>
      </c>
      <c r="C73" s="35" t="s">
        <v>258</v>
      </c>
      <c r="D73" s="35" t="s">
        <v>257</v>
      </c>
      <c r="E73" s="35">
        <v>565</v>
      </c>
    </row>
    <row r="74" spans="1:10" x14ac:dyDescent="0.45">
      <c r="A74" s="35" t="s">
        <v>259</v>
      </c>
      <c r="B74" s="35">
        <v>145</v>
      </c>
      <c r="C74" s="35" t="s">
        <v>260</v>
      </c>
      <c r="D74" s="35" t="s">
        <v>259</v>
      </c>
      <c r="E74" s="35">
        <v>145</v>
      </c>
    </row>
    <row r="75" spans="1:10" x14ac:dyDescent="0.45">
      <c r="A75" s="35" t="s">
        <v>261</v>
      </c>
      <c r="B75" s="35">
        <v>4469</v>
      </c>
      <c r="C75" s="35" t="s">
        <v>262</v>
      </c>
      <c r="D75" s="35" t="s">
        <v>261</v>
      </c>
      <c r="E75" s="35">
        <v>4469</v>
      </c>
    </row>
    <row r="76" spans="1:10" x14ac:dyDescent="0.45">
      <c r="A76" s="35" t="s">
        <v>263</v>
      </c>
      <c r="B76" s="35">
        <v>1653</v>
      </c>
      <c r="C76" s="35" t="s">
        <v>264</v>
      </c>
      <c r="D76" s="35" t="s">
        <v>263</v>
      </c>
      <c r="E76" s="35">
        <v>1653</v>
      </c>
    </row>
    <row r="77" spans="1:10" x14ac:dyDescent="0.45">
      <c r="A77" s="35" t="s">
        <v>265</v>
      </c>
      <c r="B77" s="35">
        <v>2283</v>
      </c>
      <c r="C77" s="35" t="s">
        <v>266</v>
      </c>
      <c r="D77" s="35" t="s">
        <v>265</v>
      </c>
      <c r="E77" s="35">
        <v>2283</v>
      </c>
    </row>
    <row r="78" spans="1:10" x14ac:dyDescent="0.45">
      <c r="A78" s="35" t="s">
        <v>267</v>
      </c>
      <c r="B78" s="35">
        <v>21</v>
      </c>
      <c r="C78" s="35" t="s">
        <v>268</v>
      </c>
      <c r="D78" s="35" t="s">
        <v>267</v>
      </c>
      <c r="E78" s="35">
        <v>21</v>
      </c>
    </row>
    <row r="79" spans="1:10" x14ac:dyDescent="0.45">
      <c r="B79" s="35">
        <f>SUM(B65:B78)</f>
        <v>12755</v>
      </c>
      <c r="E79" s="35">
        <f>SUM(E65:E78)</f>
        <v>12755</v>
      </c>
    </row>
    <row r="82" spans="2:3" x14ac:dyDescent="0.45">
      <c r="B82" s="36"/>
      <c r="C82" s="41" t="s">
        <v>235</v>
      </c>
    </row>
    <row r="83" spans="2:3" x14ac:dyDescent="0.45">
      <c r="B83" s="35">
        <v>656</v>
      </c>
      <c r="C83" s="35" t="s">
        <v>180</v>
      </c>
    </row>
    <row r="84" spans="2:3" x14ac:dyDescent="0.45">
      <c r="B84" s="35">
        <v>4455</v>
      </c>
      <c r="C84" s="35" t="s">
        <v>182</v>
      </c>
    </row>
    <row r="85" spans="2:3" x14ac:dyDescent="0.45">
      <c r="B85" s="35">
        <v>1222</v>
      </c>
      <c r="C85" s="35" t="s">
        <v>207</v>
      </c>
    </row>
    <row r="86" spans="2:3" x14ac:dyDescent="0.45">
      <c r="B86" s="35">
        <v>192</v>
      </c>
      <c r="C86" s="35" t="s">
        <v>135</v>
      </c>
    </row>
    <row r="87" spans="2:3" x14ac:dyDescent="0.45">
      <c r="B87" s="35">
        <v>1188</v>
      </c>
      <c r="C87" s="35" t="s">
        <v>133</v>
      </c>
    </row>
    <row r="88" spans="2:3" x14ac:dyDescent="0.45">
      <c r="B88" s="35">
        <v>118</v>
      </c>
      <c r="C88" s="35" t="s">
        <v>129</v>
      </c>
    </row>
    <row r="89" spans="2:3" x14ac:dyDescent="0.45">
      <c r="B89" s="36">
        <v>1057</v>
      </c>
      <c r="C89" s="36" t="s">
        <v>131</v>
      </c>
    </row>
    <row r="90" spans="2:3" x14ac:dyDescent="0.45">
      <c r="B90" s="35">
        <v>4315</v>
      </c>
      <c r="C90" s="35" t="s">
        <v>127</v>
      </c>
    </row>
    <row r="91" spans="2:3" x14ac:dyDescent="0.45">
      <c r="B91" s="37">
        <v>26</v>
      </c>
      <c r="C91" s="37" t="s">
        <v>184</v>
      </c>
    </row>
    <row r="92" spans="2:3" x14ac:dyDescent="0.45">
      <c r="B92" s="35">
        <v>16131</v>
      </c>
      <c r="C92" s="35" t="s">
        <v>139</v>
      </c>
    </row>
    <row r="93" spans="2:3" x14ac:dyDescent="0.45">
      <c r="B93" s="36">
        <v>1190</v>
      </c>
      <c r="C93" s="36" t="s">
        <v>209</v>
      </c>
    </row>
    <row r="94" spans="2:3" x14ac:dyDescent="0.45">
      <c r="B94" s="35">
        <v>11705</v>
      </c>
      <c r="C94" s="35" t="s">
        <v>141</v>
      </c>
    </row>
    <row r="95" spans="2:3" x14ac:dyDescent="0.45">
      <c r="B95" s="35">
        <v>912</v>
      </c>
      <c r="C95" s="35" t="s">
        <v>143</v>
      </c>
    </row>
    <row r="96" spans="2:3" x14ac:dyDescent="0.45">
      <c r="B96" s="36">
        <v>223</v>
      </c>
      <c r="C96" s="36" t="s">
        <v>166</v>
      </c>
    </row>
    <row r="97" spans="2:3" x14ac:dyDescent="0.45">
      <c r="B97" s="35">
        <v>1226</v>
      </c>
      <c r="C97" s="35" t="s">
        <v>145</v>
      </c>
    </row>
    <row r="98" spans="2:3" x14ac:dyDescent="0.45">
      <c r="B98" s="35">
        <v>37370</v>
      </c>
      <c r="C98" s="35" t="s">
        <v>147</v>
      </c>
    </row>
    <row r="99" spans="2:3" x14ac:dyDescent="0.45">
      <c r="B99" s="35">
        <v>38093</v>
      </c>
      <c r="C99" s="35" t="s">
        <v>149</v>
      </c>
    </row>
    <row r="100" spans="2:3" x14ac:dyDescent="0.45">
      <c r="B100" s="35">
        <v>94072</v>
      </c>
      <c r="C100" s="35" t="s">
        <v>137</v>
      </c>
    </row>
    <row r="101" spans="2:3" x14ac:dyDescent="0.45">
      <c r="B101" s="35">
        <v>184092</v>
      </c>
      <c r="C101" s="35" t="s">
        <v>151</v>
      </c>
    </row>
    <row r="102" spans="2:3" x14ac:dyDescent="0.45">
      <c r="B102" s="35">
        <v>729</v>
      </c>
      <c r="C102" s="35" t="s">
        <v>153</v>
      </c>
    </row>
    <row r="103" spans="2:3" x14ac:dyDescent="0.45">
      <c r="B103" s="35">
        <v>1798</v>
      </c>
      <c r="C103" s="35" t="s">
        <v>215</v>
      </c>
    </row>
    <row r="104" spans="2:3" x14ac:dyDescent="0.45">
      <c r="B104" s="35">
        <v>122</v>
      </c>
      <c r="C104" s="35" t="s">
        <v>186</v>
      </c>
    </row>
    <row r="105" spans="2:3" x14ac:dyDescent="0.45">
      <c r="B105" s="35">
        <v>300</v>
      </c>
      <c r="C105" s="35" t="s">
        <v>155</v>
      </c>
    </row>
    <row r="106" spans="2:3" x14ac:dyDescent="0.45">
      <c r="B106" s="37">
        <v>193</v>
      </c>
      <c r="C106" s="37" t="s">
        <v>157</v>
      </c>
    </row>
    <row r="107" spans="2:3" x14ac:dyDescent="0.45">
      <c r="B107" s="35">
        <v>1482</v>
      </c>
      <c r="C107" s="35" t="s">
        <v>159</v>
      </c>
    </row>
    <row r="108" spans="2:3" x14ac:dyDescent="0.45">
      <c r="B108" s="37">
        <v>136</v>
      </c>
      <c r="C108" s="37" t="s">
        <v>161</v>
      </c>
    </row>
    <row r="109" spans="2:3" x14ac:dyDescent="0.45">
      <c r="B109" s="35">
        <v>417</v>
      </c>
      <c r="C109" s="35" t="s">
        <v>211</v>
      </c>
    </row>
    <row r="110" spans="2:3" x14ac:dyDescent="0.45">
      <c r="B110" s="35">
        <v>356</v>
      </c>
      <c r="C110" s="35" t="s">
        <v>163</v>
      </c>
    </row>
    <row r="111" spans="2:3" x14ac:dyDescent="0.45">
      <c r="B111" s="35">
        <v>2941</v>
      </c>
      <c r="C111" s="35" t="s">
        <v>164</v>
      </c>
    </row>
    <row r="112" spans="2:3" x14ac:dyDescent="0.45">
      <c r="B112" s="37">
        <v>78</v>
      </c>
      <c r="C112" s="37" t="s">
        <v>188</v>
      </c>
    </row>
    <row r="113" spans="2:3" x14ac:dyDescent="0.45">
      <c r="B113" s="35">
        <v>3160</v>
      </c>
      <c r="C113" s="35" t="s">
        <v>213</v>
      </c>
    </row>
    <row r="114" spans="2:3" x14ac:dyDescent="0.45">
      <c r="B114" s="42">
        <v>111125</v>
      </c>
      <c r="C114" s="35" t="s">
        <v>237</v>
      </c>
    </row>
    <row r="115" spans="2:3" x14ac:dyDescent="0.45">
      <c r="B115" s="42">
        <v>358214</v>
      </c>
      <c r="C115" s="35" t="s">
        <v>239</v>
      </c>
    </row>
    <row r="116" spans="2:3" x14ac:dyDescent="0.45">
      <c r="B116" s="35">
        <v>7480</v>
      </c>
      <c r="C116" s="35" t="s">
        <v>168</v>
      </c>
    </row>
    <row r="117" spans="2:3" x14ac:dyDescent="0.45">
      <c r="B117" s="35">
        <v>21791</v>
      </c>
      <c r="C117" s="35" t="s">
        <v>172</v>
      </c>
    </row>
    <row r="118" spans="2:3" x14ac:dyDescent="0.45">
      <c r="B118" s="35">
        <v>63421</v>
      </c>
      <c r="C118" s="35" t="s">
        <v>174</v>
      </c>
    </row>
    <row r="119" spans="2:3" x14ac:dyDescent="0.45">
      <c r="B119" s="35">
        <v>50</v>
      </c>
      <c r="C119" s="35" t="s">
        <v>170</v>
      </c>
    </row>
    <row r="120" spans="2:3" x14ac:dyDescent="0.45">
      <c r="B120" s="35">
        <v>22616</v>
      </c>
      <c r="C120" s="35" t="s">
        <v>176</v>
      </c>
    </row>
    <row r="121" spans="2:3" x14ac:dyDescent="0.45">
      <c r="B121" s="35">
        <v>11926</v>
      </c>
      <c r="C121" s="35" t="s">
        <v>190</v>
      </c>
    </row>
    <row r="122" spans="2:3" x14ac:dyDescent="0.45">
      <c r="B122" s="35">
        <v>50454</v>
      </c>
      <c r="C122" s="35" t="s">
        <v>178</v>
      </c>
    </row>
    <row r="123" spans="2:3" x14ac:dyDescent="0.45">
      <c r="B123" s="35">
        <v>13242</v>
      </c>
      <c r="C123" s="35" t="s">
        <v>219</v>
      </c>
    </row>
    <row r="124" spans="2:3" x14ac:dyDescent="0.45">
      <c r="B124" s="37">
        <v>61</v>
      </c>
      <c r="C124" s="37" t="s">
        <v>221</v>
      </c>
    </row>
    <row r="125" spans="2:3" x14ac:dyDescent="0.45">
      <c r="B125" s="35">
        <v>35</v>
      </c>
      <c r="C125" s="35" t="s">
        <v>192</v>
      </c>
    </row>
    <row r="126" spans="2:3" x14ac:dyDescent="0.45">
      <c r="B126" s="35">
        <v>9419</v>
      </c>
      <c r="C126" s="35" t="s">
        <v>194</v>
      </c>
    </row>
    <row r="127" spans="2:3" x14ac:dyDescent="0.45">
      <c r="B127" s="35">
        <v>9355</v>
      </c>
      <c r="C127" s="35" t="s">
        <v>223</v>
      </c>
    </row>
    <row r="128" spans="2:3" x14ac:dyDescent="0.45">
      <c r="B128" s="35">
        <v>44361</v>
      </c>
      <c r="C128" s="35" t="s">
        <v>225</v>
      </c>
    </row>
    <row r="129" spans="2:3" x14ac:dyDescent="0.45">
      <c r="B129" s="35">
        <v>30594</v>
      </c>
      <c r="C129" s="35" t="s">
        <v>196</v>
      </c>
    </row>
    <row r="130" spans="2:3" x14ac:dyDescent="0.45">
      <c r="B130" s="35">
        <v>118</v>
      </c>
      <c r="C130" s="35" t="s">
        <v>198</v>
      </c>
    </row>
    <row r="131" spans="2:3" x14ac:dyDescent="0.45">
      <c r="B131" s="35">
        <v>1085</v>
      </c>
      <c r="C131" s="35" t="s">
        <v>217</v>
      </c>
    </row>
    <row r="132" spans="2:3" x14ac:dyDescent="0.45">
      <c r="B132" s="35">
        <v>167</v>
      </c>
      <c r="C132" s="35" t="s">
        <v>227</v>
      </c>
    </row>
    <row r="133" spans="2:3" x14ac:dyDescent="0.45">
      <c r="B133" s="35">
        <v>50684</v>
      </c>
      <c r="C133" s="35" t="s">
        <v>200</v>
      </c>
    </row>
    <row r="134" spans="2:3" x14ac:dyDescent="0.45">
      <c r="B134" s="35">
        <v>3875</v>
      </c>
      <c r="C134" s="35" t="s">
        <v>229</v>
      </c>
    </row>
    <row r="135" spans="2:3" x14ac:dyDescent="0.45">
      <c r="B135" s="37">
        <v>343</v>
      </c>
      <c r="C135" s="37" t="s">
        <v>203</v>
      </c>
    </row>
    <row r="136" spans="2:3" x14ac:dyDescent="0.45">
      <c r="B136" s="37">
        <v>541</v>
      </c>
      <c r="C136" s="37" t="s">
        <v>232</v>
      </c>
    </row>
    <row r="137" spans="2:3" x14ac:dyDescent="0.45">
      <c r="B137" s="35">
        <v>72</v>
      </c>
      <c r="C137" s="35" t="s">
        <v>234</v>
      </c>
    </row>
    <row r="138" spans="2:3" x14ac:dyDescent="0.45">
      <c r="B138" s="35">
        <v>5165</v>
      </c>
      <c r="C138" s="35" t="s">
        <v>205</v>
      </c>
    </row>
    <row r="139" spans="2:3" x14ac:dyDescent="0.45">
      <c r="B139" s="35">
        <v>9142</v>
      </c>
      <c r="C139" s="35" t="s">
        <v>230</v>
      </c>
    </row>
    <row r="140" spans="2:3" x14ac:dyDescent="0.45">
      <c r="B140" s="35">
        <v>0</v>
      </c>
      <c r="C140" s="43" t="s">
        <v>242</v>
      </c>
    </row>
    <row r="141" spans="2:3" x14ac:dyDescent="0.45">
      <c r="B141" s="35">
        <v>113</v>
      </c>
      <c r="C141" s="35" t="s">
        <v>246</v>
      </c>
    </row>
    <row r="142" spans="2:3" x14ac:dyDescent="0.45">
      <c r="B142" s="35">
        <v>731</v>
      </c>
      <c r="C142" s="35" t="s">
        <v>248</v>
      </c>
    </row>
    <row r="143" spans="2:3" x14ac:dyDescent="0.45">
      <c r="B143" s="35">
        <v>585</v>
      </c>
      <c r="C143" s="35" t="s">
        <v>250</v>
      </c>
    </row>
    <row r="144" spans="2:3" x14ac:dyDescent="0.45">
      <c r="B144" s="35">
        <v>100</v>
      </c>
      <c r="C144" s="35" t="s">
        <v>252</v>
      </c>
    </row>
    <row r="145" spans="2:3" x14ac:dyDescent="0.45">
      <c r="B145" s="35">
        <v>706</v>
      </c>
      <c r="C145" s="35" t="s">
        <v>254</v>
      </c>
    </row>
    <row r="146" spans="2:3" x14ac:dyDescent="0.45">
      <c r="B146" s="35">
        <v>1288</v>
      </c>
      <c r="C146" s="35" t="s">
        <v>256</v>
      </c>
    </row>
    <row r="147" spans="2:3" x14ac:dyDescent="0.45">
      <c r="B147" s="35">
        <v>565</v>
      </c>
      <c r="C147" s="35" t="s">
        <v>258</v>
      </c>
    </row>
    <row r="148" spans="2:3" x14ac:dyDescent="0.45">
      <c r="B148" s="35">
        <v>145</v>
      </c>
      <c r="C148" s="35" t="s">
        <v>260</v>
      </c>
    </row>
    <row r="149" spans="2:3" x14ac:dyDescent="0.45">
      <c r="B149" s="35">
        <v>96</v>
      </c>
      <c r="C149" s="35" t="s">
        <v>244</v>
      </c>
    </row>
    <row r="150" spans="2:3" x14ac:dyDescent="0.45">
      <c r="B150" s="35">
        <v>4469</v>
      </c>
      <c r="C150" s="35" t="s">
        <v>262</v>
      </c>
    </row>
    <row r="151" spans="2:3" x14ac:dyDescent="0.45">
      <c r="B151" s="35">
        <v>1653</v>
      </c>
      <c r="C151" s="35" t="s">
        <v>264</v>
      </c>
    </row>
    <row r="152" spans="2:3" x14ac:dyDescent="0.45">
      <c r="B152" s="35">
        <v>2283</v>
      </c>
      <c r="C152" s="35" t="s">
        <v>266</v>
      </c>
    </row>
    <row r="153" spans="2:3" x14ac:dyDescent="0.45">
      <c r="B153" s="35">
        <v>21</v>
      </c>
      <c r="C153" s="35" t="s">
        <v>268</v>
      </c>
    </row>
    <row r="155" spans="2:3" x14ac:dyDescent="0.45">
      <c r="C155" s="35" t="s">
        <v>269</v>
      </c>
    </row>
    <row r="156" spans="2:3" x14ac:dyDescent="0.45">
      <c r="B156" s="37">
        <v>26</v>
      </c>
      <c r="C156" s="37" t="s">
        <v>184</v>
      </c>
    </row>
    <row r="157" spans="2:3" x14ac:dyDescent="0.45">
      <c r="B157" s="37">
        <v>193</v>
      </c>
      <c r="C157" s="37" t="s">
        <v>157</v>
      </c>
    </row>
    <row r="158" spans="2:3" x14ac:dyDescent="0.45">
      <c r="B158" s="37">
        <v>136</v>
      </c>
      <c r="C158" s="37" t="s">
        <v>161</v>
      </c>
    </row>
    <row r="159" spans="2:3" x14ac:dyDescent="0.45">
      <c r="B159" s="37">
        <v>78</v>
      </c>
      <c r="C159" s="37" t="s">
        <v>188</v>
      </c>
    </row>
    <row r="160" spans="2:3" x14ac:dyDescent="0.45">
      <c r="B160" s="37">
        <v>61</v>
      </c>
      <c r="C160" s="37" t="s">
        <v>221</v>
      </c>
    </row>
    <row r="161" spans="2:3" x14ac:dyDescent="0.45">
      <c r="B161" s="37">
        <v>343</v>
      </c>
      <c r="C161" s="37" t="s">
        <v>203</v>
      </c>
    </row>
    <row r="162" spans="2:3" x14ac:dyDescent="0.45">
      <c r="B162" s="37">
        <v>541</v>
      </c>
      <c r="C162" s="37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17-18-q1 all formats</vt:lpstr>
      <vt:lpstr>17-18 q2 vols (2)</vt:lpstr>
      <vt:lpstr>17-18-q1-2 Bibs Wdr</vt:lpstr>
      <vt:lpstr>17-18- q2 vols wdr</vt:lpstr>
      <vt:lpstr>17-18 q2 footnote</vt:lpstr>
      <vt:lpstr>16-17 q1 all formats</vt:lpstr>
      <vt:lpstr>16-17 q2 vols</vt:lpstr>
      <vt:lpstr>16-17 Q2 Footnote ebks</vt:lpstr>
      <vt:lpstr>15-16 Q2 Footnote ebks</vt:lpstr>
      <vt:lpstr>15-16 q2 reconcile ilib and sql</vt:lpstr>
      <vt:lpstr> q1 wdr</vt:lpstr>
      <vt:lpstr>Calculate Pull&amp;Overlay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crawfotj</dc:creator>
  <cp:lastModifiedBy>Crawford, Thomas (crawfotj)</cp:lastModifiedBy>
  <cp:lastPrinted>2010-05-08T22:55:34Z</cp:lastPrinted>
  <dcterms:created xsi:type="dcterms:W3CDTF">2007-12-04T18:49:48Z</dcterms:created>
  <dcterms:modified xsi:type="dcterms:W3CDTF">2018-10-18T15:43:34Z</dcterms:modified>
</cp:coreProperties>
</file>