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HiroakiAKATSUKA/git/polarization-foils-bl05-202107/figs/SPIN_2021_proc2/"/>
    </mc:Choice>
  </mc:AlternateContent>
  <xr:revisionPtr revIDLastSave="0" documentId="8_{D922F094-C17D-0644-AAE0-48BAC70352AA}" xr6:coauthVersionLast="47" xr6:coauthVersionMax="47" xr10:uidLastSave="{00000000-0000-0000-0000-000000000000}"/>
  <bookViews>
    <workbookView xWindow="0" yWindow="0" windowWidth="27320" windowHeight="15360" activeTab="2" xr2:uid="{00000000-000D-0000-FFFF-FFFF00000000}"/>
  </bookViews>
  <sheets>
    <sheet name="VSM" sheetId="1" r:id="rId1"/>
    <sheet name="CN" sheetId="2" r:id="rId2"/>
    <sheet name=" VSM_2" sheetId="3" r:id="rId3"/>
    <sheet name="VSM_results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3" l="1"/>
  <c r="Q35" i="3" s="1"/>
  <c r="K34" i="3"/>
  <c r="Q34" i="3" s="1"/>
  <c r="Q33" i="3"/>
  <c r="K33" i="3"/>
  <c r="Q32" i="3"/>
  <c r="K32" i="3"/>
  <c r="Q31" i="3"/>
  <c r="K31" i="3"/>
  <c r="Q30" i="3"/>
  <c r="K30" i="3"/>
  <c r="Q29" i="3"/>
  <c r="K29" i="3"/>
  <c r="Q28" i="3"/>
  <c r="K28" i="3"/>
  <c r="Q27" i="3"/>
  <c r="K27" i="3"/>
  <c r="Q26" i="3"/>
  <c r="K26" i="3"/>
  <c r="Q25" i="3"/>
  <c r="K25" i="3"/>
  <c r="Q24" i="3"/>
  <c r="K24" i="3"/>
  <c r="Q23" i="3"/>
  <c r="K23" i="3"/>
  <c r="Q22" i="3"/>
  <c r="K22" i="3"/>
  <c r="Q21" i="3"/>
  <c r="K21" i="3"/>
  <c r="Q20" i="3"/>
  <c r="K20" i="3"/>
  <c r="Q19" i="3"/>
  <c r="M19" i="3"/>
  <c r="K19" i="3"/>
  <c r="K18" i="3"/>
  <c r="Q18" i="3" s="1"/>
  <c r="K17" i="3"/>
  <c r="Q17" i="3" s="1"/>
  <c r="K16" i="3"/>
  <c r="Q16" i="3" s="1"/>
  <c r="Q15" i="3"/>
  <c r="K15" i="3"/>
  <c r="K14" i="3"/>
  <c r="Q14" i="3" s="1"/>
  <c r="Q13" i="3"/>
  <c r="K13" i="3"/>
  <c r="K12" i="3"/>
  <c r="Q12" i="3" s="1"/>
  <c r="Q11" i="3"/>
  <c r="K11" i="3"/>
  <c r="K10" i="3"/>
  <c r="Q10" i="3" s="1"/>
  <c r="Q9" i="3"/>
  <c r="K9" i="3"/>
  <c r="K8" i="3"/>
  <c r="Q8" i="3" s="1"/>
  <c r="Q7" i="3"/>
  <c r="K7" i="3"/>
  <c r="K6" i="3"/>
  <c r="Q6" i="3" s="1"/>
  <c r="Q5" i="3"/>
  <c r="K5" i="3"/>
  <c r="K4" i="3"/>
  <c r="Q4" i="3" s="1"/>
  <c r="Q3" i="3"/>
  <c r="K3" i="3"/>
  <c r="G2" i="1"/>
</calcChain>
</file>

<file path=xl/sharedStrings.xml><?xml version="1.0" encoding="utf-8"?>
<sst xmlns="http://schemas.openxmlformats.org/spreadsheetml/2006/main" count="381" uniqueCount="224">
  <si>
    <t>Measurement #</t>
  </si>
  <si>
    <t>FIle name</t>
  </si>
  <si>
    <t>Lot #</t>
  </si>
  <si>
    <t>Material (substrate+surface)</t>
  </si>
  <si>
    <t>Substrate thickness (um)</t>
  </si>
  <si>
    <t>Fe layer thickeness (nm)</t>
  </si>
  <si>
    <t>Area (cm^2)</t>
  </si>
  <si>
    <t>Volume (cm^3)</t>
  </si>
  <si>
    <t>Fe weight (g)</t>
  </si>
  <si>
    <t>Mmax (emu)</t>
  </si>
  <si>
    <t>Mr (emu)</t>
  </si>
  <si>
    <t>Photo file name</t>
  </si>
  <si>
    <t>Comment (e.g. purpose of the measurement)</t>
  </si>
  <si>
    <t>1V020301</t>
  </si>
  <si>
    <t>Fe+Si</t>
  </si>
  <si>
    <t>2V032701-1</t>
  </si>
  <si>
    <t>2V032701-2</t>
  </si>
  <si>
    <t>2V032701-2-re</t>
  </si>
  <si>
    <t>2V032701-3</t>
  </si>
  <si>
    <t>2V032701-3-re</t>
  </si>
  <si>
    <t>AL2V032701-A1</t>
  </si>
  <si>
    <t>Fe+Al</t>
  </si>
  <si>
    <t>AL2V032701-A2</t>
  </si>
  <si>
    <t>AL2V032701-A3</t>
  </si>
  <si>
    <t>AL2V032701-A4</t>
  </si>
  <si>
    <t>AL2V032701-A5</t>
  </si>
  <si>
    <t>AL2V022501-1</t>
  </si>
  <si>
    <t>AL2V022501-1-re</t>
  </si>
  <si>
    <t>AL2V022501-1-rere</t>
  </si>
  <si>
    <t>AL2V022501-2</t>
  </si>
  <si>
    <t>AL2V022501-3</t>
  </si>
  <si>
    <t>1V041101</t>
  </si>
  <si>
    <t>1V090801</t>
  </si>
  <si>
    <t>1V090203</t>
  </si>
  <si>
    <t>2V022501</t>
  </si>
  <si>
    <t>AL2V032701-A6</t>
  </si>
  <si>
    <t>AL2V032701-A1-re</t>
  </si>
  <si>
    <t>Lebow-center</t>
  </si>
  <si>
    <t>Movatech-center</t>
  </si>
  <si>
    <t>Lebow-edge</t>
  </si>
  <si>
    <t>Movatech-edge</t>
  </si>
  <si>
    <t>Lebow-middle</t>
  </si>
  <si>
    <t>http://www.rcnp.osaka-u.ac.jp/~thiguchi/shared/presentations/foils/KURNS_report_20210406.pdf</t>
  </si>
  <si>
    <t>Sample #</t>
  </si>
  <si>
    <t>Size (mm x mm)</t>
  </si>
  <si>
    <t>Area (mm^2)</t>
  </si>
  <si>
    <t>Purpose of the measurement</t>
  </si>
  <si>
    <t>目的コメント</t>
  </si>
  <si>
    <t>訂正コメント</t>
  </si>
  <si>
    <t>Date</t>
  </si>
  <si>
    <t>FileName</t>
  </si>
  <si>
    <t>Sensitivity</t>
  </si>
  <si>
    <t>Time Const.</t>
  </si>
  <si>
    <t>Volime(calc)訂正した厚さを用いている</t>
  </si>
  <si>
    <t>Volume</t>
  </si>
  <si>
    <t>Area</t>
  </si>
  <si>
    <t>thickness(Al or Si)</t>
  </si>
  <si>
    <t>thickness(correct)</t>
  </si>
  <si>
    <t>thickness(Fe)</t>
  </si>
  <si>
    <t>Weight(calc)訂正した厚さを用いている</t>
  </si>
  <si>
    <t>Weight</t>
  </si>
  <si>
    <t>Angle</t>
  </si>
  <si>
    <t>Temperature</t>
  </si>
  <si>
    <t>Measurement Mode</t>
  </si>
  <si>
    <t>Measurement Time</t>
  </si>
  <si>
    <t>Measurement Points</t>
  </si>
  <si>
    <t>Management</t>
  </si>
  <si>
    <t>Calibration</t>
  </si>
  <si>
    <t>Hmax</t>
  </si>
  <si>
    <t>Mmax</t>
  </si>
  <si>
    <t>Mr</t>
  </si>
  <si>
    <t>Mr1</t>
  </si>
  <si>
    <t>Mr2</t>
  </si>
  <si>
    <t>Hc</t>
  </si>
  <si>
    <t>Hc1</t>
  </si>
  <si>
    <t>Hc2</t>
  </si>
  <si>
    <t>Hk</t>
  </si>
  <si>
    <t>Hn</t>
  </si>
  <si>
    <t>Hs</t>
  </si>
  <si>
    <t>@Hc</t>
  </si>
  <si>
    <t>Hloss</t>
  </si>
  <si>
    <t>SR1</t>
  </si>
  <si>
    <t>SR2</t>
  </si>
  <si>
    <t>SR3</t>
  </si>
  <si>
    <t>S*</t>
  </si>
  <si>
    <t>写真</t>
  </si>
  <si>
    <t>(cm3)</t>
  </si>
  <si>
    <t>(cm2)</t>
  </si>
  <si>
    <t>(nm)</t>
  </si>
  <si>
    <t>(g)</t>
  </si>
  <si>
    <t>(degree)</t>
  </si>
  <si>
    <t>(Ž)</t>
  </si>
  <si>
    <t>(min.)</t>
  </si>
  <si>
    <t>(emu/mV)</t>
  </si>
  <si>
    <t>(Oe)</t>
  </si>
  <si>
    <t>(emu)</t>
  </si>
  <si>
    <t>(emu/Oe)</t>
  </si>
  <si>
    <t>(emuOe)</t>
  </si>
  <si>
    <t>drive入れ忘れ</t>
  </si>
  <si>
    <t>厚さを間違えていた(90nm→30nm)</t>
  </si>
  <si>
    <t>2021/06/24_18:37:24</t>
  </si>
  <si>
    <t>Al2V022501-1_21-06-24-18_37_32.VSM</t>
  </si>
  <si>
    <t>Not Monitor</t>
  </si>
  <si>
    <t>Initial_and_Full_Loop</t>
  </si>
  <si>
    <t>2021/06/24_18:37:54</t>
  </si>
  <si>
    <t>Al2V022501-1_21-06-24-18_44_04.VSM</t>
  </si>
  <si>
    <t>曲がっていたので平らにした</t>
  </si>
  <si>
    <t>2021/06/24_18:46:44</t>
  </si>
  <si>
    <t>Al2V022501-1-re_21-06-24-18_51_49.VSM</t>
  </si>
  <si>
    <t>NaN (”ñ”’l)</t>
  </si>
  <si>
    <t>鉄の厚さを修正して測定し直し</t>
  </si>
  <si>
    <t>2021/06/24_18:53:01</t>
  </si>
  <si>
    <t>Al2V022501-1-rere_21-06-24-18_59_11.VSM</t>
  </si>
  <si>
    <t>2021/06/24_20:01:57</t>
  </si>
  <si>
    <t>Al2V022501-2_21-06-24-20_08_07.VSM</t>
  </si>
  <si>
    <t>2021/06/24_20:12:53</t>
  </si>
  <si>
    <t>Al2V022501-3_21-06-24-20_19_03.VSM</t>
  </si>
  <si>
    <t>2021/06/24_16:13:07</t>
  </si>
  <si>
    <t>Al2V0302701-A1_21-06-24-16_19_18.VSM</t>
  </si>
  <si>
    <t>3枚</t>
  </si>
  <si>
    <t>https://photos.google.com/share/AF1QipNBbeH6TCDexcMfIFO-tNg7QzalZuOP2nQ3MlSGMU1wuixjY0uy1Hve1CfTmBjjUw/photo/AF1QipPn_nCRw5Wy-_iLwCcY4KZlnSlNkzxtvKyTtA1W?key=VExONlJ3U1VOOHBQc3hieHNIYnVBQlo0N29hSnV3</t>
  </si>
  <si>
    <r>
      <rPr>
        <u/>
        <sz val="10"/>
        <color rgb="FF1155CC"/>
        <rFont val="Arial"/>
        <family val="2"/>
      </rPr>
      <t>https://photos.google.com/share/AF1QipNBbeH6TCDexcMfIFO-tNg7QzalZuOP2nQ3MlSGMU1wuixjY0uy1Hve1CfTmBjjUw/photo/AF1QipO9kMkUM5GSWY0_uznnHXrt-khls9s18v2Btcx9?key=VExONlJ3U1VOOHBQc3hieHNIYnVBQlo0N29hSnV3</t>
    </r>
    <r>
      <rPr>
        <sz val="10"/>
        <color rgb="FF000000"/>
        <rFont val="Arial"/>
      </rPr>
      <t>3</t>
    </r>
  </si>
  <si>
    <t>https://photos.google.com/share/AF1QipNBbeH6TCDexcMfIFO-tNg7QzalZuOP2nQ3MlSGMU1wuixjY0uy1Hve1CfTmBjjUw/photo/AF1QipMWy15I4f7IrBxcFFJmoB_3Mn_SKUOBLoFxzLpI?key=VExONlJ3U1VOOHBQc3hieHNIYnVBQlo0N29hSnV3</t>
  </si>
  <si>
    <t>2021/06/24_16:24:55</t>
  </si>
  <si>
    <t>Al2V0302701-A2_21-06-24-16_31_05.VSM</t>
  </si>
  <si>
    <t>2021/06/24_17:04:27</t>
  </si>
  <si>
    <t>Al2V0302701-A3_21-06-24-17_10_37.VSM</t>
  </si>
  <si>
    <t>5枚</t>
  </si>
  <si>
    <r>
      <rPr>
        <u/>
        <sz val="10"/>
        <color rgb="FF1155CC"/>
        <rFont val="Arial"/>
        <family val="2"/>
      </rPr>
      <t>https://photos.google.com/share/AF1QipNBbeH6TCDexcMfIFO-tNg7QzalZuOP2nQ3MlSGMU1wuixjY0uy1Hve1CfTmBjjUw/photo/AF1QipP7iQlH_dvJ1WboMU-QwKEjXVACJD8Q40HlEz8q?key=VExONlJ3U1VOOHBQc3hieHNIYnVBQlo0N29hSnV3</t>
    </r>
    <r>
      <rPr>
        <sz val="10"/>
        <color rgb="FF000000"/>
        <rFont val="Arial"/>
      </rPr>
      <t>3</t>
    </r>
  </si>
  <si>
    <t>https://photos.google.com/share/AF1QipNBbeH6TCDexcMfIFO-tNg7QzalZuOP2nQ3MlSGMU1wuixjY0uy1Hve1CfTmBjjUw/photo/AF1QipPzU1ka-0fgmURuCnDEHqiv3riiyPVuy5iyYlAQ?key=VExONlJ3U1VOOHBQc3hieHNIYnVBQlo0N29hSnV3</t>
  </si>
  <si>
    <t>https://photos.google.com/share/AF1QipNBbeH6TCDexcMfIFO-tNg7QzalZuOP2nQ3MlSGMU1wuixjY0uy1Hve1CfTmBjjUw/photo/AF1QipMYv2SI1Kg1WgumLNb_0F5cAlnPakpiRDH9BPmj?key=VExONlJ3U1VOOHBQc3hieHNIYnVBQlo0N29hSnV3</t>
  </si>
  <si>
    <t>https://photos.google.com/share/AF1QipNBbeH6TCDexcMfIFO-tNg7QzalZuOP2nQ3MlSGMU1wuixjY0uy1Hve1CfTmBjjUw/photo/AF1QipO94WcxcBY9J6-GJzuNbXWJC3QkIdIqFVjEoUGm?key=VExONlJ3U1VOOHBQc3hieHNIYnVBQlo0N29hSnV3</t>
  </si>
  <si>
    <t>https://photos.google.com/share/AF1QipNBbeH6TCDexcMfIFO-tNg7QzalZuOP2nQ3MlSGMU1wuixjY0uy1Hve1CfTmBjjUw/photo/AF1QipPFsWFzr-jqpHzct9lDA6bDc-MsIoff9lVDBd3k?key=VExONlJ3U1VOOHBQc3hieHNIYnVBQlo0N29hSnV3</t>
  </si>
  <si>
    <t>2021/06/24_17:26:22</t>
  </si>
  <si>
    <t>Al2V0302701-A4_21-06-24-17_32_34.VSM</t>
  </si>
  <si>
    <t>2枚</t>
  </si>
  <si>
    <t>https://photos.google.com/share/AF1QipNBbeH6TCDexcMfIFO-tNg7QzalZuOP2nQ3MlSGMU1wuixjY0uy1Hve1CfTmBjjUw/photo/AF1QipM0yVuFBqPDNh7s-JR_z2TML1RWbQxclIKG07p3?key=VExONlJ3U1VOOHBQc3hieHNIYnVBQlo0N29hSnV3</t>
  </si>
  <si>
    <t>https://photos.google.com/share/AF1QipNBbeH6TCDexcMfIFO-tNg7QzalZuOP2nQ3MlSGMU1wuixjY0uy1Hve1CfTmBjjUw/photo/AF1QipO9B2pjW67vT3KHbqzbbJTqJZ2gW3kltl56gin8?key=VExONlJ3U1VOOHBQc3hieHNIYnVBQlo0N29hSnV3</t>
  </si>
  <si>
    <t>degauss</t>
  </si>
  <si>
    <t>2021/06/24_17:42:52</t>
  </si>
  <si>
    <t>Al2V0302701-A4-degaus_21-06-24-17_57_31.VSM</t>
  </si>
  <si>
    <t>2021/06/24_17:57:51</t>
  </si>
  <si>
    <t>Al2V0302701-A4-degaus_21-06-24-18_00_22.VSM</t>
  </si>
  <si>
    <t>2021/06/24_18:01:29</t>
  </si>
  <si>
    <t>Al2V0302701-A4-degaus_21-06-24-18_10_06.VSM</t>
  </si>
  <si>
    <t>2021/06/24_18:15:28</t>
  </si>
  <si>
    <t>Al2V0302701-A5_21-06-24-18_21_38.VSM</t>
  </si>
  <si>
    <t>https://photos.google.com/share/AF1QipNBbeH6TCDexcMfIFO-tNg7QzalZuOP2nQ3MlSGMU1wuixjY0uy1Hve1CfTmBjjUw/photo/AF1QipPoeDkSfygMYYy4VJ0nkG-_dqlSoDVvJ6ksa9o9?key=VExONlJ3U1VOOHBQc3hieHNIYnVBQlo0N29hSnV3</t>
  </si>
  <si>
    <t>https://photos.google.com/share/AF1QipNBbeH6TCDexcMfIFO-tNg7QzalZuOP2nQ3MlSGMU1wuixjY0uy1Hve1CfTmBjjUw/photo/AF1QipOEcSH7qk7tfTExEjhAQ3jgZ1ycy5VFKjXPYyB0?key=VExONlJ3U1VOOHBQc3hieHNIYnVBQlo0N29hSnV3</t>
  </si>
  <si>
    <t>ガラス棒が折れたため(0327-A1)を再測定</t>
  </si>
  <si>
    <t>2021/06/25_19:04:59</t>
  </si>
  <si>
    <t>Al2V032701-A1-re_21-06-25-19_11_09.VSM</t>
  </si>
  <si>
    <t>ガラス棒が折れたため(0327)を新しく切り出して測定</t>
  </si>
  <si>
    <t>2021/06/25_18:54:15</t>
  </si>
  <si>
    <t>Al2V032701-A6_21-06-25-19_00_25.VSM</t>
  </si>
  <si>
    <t>折れたことによる影響がないためBを測定</t>
  </si>
  <si>
    <t>厚さがおかしい？(96.?→90), 訂正Area(0.77→0.825)</t>
  </si>
  <si>
    <t>2021/06/25_19:17:37</t>
  </si>
  <si>
    <t>Al2V032701-B1_21-06-25-19_23_46.VSM</t>
  </si>
  <si>
    <t>2021/06/24_12:13:54</t>
  </si>
  <si>
    <t>Fe1V020301_21-06-24-12_20_05.VSM</t>
  </si>
  <si>
    <t>8枚あります</t>
  </si>
  <si>
    <t>https://photos.google.com/share/AF1QipNBbeH6TCDexcMfIFO-tNg7QzalZuOP2nQ3MlSGMU1wuixjY0uy1Hve1CfTmBjjUw/photo/AF1QipMyTkh5J2tR_R8pwP7Ru9MxXBADNS2Xi6N9ieUK?key=VExONlJ3U1VOOHBQc3hieHNIYnVBQlo0N29hSnV3</t>
  </si>
  <si>
    <t>https://photos.google.com/share/AF1QipNBbeH6TCDexcMfIFO-tNg7QzalZuOP2nQ3MlSGMU1wuixjY0uy1Hve1CfTmBjjUw/photo/AF1QipODPQQXO-HU4HXj9-UFdaei6OIyp4RXF_8nrLbO?key=VExONlJ3U1VOOHBQc3hieHNIYnVBQlo0N29hSnV3</t>
  </si>
  <si>
    <t>https://photos.google.com/share/AF1QipNBbeH6TCDexcMfIFO-tNg7QzalZuOP2nQ3MlSGMU1wuixjY0uy1Hve1CfTmBjjUw/photo/AF1QipPtmg-ZiDl5dadQXPYKDKa2R7pWFRtoM8Cuxm0j?key=VExONlJ3U1VOOHBQc3hieHNIYnVBQlo0N29hSnV3</t>
  </si>
  <si>
    <t>https://photos.google.com/share/AF1QipNBbeH6TCDexcMfIFO-tNg7QzalZuOP2nQ3MlSGMU1wuixjY0uy1Hve1CfTmBjjUw/photo/AF1QipNx-klfsjIexEafKlItIwyoW__AJvNXevGNNfGS?key=VExONlJ3U1VOOHBQc3hieHNIYnVBQlo0N29hSnV3</t>
  </si>
  <si>
    <t>https://photos.google.com/share/AF1QipNBbeH6TCDexcMfIFO-tNg7QzalZuOP2nQ3MlSGMU1wuixjY0uy1Hve1CfTmBjjUw/photo/AF1QipPOkP0RE0Inx77xAeKUA5qHbS2kk9GA0ifXCKeX?key=VExONlJ3U1VOOHBQc3hieHNIYnVBQlo0N29hSnV3</t>
  </si>
  <si>
    <t>https://photos.google.com/share/AF1QipNBbeH6TCDexcMfIFO-tNg7QzalZuOP2nQ3MlSGMU1wuixjY0uy1Hve1CfTmBjjUw/photo/AF1QipMcVkM4R2VFm45-01-BH1uNA_yV59Ie9eyu5LFx?key=VExONlJ3U1VOOHBQc3hieHNIYnVBQlo0N29hSnV3</t>
  </si>
  <si>
    <t>https://photos.google.com/share/AF1QipNBbeH6TCDexcMfIFO-tNg7QzalZuOP2nQ3MlSGMU1wuixjY0uy1Hve1CfTmBjjUw/photo/AF1QipNZWcMLTkg6PQDH0r78EhzHsTMaRGffMvVCm66x?key=VExONlJ3U1VOOHBQc3hieHNIYnVBQlo0N29hSnV3</t>
  </si>
  <si>
    <t>S45C 純鉄ではない</t>
  </si>
  <si>
    <t>2021/06/25_10:51:40</t>
  </si>
  <si>
    <t>Fe+S45C</t>
  </si>
  <si>
    <t>Fe1V041101_21-06-25-10_57_50.VSM</t>
  </si>
  <si>
    <t>https://photos.google.com/share/AF1QipNBbeH6TCDexcMfIFO-tNg7QzalZuOP2nQ3MlSGMU1wuixjY0uy1Hve1CfTmBjjUw/photo/AF1QipPgYosC_1WIHVXuyC1U3q-j9GzM529eNFZnqigV?key=VExONlJ3U1VOOHBQc3hieHNIYnVBQlo0N29hSnV3</t>
  </si>
  <si>
    <t>2021/06/25_11:45:38</t>
  </si>
  <si>
    <t>Fe1V090203_21-06-25-11_51_48.VSM</t>
  </si>
  <si>
    <t>2021/06/25_11:16:58</t>
  </si>
  <si>
    <t>Fe1V090801_21-06-25-11_23_08.VSM</t>
  </si>
  <si>
    <t>2021/06/25_12:14:24</t>
  </si>
  <si>
    <t>Fe2V022501_21-06-25-12_20_35.VSM</t>
  </si>
  <si>
    <t>2021/06/24_12:48:19</t>
  </si>
  <si>
    <t>Fe2V0302701-1_21-06-24-12_54_30.VSM</t>
  </si>
  <si>
    <t>2021/06/24_13:31:12</t>
  </si>
  <si>
    <t>Fe2V0302701-2_21-06-24-13_37_22.VSM</t>
  </si>
  <si>
    <t>2021/06/24_13:47:55</t>
  </si>
  <si>
    <t>Fe2V0302701-2-re_21-06-24-13_54_06.VSM</t>
  </si>
  <si>
    <t>2021/06/24_14:12:41</t>
  </si>
  <si>
    <t>Fe2V0302701-3_21-06-24-14_18_51.VSM</t>
  </si>
  <si>
    <t>2021/06/24_14:19:39</t>
  </si>
  <si>
    <t>Fe2V0302701-3-re_21-06-24-14_25_49.VSM</t>
  </si>
  <si>
    <t>2021/06/25_19:29:55</t>
  </si>
  <si>
    <t>LeBow-center_21-06-25-19_36_05.VSM</t>
  </si>
  <si>
    <t>2021/06/25_19:49:19</t>
  </si>
  <si>
    <t>LeBow-edge_21-06-25-19_55_29.VSM</t>
  </si>
  <si>
    <t>2021/06/25_20:09:53</t>
  </si>
  <si>
    <t>LeBow-middle_21-06-25-20_16_03.VSM</t>
  </si>
  <si>
    <t>2021/06/25_19:39:47</t>
  </si>
  <si>
    <t>Movatec-center_21-06-25-19_45_57.VSM</t>
  </si>
  <si>
    <t>2021/06/25_19:59:48</t>
  </si>
  <si>
    <t>Movatec-edge_21-06-25-20_05_58.VSM</t>
  </si>
  <si>
    <t>厚さがおかしい？(152.?→150)</t>
  </si>
  <si>
    <t>2021/06/25_20:21:35</t>
  </si>
  <si>
    <t>Movatec-middle_21-06-25-20_27_46.VSM</t>
  </si>
  <si>
    <t>JPARC実験用</t>
  </si>
  <si>
    <t>90nm</t>
  </si>
  <si>
    <t>https://photos.google.com/share/AF1QipNBbeH6TCDexcMfIFO-tNg7QzalZuOP2nQ3MlSGMU1wuixjY0uy1Hve1CfTmBjjUw/photo/AF1QipM3eax7at1MYIf47ECBAlqa9HmfFviqapmUZkWn?key=VExONlJ3U1VOOHBQc3hieHNIYnVBQlo0N29hSnV3</t>
  </si>
  <si>
    <t>50nm</t>
  </si>
  <si>
    <t>https://photos.google.com/share/AF1QipNBbeH6TCDexcMfIFO-tNg7QzalZuOP2nQ3MlSGMU1wuixjY0uy1Hve1CfTmBjjUw/photo/AF1QipP28cu8JAEfmm9_SOcwEdGc6ISQZHSkCOBlOytD?key=VExONlJ3U1VOOHBQc3hieHNIYnVBQlo0N29hSnV3</t>
  </si>
  <si>
    <t>30nm</t>
  </si>
  <si>
    <t>https://photos.google.com/share/AF1QipNBbeH6TCDexcMfIFO-tNg7QzalZuOP2nQ3MlSGMU1wuixjY0uy1Hve1CfTmBjjUw/photo/AF1QipM0l3WRvHcTOmLFERXmPBDMQiSdBffL19BlnKgA?key=VExONlJ3U1VOOHBQc3hieHNIYnVBQlo0N29hSnV3</t>
  </si>
  <si>
    <t>S45C(50nm)</t>
  </si>
  <si>
    <t>https://photos.google.com/share/AF1QipNBbeH6TCDexcMfIFO-tNg7QzalZuOP2nQ3MlSGMU1wuixjY0uy1Hve1CfTmBjjUw/photo/AF1QipO6IKoRCPP0VaQzd_Te2bxPZhxLcenVaQ1wBlSd?key=VExONlJ3U1VOOHBQc3hieHNIYnVBQlo0N29hSnV3</t>
  </si>
  <si>
    <t>Aの切り出した位置</t>
  </si>
  <si>
    <t>https://photos.google.com/share/AF1QipNBbeH6TCDexcMfIFO-tNg7QzalZuOP2nQ3MlSGMU1wuixjY0uy1Hve1CfTmBjjUw/photo/AF1QipOYtlTsJbx4cI5m5KMAycYmwWp5XRqC3NmHgfQE?key=VExONlJ3U1VOOHBQc3hieHNIYnVBQlo0N29hSnV3</t>
  </si>
  <si>
    <t>https://photos.google.com/share/AF1QipNBbeH6TCDexcMfIFO-tNg7QzalZuOP2nQ3MlSGMU1wuixjY0uy1Hve1CfTmBjjUw/photo/AF1QipPgbS3AFaWy8pDAr6adz6Xn_wrXOm6Mj4_6xJmy?key=VExONlJ3U1VOOHBQc3hieHNIYnVBQlo0N29hSnV3</t>
  </si>
  <si>
    <t>撮り忘れている写真</t>
  </si>
  <si>
    <t>2V032701-B</t>
  </si>
  <si>
    <t>S4C5(1V0411)</t>
  </si>
  <si>
    <t>Lebow</t>
  </si>
  <si>
    <t>Movatech</t>
  </si>
  <si>
    <t>Hc (Oe)</t>
  </si>
  <si>
    <t>Hsat (Oe)</t>
  </si>
  <si>
    <t>Bsat (G)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</si>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</sst>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/>
    <xf numFmtId="0" fontId="6" fillId="0" borderId="0" xfId="0" applyFont="1" applyAlignment="1"/>
    <xf numFmtId="11" fontId="6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11" fontId="10" fillId="0" borderId="0" xfId="0" applyNumberFormat="1" applyFont="1" applyAlignment="1"/>
    <xf numFmtId="11" fontId="11" fillId="0" borderId="0" xfId="0" applyNumberFormat="1" applyFont="1" applyAlignment="1"/>
    <xf numFmtId="11" fontId="12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cnp.osaka-u.ac.jp/~thiguchi/shared/presentations/foils/KURNS_report_20210406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hotos.google.com/share/AF1QipNBbeH6TCDexcMfIFO-tNg7QzalZuOP2nQ3MlSGMU1wuixjY0uy1Hve1CfTmBjjUw/photo/AF1QipPFsWFzr-jqpHzct9lDA6bDc-MsIoff9lVDBd3k?key=VExONlJ3U1VOOHBQc3hieHNIYnVBQlo0N29hSnV3" TargetMode="External"/><Relationship Id="rId13" Type="http://schemas.openxmlformats.org/officeDocument/2006/relationships/hyperlink" Target="https://photos.google.com/share/AF1QipNBbeH6TCDexcMfIFO-tNg7QzalZuOP2nQ3MlSGMU1wuixjY0uy1Hve1CfTmBjjUw/photo/AF1QipMyTkh5J2tR_R8pwP7Ru9MxXBADNS2Xi6N9ieUK?key=VExONlJ3U1VOOHBQc3hieHNIYnVBQlo0N29hSnV3" TargetMode="External"/><Relationship Id="rId18" Type="http://schemas.openxmlformats.org/officeDocument/2006/relationships/hyperlink" Target="https://photos.google.com/share/AF1QipNBbeH6TCDexcMfIFO-tNg7QzalZuOP2nQ3MlSGMU1wuixjY0uy1Hve1CfTmBjjUw/photo/AF1QipMcVkM4R2VFm45-01-BH1uNA_yV59Ie9eyu5LFx?key=VExONlJ3U1VOOHBQc3hieHNIYnVBQlo0N29hSnV3" TargetMode="External"/><Relationship Id="rId26" Type="http://schemas.openxmlformats.org/officeDocument/2006/relationships/hyperlink" Target="https://photos.google.com/share/AF1QipNBbeH6TCDexcMfIFO-tNg7QzalZuOP2nQ3MlSGMU1wuixjY0uy1Hve1CfTmBjjUw/photo/AF1QipPgbS3AFaWy8pDAr6adz6Xn_wrXOm6Mj4_6xJmy?key=VExONlJ3U1VOOHBQc3hieHNIYnVBQlo0N29hSnV3" TargetMode="External"/><Relationship Id="rId3" Type="http://schemas.openxmlformats.org/officeDocument/2006/relationships/hyperlink" Target="https://photos.google.com/share/AF1QipNBbeH6TCDexcMfIFO-tNg7QzalZuOP2nQ3MlSGMU1wuixjY0uy1Hve1CfTmBjjUw/photo/AF1QipMWy15I4f7IrBxcFFJmoB_3Mn_SKUOBLoFxzLpI?key=VExONlJ3U1VOOHBQc3hieHNIYnVBQlo0N29hSnV3" TargetMode="External"/><Relationship Id="rId21" Type="http://schemas.openxmlformats.org/officeDocument/2006/relationships/hyperlink" Target="https://photos.google.com/share/AF1QipNBbeH6TCDexcMfIFO-tNg7QzalZuOP2nQ3MlSGMU1wuixjY0uy1Hve1CfTmBjjUw/photo/AF1QipM3eax7at1MYIf47ECBAlqa9HmfFviqapmUZkWn?key=VExONlJ3U1VOOHBQc3hieHNIYnVBQlo0N29hSnV3" TargetMode="External"/><Relationship Id="rId7" Type="http://schemas.openxmlformats.org/officeDocument/2006/relationships/hyperlink" Target="https://photos.google.com/share/AF1QipNBbeH6TCDexcMfIFO-tNg7QzalZuOP2nQ3MlSGMU1wuixjY0uy1Hve1CfTmBjjUw/photo/AF1QipO94WcxcBY9J6-GJzuNbXWJC3QkIdIqFVjEoUGm?key=VExONlJ3U1VOOHBQc3hieHNIYnVBQlo0N29hSnV3" TargetMode="External"/><Relationship Id="rId12" Type="http://schemas.openxmlformats.org/officeDocument/2006/relationships/hyperlink" Target="https://photos.google.com/share/AF1QipNBbeH6TCDexcMfIFO-tNg7QzalZuOP2nQ3MlSGMU1wuixjY0uy1Hve1CfTmBjjUw/photo/AF1QipOEcSH7qk7tfTExEjhAQ3jgZ1ycy5VFKjXPYyB0?key=VExONlJ3U1VOOHBQc3hieHNIYnVBQlo0N29hSnV3" TargetMode="External"/><Relationship Id="rId17" Type="http://schemas.openxmlformats.org/officeDocument/2006/relationships/hyperlink" Target="https://photos.google.com/share/AF1QipNBbeH6TCDexcMfIFO-tNg7QzalZuOP2nQ3MlSGMU1wuixjY0uy1Hve1CfTmBjjUw/photo/AF1QipPOkP0RE0Inx77xAeKUA5qHbS2kk9GA0ifXCKeX?key=VExONlJ3U1VOOHBQc3hieHNIYnVBQlo0N29hSnV3" TargetMode="External"/><Relationship Id="rId25" Type="http://schemas.openxmlformats.org/officeDocument/2006/relationships/hyperlink" Target="https://photos.google.com/share/AF1QipNBbeH6TCDexcMfIFO-tNg7QzalZuOP2nQ3MlSGMU1wuixjY0uy1Hve1CfTmBjjUw/photo/AF1QipOYtlTsJbx4cI5m5KMAycYmwWp5XRqC3NmHgfQE?key=VExONlJ3U1VOOHBQc3hieHNIYnVBQlo0N29hSnV3" TargetMode="External"/><Relationship Id="rId2" Type="http://schemas.openxmlformats.org/officeDocument/2006/relationships/hyperlink" Target="https://photos.google.com/share/AF1QipNBbeH6TCDexcMfIFO-tNg7QzalZuOP2nQ3MlSGMU1wuixjY0uy1Hve1CfTmBjjUw/photo/AF1QipO9kMkUM5GSWY0_uznnHXrt-khls9s18v2Btcx9?key=VExONlJ3U1VOOHBQc3hieHNIYnVBQlo0N29hSnV3" TargetMode="External"/><Relationship Id="rId16" Type="http://schemas.openxmlformats.org/officeDocument/2006/relationships/hyperlink" Target="https://photos.google.com/share/AF1QipNBbeH6TCDexcMfIFO-tNg7QzalZuOP2nQ3MlSGMU1wuixjY0uy1Hve1CfTmBjjUw/photo/AF1QipNx-klfsjIexEafKlItIwyoW__AJvNXevGNNfGS?key=VExONlJ3U1VOOHBQc3hieHNIYnVBQlo0N29hSnV3" TargetMode="External"/><Relationship Id="rId20" Type="http://schemas.openxmlformats.org/officeDocument/2006/relationships/hyperlink" Target="https://photos.google.com/share/AF1QipNBbeH6TCDexcMfIFO-tNg7QzalZuOP2nQ3MlSGMU1wuixjY0uy1Hve1CfTmBjjUw/photo/AF1QipPgYosC_1WIHVXuyC1U3q-j9GzM529eNFZnqigV?key=VExONlJ3U1VOOHBQc3hieHNIYnVBQlo0N29hSnV3" TargetMode="External"/><Relationship Id="rId1" Type="http://schemas.openxmlformats.org/officeDocument/2006/relationships/hyperlink" Target="https://photos.google.com/share/AF1QipNBbeH6TCDexcMfIFO-tNg7QzalZuOP2nQ3MlSGMU1wuixjY0uy1Hve1CfTmBjjUw/photo/AF1QipPn_nCRw5Wy-_iLwCcY4KZlnSlNkzxtvKyTtA1W?key=VExONlJ3U1VOOHBQc3hieHNIYnVBQlo0N29hSnV3" TargetMode="External"/><Relationship Id="rId6" Type="http://schemas.openxmlformats.org/officeDocument/2006/relationships/hyperlink" Target="https://photos.google.com/share/AF1QipNBbeH6TCDexcMfIFO-tNg7QzalZuOP2nQ3MlSGMU1wuixjY0uy1Hve1CfTmBjjUw/photo/AF1QipMYv2SI1Kg1WgumLNb_0F5cAlnPakpiRDH9BPmj?key=VExONlJ3U1VOOHBQc3hieHNIYnVBQlo0N29hSnV3" TargetMode="External"/><Relationship Id="rId11" Type="http://schemas.openxmlformats.org/officeDocument/2006/relationships/hyperlink" Target="https://photos.google.com/share/AF1QipNBbeH6TCDexcMfIFO-tNg7QzalZuOP2nQ3MlSGMU1wuixjY0uy1Hve1CfTmBjjUw/photo/AF1QipPoeDkSfygMYYy4VJ0nkG-_dqlSoDVvJ6ksa9o9?key=VExONlJ3U1VOOHBQc3hieHNIYnVBQlo0N29hSnV3" TargetMode="External"/><Relationship Id="rId24" Type="http://schemas.openxmlformats.org/officeDocument/2006/relationships/hyperlink" Target="https://photos.google.com/share/AF1QipNBbeH6TCDexcMfIFO-tNg7QzalZuOP2nQ3MlSGMU1wuixjY0uy1Hve1CfTmBjjUw/photo/AF1QipO6IKoRCPP0VaQzd_Te2bxPZhxLcenVaQ1wBlSd?key=VExONlJ3U1VOOHBQc3hieHNIYnVBQlo0N29hSnV3" TargetMode="External"/><Relationship Id="rId5" Type="http://schemas.openxmlformats.org/officeDocument/2006/relationships/hyperlink" Target="https://photos.google.com/share/AF1QipNBbeH6TCDexcMfIFO-tNg7QzalZuOP2nQ3MlSGMU1wuixjY0uy1Hve1CfTmBjjUw/photo/AF1QipPzU1ka-0fgmURuCnDEHqiv3riiyPVuy5iyYlAQ?key=VExONlJ3U1VOOHBQc3hieHNIYnVBQlo0N29hSnV3" TargetMode="External"/><Relationship Id="rId15" Type="http://schemas.openxmlformats.org/officeDocument/2006/relationships/hyperlink" Target="https://photos.google.com/share/AF1QipNBbeH6TCDexcMfIFO-tNg7QzalZuOP2nQ3MlSGMU1wuixjY0uy1Hve1CfTmBjjUw/photo/AF1QipPtmg-ZiDl5dadQXPYKDKa2R7pWFRtoM8Cuxm0j?key=VExONlJ3U1VOOHBQc3hieHNIYnVBQlo0N29hSnV3" TargetMode="External"/><Relationship Id="rId23" Type="http://schemas.openxmlformats.org/officeDocument/2006/relationships/hyperlink" Target="https://photos.google.com/share/AF1QipNBbeH6TCDexcMfIFO-tNg7QzalZuOP2nQ3MlSGMU1wuixjY0uy1Hve1CfTmBjjUw/photo/AF1QipM0l3WRvHcTOmLFERXmPBDMQiSdBffL19BlnKgA?key=VExONlJ3U1VOOHBQc3hieHNIYnVBQlo0N29hSnV3" TargetMode="External"/><Relationship Id="rId10" Type="http://schemas.openxmlformats.org/officeDocument/2006/relationships/hyperlink" Target="https://photos.google.com/share/AF1QipNBbeH6TCDexcMfIFO-tNg7QzalZuOP2nQ3MlSGMU1wuixjY0uy1Hve1CfTmBjjUw/photo/AF1QipO9B2pjW67vT3KHbqzbbJTqJZ2gW3kltl56gin8?key=VExONlJ3U1VOOHBQc3hieHNIYnVBQlo0N29hSnV3" TargetMode="External"/><Relationship Id="rId19" Type="http://schemas.openxmlformats.org/officeDocument/2006/relationships/hyperlink" Target="https://photos.google.com/share/AF1QipNBbeH6TCDexcMfIFO-tNg7QzalZuOP2nQ3MlSGMU1wuixjY0uy1Hve1CfTmBjjUw/photo/AF1QipNZWcMLTkg6PQDH0r78EhzHsTMaRGffMvVCm66x?key=VExONlJ3U1VOOHBQc3hieHNIYnVBQlo0N29hSnV3" TargetMode="External"/><Relationship Id="rId4" Type="http://schemas.openxmlformats.org/officeDocument/2006/relationships/hyperlink" Target="https://photos.google.com/share/AF1QipNBbeH6TCDexcMfIFO-tNg7QzalZuOP2nQ3MlSGMU1wuixjY0uy1Hve1CfTmBjjUw/photo/AF1QipP7iQlH_dvJ1WboMU-QwKEjXVACJD8Q40HlEz8q?key=VExONlJ3U1VOOHBQc3hieHNIYnVBQlo0N29hSnV3" TargetMode="External"/><Relationship Id="rId9" Type="http://schemas.openxmlformats.org/officeDocument/2006/relationships/hyperlink" Target="https://photos.google.com/share/AF1QipNBbeH6TCDexcMfIFO-tNg7QzalZuOP2nQ3MlSGMU1wuixjY0uy1Hve1CfTmBjjUw/photo/AF1QipM0yVuFBqPDNh7s-JR_z2TML1RWbQxclIKG07p3?key=VExONlJ3U1VOOHBQc3hieHNIYnVBQlo0N29hSnV3" TargetMode="External"/><Relationship Id="rId14" Type="http://schemas.openxmlformats.org/officeDocument/2006/relationships/hyperlink" Target="https://photos.google.com/share/AF1QipNBbeH6TCDexcMfIFO-tNg7QzalZuOP2nQ3MlSGMU1wuixjY0uy1Hve1CfTmBjjUw/photo/AF1QipODPQQXO-HU4HXj9-UFdaei6OIyp4RXF_8nrLbO?key=VExONlJ3U1VOOHBQc3hieHNIYnVBQlo0N29hSnV3" TargetMode="External"/><Relationship Id="rId22" Type="http://schemas.openxmlformats.org/officeDocument/2006/relationships/hyperlink" Target="https://photos.google.com/share/AF1QipNBbeH6TCDexcMfIFO-tNg7QzalZuOP2nQ3MlSGMU1wuixjY0uy1Hve1CfTmBjjUw/photo/AF1QipP28cu8JAEfmm9_SOcwEdGc6ISQZHSkCOBlOytD?key=VExONlJ3U1VOOHBQc3hieHNIYnVBQlo0N29hSn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1"/>
  <sheetViews>
    <sheetView topLeftCell="A11" workbookViewId="0"/>
  </sheetViews>
  <sheetFormatPr baseColWidth="10" defaultColWidth="14.5" defaultRowHeight="15.75" customHeight="1"/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</row>
    <row r="2" spans="1:14" ht="15.75" customHeight="1">
      <c r="B2" s="1" t="s">
        <v>13</v>
      </c>
      <c r="D2" s="1" t="s">
        <v>14</v>
      </c>
      <c r="E2" s="1">
        <v>380</v>
      </c>
      <c r="F2" s="1">
        <v>50</v>
      </c>
      <c r="G2" s="2">
        <f>1*1</f>
        <v>1</v>
      </c>
    </row>
    <row r="3" spans="1:14" ht="15.75" customHeight="1">
      <c r="B3" s="1" t="s">
        <v>15</v>
      </c>
      <c r="D3" s="1" t="s">
        <v>14</v>
      </c>
      <c r="E3" s="1">
        <v>380</v>
      </c>
      <c r="F3" s="1">
        <v>90</v>
      </c>
    </row>
    <row r="4" spans="1:14" ht="15.75" customHeight="1">
      <c r="B4" s="1" t="s">
        <v>16</v>
      </c>
      <c r="D4" s="1" t="s">
        <v>14</v>
      </c>
      <c r="E4" s="1">
        <v>380</v>
      </c>
      <c r="F4" s="1">
        <v>90</v>
      </c>
    </row>
    <row r="5" spans="1:14" ht="15.75" customHeight="1">
      <c r="B5" s="1" t="s">
        <v>17</v>
      </c>
      <c r="D5" s="1" t="s">
        <v>14</v>
      </c>
      <c r="E5" s="1">
        <v>380</v>
      </c>
      <c r="F5" s="1">
        <v>90</v>
      </c>
    </row>
    <row r="6" spans="1:14" ht="15.75" customHeight="1">
      <c r="B6" s="1" t="s">
        <v>18</v>
      </c>
      <c r="D6" s="1" t="s">
        <v>14</v>
      </c>
      <c r="E6" s="1">
        <v>380</v>
      </c>
      <c r="F6" s="1">
        <v>90</v>
      </c>
    </row>
    <row r="7" spans="1:14" ht="15.75" customHeight="1">
      <c r="B7" s="1" t="s">
        <v>19</v>
      </c>
      <c r="D7" s="1" t="s">
        <v>14</v>
      </c>
      <c r="E7" s="1">
        <v>380</v>
      </c>
      <c r="F7" s="1">
        <v>90</v>
      </c>
    </row>
    <row r="8" spans="1:14" ht="15.75" customHeight="1">
      <c r="B8" s="1" t="s">
        <v>20</v>
      </c>
      <c r="D8" s="1" t="s">
        <v>21</v>
      </c>
      <c r="E8" s="1">
        <v>20</v>
      </c>
      <c r="F8" s="1">
        <v>90</v>
      </c>
    </row>
    <row r="9" spans="1:14" ht="15.75" customHeight="1">
      <c r="B9" s="1" t="s">
        <v>22</v>
      </c>
      <c r="D9" s="1" t="s">
        <v>21</v>
      </c>
      <c r="E9" s="1">
        <v>20</v>
      </c>
      <c r="F9" s="1">
        <v>90</v>
      </c>
    </row>
    <row r="10" spans="1:14" ht="15.75" customHeight="1">
      <c r="B10" s="1" t="s">
        <v>23</v>
      </c>
      <c r="D10" s="1" t="s">
        <v>21</v>
      </c>
      <c r="E10" s="1">
        <v>20</v>
      </c>
      <c r="F10" s="1">
        <v>90</v>
      </c>
    </row>
    <row r="11" spans="1:14" ht="15.75" customHeight="1">
      <c r="B11" s="1" t="s">
        <v>24</v>
      </c>
      <c r="D11" s="1" t="s">
        <v>21</v>
      </c>
      <c r="E11" s="1">
        <v>20</v>
      </c>
      <c r="F11" s="1">
        <v>90</v>
      </c>
    </row>
    <row r="12" spans="1:14" ht="15.75" customHeight="1">
      <c r="B12" s="1" t="s">
        <v>25</v>
      </c>
      <c r="D12" s="1" t="s">
        <v>21</v>
      </c>
      <c r="E12" s="1">
        <v>20</v>
      </c>
      <c r="F12" s="1">
        <v>90</v>
      </c>
    </row>
    <row r="13" spans="1:14" ht="15.75" customHeight="1">
      <c r="B13" s="1" t="s">
        <v>26</v>
      </c>
      <c r="D13" s="1" t="s">
        <v>21</v>
      </c>
      <c r="E13" s="1">
        <v>25</v>
      </c>
      <c r="F13" s="1">
        <v>30</v>
      </c>
    </row>
    <row r="14" spans="1:14" ht="15.75" customHeight="1">
      <c r="B14" s="1" t="s">
        <v>27</v>
      </c>
      <c r="D14" s="1" t="s">
        <v>21</v>
      </c>
      <c r="E14" s="1">
        <v>25</v>
      </c>
      <c r="F14" s="1">
        <v>30</v>
      </c>
    </row>
    <row r="15" spans="1:14" ht="15.75" customHeight="1">
      <c r="B15" s="1" t="s">
        <v>28</v>
      </c>
      <c r="D15" s="1" t="s">
        <v>21</v>
      </c>
      <c r="E15" s="1">
        <v>25</v>
      </c>
      <c r="F15" s="1">
        <v>30</v>
      </c>
    </row>
    <row r="16" spans="1:14" ht="15.75" customHeight="1">
      <c r="B16" s="1" t="s">
        <v>29</v>
      </c>
      <c r="D16" s="1" t="s">
        <v>21</v>
      </c>
      <c r="E16" s="1">
        <v>25</v>
      </c>
      <c r="F16" s="1">
        <v>30</v>
      </c>
    </row>
    <row r="17" spans="2:6" ht="15.75" customHeight="1">
      <c r="B17" s="1" t="s">
        <v>30</v>
      </c>
      <c r="D17" s="1" t="s">
        <v>21</v>
      </c>
      <c r="E17" s="1">
        <v>25</v>
      </c>
      <c r="F17" s="1">
        <v>30</v>
      </c>
    </row>
    <row r="18" spans="2:6" ht="15.75" customHeight="1">
      <c r="B18" s="1" t="s">
        <v>31</v>
      </c>
      <c r="D18" s="1" t="s">
        <v>14</v>
      </c>
      <c r="E18" s="1">
        <v>380</v>
      </c>
      <c r="F18" s="1">
        <v>50</v>
      </c>
    </row>
    <row r="19" spans="2:6" ht="15.75" customHeight="1">
      <c r="B19" s="1" t="s">
        <v>32</v>
      </c>
      <c r="D19" s="1" t="s">
        <v>14</v>
      </c>
      <c r="E19" s="1">
        <v>380</v>
      </c>
      <c r="F19" s="1">
        <v>500</v>
      </c>
    </row>
    <row r="20" spans="2:6" ht="15.75" customHeight="1">
      <c r="B20" s="1" t="s">
        <v>33</v>
      </c>
      <c r="D20" s="1" t="s">
        <v>14</v>
      </c>
      <c r="E20" s="1">
        <v>380</v>
      </c>
      <c r="F20" s="1">
        <v>4200</v>
      </c>
    </row>
    <row r="21" spans="2:6" ht="15.75" customHeight="1">
      <c r="B21" s="1" t="s">
        <v>34</v>
      </c>
      <c r="D21" s="1" t="s">
        <v>21</v>
      </c>
      <c r="E21" s="1">
        <v>25</v>
      </c>
      <c r="F21" s="1">
        <v>30</v>
      </c>
    </row>
    <row r="22" spans="2:6" ht="15.75" customHeight="1">
      <c r="B22" s="1" t="s">
        <v>35</v>
      </c>
      <c r="D22" s="1" t="s">
        <v>21</v>
      </c>
      <c r="E22" s="1">
        <v>20</v>
      </c>
      <c r="F22" s="1">
        <v>90</v>
      </c>
    </row>
    <row r="23" spans="2:6" ht="15.75" customHeight="1">
      <c r="B23" s="3" t="s">
        <v>36</v>
      </c>
      <c r="D23" s="1" t="s">
        <v>21</v>
      </c>
      <c r="E23" s="1">
        <v>20</v>
      </c>
      <c r="F23" s="1">
        <v>90</v>
      </c>
    </row>
    <row r="24" spans="2:6" ht="15.75" customHeight="1">
      <c r="B24" s="1" t="s">
        <v>37</v>
      </c>
      <c r="D24" s="1" t="s">
        <v>21</v>
      </c>
      <c r="E24" s="1">
        <v>25</v>
      </c>
      <c r="F24" s="1">
        <v>400</v>
      </c>
    </row>
    <row r="25" spans="2:6" ht="15.75" customHeight="1">
      <c r="B25" s="1" t="s">
        <v>38</v>
      </c>
      <c r="D25" s="1" t="s">
        <v>21</v>
      </c>
      <c r="E25" s="1">
        <v>25</v>
      </c>
      <c r="F25" s="1">
        <v>150</v>
      </c>
    </row>
    <row r="26" spans="2:6" ht="15.75" customHeight="1">
      <c r="B26" s="1" t="s">
        <v>39</v>
      </c>
      <c r="D26" s="1" t="s">
        <v>21</v>
      </c>
      <c r="E26" s="1">
        <v>25</v>
      </c>
      <c r="F26" s="1">
        <v>400</v>
      </c>
    </row>
    <row r="27" spans="2:6" ht="15.75" customHeight="1">
      <c r="B27" s="1" t="s">
        <v>40</v>
      </c>
      <c r="D27" s="1" t="s">
        <v>21</v>
      </c>
      <c r="E27" s="1">
        <v>25</v>
      </c>
      <c r="F27" s="1">
        <v>150</v>
      </c>
    </row>
    <row r="28" spans="2:6" ht="15.75" customHeight="1">
      <c r="B28" s="1" t="s">
        <v>41</v>
      </c>
      <c r="D28" s="1" t="s">
        <v>21</v>
      </c>
      <c r="E28" s="1">
        <v>25</v>
      </c>
      <c r="F28" s="1">
        <v>400</v>
      </c>
    </row>
    <row r="29" spans="2:6" ht="15.75" customHeight="1">
      <c r="B29" s="1" t="s">
        <v>40</v>
      </c>
      <c r="D29" s="1" t="s">
        <v>21</v>
      </c>
      <c r="E29" s="1">
        <v>25</v>
      </c>
      <c r="F29" s="1">
        <v>150</v>
      </c>
    </row>
    <row r="31" spans="2:6" ht="15.75" customHeight="1">
      <c r="B31" s="4" t="s">
        <v>42</v>
      </c>
    </row>
  </sheetData>
  <phoneticPr fontId="13"/>
  <hyperlinks>
    <hyperlink ref="B3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"/>
  <sheetViews>
    <sheetView workbookViewId="0"/>
  </sheetViews>
  <sheetFormatPr baseColWidth="10" defaultColWidth="14.5" defaultRowHeight="15.75" customHeight="1"/>
  <cols>
    <col min="3" max="3" width="24.83203125" customWidth="1"/>
    <col min="4" max="4" width="22.1640625" customWidth="1"/>
    <col min="5" max="5" width="22" customWidth="1"/>
    <col min="6" max="8" width="25.6640625" customWidth="1"/>
  </cols>
  <sheetData>
    <row r="1" spans="1:8" ht="15.75" customHeight="1">
      <c r="A1" s="1" t="s">
        <v>43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44</v>
      </c>
      <c r="G1" s="1" t="s">
        <v>45</v>
      </c>
      <c r="H1" s="1" t="s">
        <v>46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D54"/>
  <sheetViews>
    <sheetView tabSelected="1" topLeftCell="Y1" workbookViewId="0"/>
  </sheetViews>
  <sheetFormatPr baseColWidth="10" defaultColWidth="14.5" defaultRowHeight="15.75" customHeight="1"/>
  <cols>
    <col min="1" max="1" width="46.5" customWidth="1"/>
    <col min="2" max="2" width="45.83203125" customWidth="1"/>
  </cols>
  <sheetData>
    <row r="1" spans="1:56" ht="15.75" customHeight="1">
      <c r="A1" s="5" t="s">
        <v>47</v>
      </c>
      <c r="B1" s="5" t="s">
        <v>48</v>
      </c>
      <c r="C1" s="6" t="s">
        <v>49</v>
      </c>
      <c r="D1" s="6"/>
      <c r="E1" s="6" t="s">
        <v>3</v>
      </c>
      <c r="F1" s="6" t="s">
        <v>50</v>
      </c>
      <c r="G1" s="6"/>
      <c r="H1" s="6"/>
      <c r="I1" s="6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6" t="s">
        <v>56</v>
      </c>
      <c r="O1" s="6" t="s">
        <v>57</v>
      </c>
      <c r="P1" s="6" t="s">
        <v>58</v>
      </c>
      <c r="Q1" s="6" t="s">
        <v>59</v>
      </c>
      <c r="R1" s="6" t="s">
        <v>60</v>
      </c>
      <c r="S1" s="6" t="s">
        <v>61</v>
      </c>
      <c r="T1" s="6" t="s">
        <v>62</v>
      </c>
      <c r="U1" s="6" t="s">
        <v>63</v>
      </c>
      <c r="V1" s="6" t="s">
        <v>64</v>
      </c>
      <c r="W1" s="6" t="s">
        <v>65</v>
      </c>
      <c r="X1" s="6" t="s">
        <v>66</v>
      </c>
      <c r="Y1" s="6" t="s">
        <v>67</v>
      </c>
      <c r="Z1" s="6" t="s">
        <v>68</v>
      </c>
      <c r="AA1" s="6" t="s">
        <v>69</v>
      </c>
      <c r="AB1" s="6" t="s">
        <v>70</v>
      </c>
      <c r="AC1" s="6" t="s">
        <v>71</v>
      </c>
      <c r="AD1" s="6" t="s">
        <v>72</v>
      </c>
      <c r="AE1" s="6" t="s">
        <v>73</v>
      </c>
      <c r="AF1" s="6" t="s">
        <v>74</v>
      </c>
      <c r="AG1" s="6" t="s">
        <v>75</v>
      </c>
      <c r="AH1" s="6" t="s">
        <v>76</v>
      </c>
      <c r="AI1" s="6" t="s">
        <v>77</v>
      </c>
      <c r="AJ1" s="6" t="s">
        <v>78</v>
      </c>
      <c r="AK1" s="6" t="s">
        <v>79</v>
      </c>
      <c r="AL1" s="6" t="s">
        <v>80</v>
      </c>
      <c r="AM1" s="6" t="s">
        <v>81</v>
      </c>
      <c r="AN1" s="6" t="s">
        <v>82</v>
      </c>
      <c r="AO1" s="6" t="s">
        <v>83</v>
      </c>
      <c r="AP1" s="6" t="s">
        <v>84</v>
      </c>
      <c r="AQ1" s="6"/>
      <c r="AR1" s="6"/>
      <c r="AS1" s="5" t="s">
        <v>85</v>
      </c>
      <c r="AT1" s="5"/>
      <c r="AU1" s="5"/>
      <c r="AV1" s="5"/>
      <c r="AW1" s="7"/>
      <c r="AX1" s="6"/>
      <c r="AY1" s="6"/>
      <c r="AZ1" s="7"/>
      <c r="BA1" s="7"/>
      <c r="BB1" s="7"/>
      <c r="BC1" s="7"/>
      <c r="BD1" s="7"/>
    </row>
    <row r="2" spans="1:56" ht="15.75" customHeight="1">
      <c r="C2" s="8"/>
      <c r="D2" s="8"/>
      <c r="E2" s="8"/>
      <c r="F2" s="8"/>
      <c r="G2" s="9"/>
      <c r="H2" s="9"/>
      <c r="I2" s="9">
        <v>100</v>
      </c>
      <c r="J2" s="9">
        <v>300</v>
      </c>
      <c r="K2" s="9" t="s">
        <v>86</v>
      </c>
      <c r="L2" s="9" t="s">
        <v>86</v>
      </c>
      <c r="M2" s="9" t="s">
        <v>87</v>
      </c>
      <c r="N2" s="9" t="s">
        <v>88</v>
      </c>
      <c r="O2" s="9" t="s">
        <v>88</v>
      </c>
      <c r="P2" s="9" t="s">
        <v>88</v>
      </c>
      <c r="Q2" s="9" t="s">
        <v>89</v>
      </c>
      <c r="R2" s="9" t="s">
        <v>89</v>
      </c>
      <c r="S2" s="9" t="s">
        <v>90</v>
      </c>
      <c r="T2" s="9" t="s">
        <v>91</v>
      </c>
      <c r="U2" s="8"/>
      <c r="V2" s="9" t="s">
        <v>92</v>
      </c>
      <c r="W2" s="8"/>
      <c r="X2" s="8"/>
      <c r="Y2" s="9" t="s">
        <v>93</v>
      </c>
      <c r="Z2" s="9" t="s">
        <v>94</v>
      </c>
      <c r="AA2" s="9" t="s">
        <v>95</v>
      </c>
      <c r="AB2" s="9" t="s">
        <v>95</v>
      </c>
      <c r="AC2" s="9" t="s">
        <v>95</v>
      </c>
      <c r="AD2" s="9" t="s">
        <v>95</v>
      </c>
      <c r="AE2" s="9" t="s">
        <v>94</v>
      </c>
      <c r="AF2" s="9" t="s">
        <v>94</v>
      </c>
      <c r="AG2" s="9" t="s">
        <v>94</v>
      </c>
      <c r="AH2" s="9" t="s">
        <v>94</v>
      </c>
      <c r="AI2" s="9" t="s">
        <v>94</v>
      </c>
      <c r="AJ2" s="9" t="s">
        <v>94</v>
      </c>
      <c r="AK2" s="9" t="s">
        <v>96</v>
      </c>
      <c r="AL2" s="9" t="s">
        <v>97</v>
      </c>
      <c r="AM2" s="8"/>
      <c r="AN2" s="8"/>
      <c r="AO2" s="8"/>
      <c r="AP2" s="8"/>
      <c r="AQ2" s="8"/>
      <c r="AR2" s="8"/>
      <c r="AX2" s="8"/>
      <c r="AY2" s="8"/>
    </row>
    <row r="3" spans="1:56" ht="15.75" customHeight="1">
      <c r="A3" s="1" t="s">
        <v>98</v>
      </c>
      <c r="B3" s="1" t="s">
        <v>99</v>
      </c>
      <c r="C3" s="9" t="s">
        <v>100</v>
      </c>
      <c r="D3" s="9"/>
      <c r="E3" s="9" t="s">
        <v>21</v>
      </c>
      <c r="F3" s="9" t="s">
        <v>101</v>
      </c>
      <c r="G3" s="9"/>
      <c r="H3" s="9"/>
      <c r="I3" s="9">
        <v>100</v>
      </c>
      <c r="J3" s="9">
        <v>300</v>
      </c>
      <c r="K3" s="10">
        <f t="shared" ref="K3:K5" si="0">M3*O3*10^-7</f>
        <v>2.0999999999999998E-6</v>
      </c>
      <c r="L3" s="10">
        <v>6.2999999999999998E-6</v>
      </c>
      <c r="M3" s="9">
        <v>0.7</v>
      </c>
      <c r="N3" s="9">
        <v>25</v>
      </c>
      <c r="O3" s="9">
        <v>30</v>
      </c>
      <c r="P3" s="9">
        <v>90.000010000000003</v>
      </c>
      <c r="Q3" s="10">
        <f t="shared" ref="Q3:Q35" si="1">7.9*K3</f>
        <v>1.6589999999999999E-5</v>
      </c>
      <c r="R3" s="10">
        <v>4.9799999999999998E-5</v>
      </c>
      <c r="S3" s="9">
        <v>0</v>
      </c>
      <c r="T3" s="9" t="s">
        <v>102</v>
      </c>
      <c r="U3" s="9" t="s">
        <v>103</v>
      </c>
      <c r="V3" s="9">
        <v>0.12</v>
      </c>
      <c r="W3" s="9">
        <v>25</v>
      </c>
      <c r="X3" s="8"/>
      <c r="Y3" s="9">
        <v>6.1800000000000001E-2</v>
      </c>
      <c r="Z3" s="10">
        <v>9.92</v>
      </c>
      <c r="AA3" s="10">
        <v>7.9199999999999995E-4</v>
      </c>
      <c r="AB3" s="8"/>
      <c r="AC3" s="8"/>
      <c r="AD3" s="8"/>
      <c r="AE3" s="10">
        <v>0</v>
      </c>
      <c r="AF3" s="8"/>
      <c r="AG3" s="10">
        <v>0</v>
      </c>
      <c r="AH3" s="8"/>
      <c r="AI3" s="8"/>
      <c r="AJ3" s="8"/>
      <c r="AK3" s="10">
        <v>0</v>
      </c>
      <c r="AL3" s="10">
        <v>6.5399999999999998E-3</v>
      </c>
      <c r="AM3" s="8"/>
      <c r="AN3" s="8"/>
      <c r="AO3" s="8"/>
      <c r="AP3" s="8"/>
      <c r="AQ3" s="8"/>
      <c r="AR3" s="8"/>
      <c r="AS3" s="11"/>
      <c r="AX3" s="8"/>
      <c r="AY3" s="8"/>
    </row>
    <row r="4" spans="1:56" ht="15.75" customHeight="1">
      <c r="B4" s="1" t="s">
        <v>99</v>
      </c>
      <c r="C4" s="9" t="s">
        <v>104</v>
      </c>
      <c r="D4" s="9"/>
      <c r="E4" s="9" t="s">
        <v>21</v>
      </c>
      <c r="F4" s="9" t="s">
        <v>105</v>
      </c>
      <c r="G4" s="9"/>
      <c r="H4" s="9"/>
      <c r="I4" s="9">
        <v>100</v>
      </c>
      <c r="J4" s="9">
        <v>300</v>
      </c>
      <c r="K4" s="10">
        <f t="shared" si="0"/>
        <v>2.0999999999999998E-6</v>
      </c>
      <c r="L4" s="10">
        <v>6.2999999999999998E-6</v>
      </c>
      <c r="M4" s="9">
        <v>0.7</v>
      </c>
      <c r="N4" s="9">
        <v>25</v>
      </c>
      <c r="O4" s="9">
        <v>30</v>
      </c>
      <c r="P4" s="9">
        <v>90.000010000000003</v>
      </c>
      <c r="Q4" s="10">
        <f t="shared" si="1"/>
        <v>1.6589999999999999E-5</v>
      </c>
      <c r="R4" s="10">
        <v>4.9799999999999998E-5</v>
      </c>
      <c r="S4" s="9">
        <v>0</v>
      </c>
      <c r="T4" s="9" t="s">
        <v>102</v>
      </c>
      <c r="U4" s="9" t="s">
        <v>103</v>
      </c>
      <c r="V4" s="9">
        <v>6.15</v>
      </c>
      <c r="W4" s="9">
        <v>1779</v>
      </c>
      <c r="X4" s="8"/>
      <c r="Y4" s="9">
        <v>6.1800000000000001E-2</v>
      </c>
      <c r="Z4" s="10">
        <v>250</v>
      </c>
      <c r="AA4" s="10">
        <v>4.2599999999999999E-3</v>
      </c>
      <c r="AB4" s="10">
        <v>2.9499999999999999E-3</v>
      </c>
      <c r="AC4" s="10">
        <v>2.2399999999999998E-3</v>
      </c>
      <c r="AD4" s="10">
        <v>-3.65E-3</v>
      </c>
      <c r="AE4" s="10">
        <v>45</v>
      </c>
      <c r="AF4" s="10">
        <v>-42.5</v>
      </c>
      <c r="AG4" s="10">
        <v>47.4</v>
      </c>
      <c r="AH4" s="8"/>
      <c r="AI4" s="8"/>
      <c r="AJ4" s="10">
        <v>-159</v>
      </c>
      <c r="AK4" s="10">
        <v>2.9500000000000001E-4</v>
      </c>
      <c r="AL4" s="10">
        <v>0.65100000000000002</v>
      </c>
      <c r="AM4" s="10">
        <v>0.69099999999999995</v>
      </c>
      <c r="AN4" s="10">
        <v>0.626</v>
      </c>
      <c r="AO4" s="8"/>
      <c r="AP4" s="10">
        <v>0.77800000000000002</v>
      </c>
      <c r="AQ4" s="10"/>
      <c r="AR4" s="10"/>
      <c r="AX4" s="10"/>
      <c r="AY4" s="10"/>
    </row>
    <row r="5" spans="1:56" ht="15.75" customHeight="1">
      <c r="A5" s="1" t="s">
        <v>106</v>
      </c>
      <c r="B5" s="1" t="s">
        <v>99</v>
      </c>
      <c r="C5" s="9" t="s">
        <v>107</v>
      </c>
      <c r="D5" s="9"/>
      <c r="E5" s="9" t="s">
        <v>21</v>
      </c>
      <c r="F5" s="9" t="s">
        <v>108</v>
      </c>
      <c r="I5" s="1">
        <v>100</v>
      </c>
      <c r="J5" s="1">
        <v>300</v>
      </c>
      <c r="K5" s="10">
        <f t="shared" si="0"/>
        <v>2.0999999999999998E-6</v>
      </c>
      <c r="L5" s="10">
        <v>6.2999999999999998E-6</v>
      </c>
      <c r="M5" s="9">
        <v>0.7</v>
      </c>
      <c r="N5" s="9">
        <v>25</v>
      </c>
      <c r="O5" s="9">
        <v>30</v>
      </c>
      <c r="P5" s="9">
        <v>90.000010000000003</v>
      </c>
      <c r="Q5" s="10">
        <f t="shared" si="1"/>
        <v>1.6589999999999999E-5</v>
      </c>
      <c r="R5" s="10">
        <v>4.9799999999999998E-5</v>
      </c>
      <c r="S5" s="9">
        <v>0</v>
      </c>
      <c r="T5" s="9" t="s">
        <v>102</v>
      </c>
      <c r="U5" s="9" t="s">
        <v>103</v>
      </c>
      <c r="V5" s="9">
        <v>5.07</v>
      </c>
      <c r="W5" s="9">
        <v>1519</v>
      </c>
      <c r="X5" s="8"/>
      <c r="Y5" s="9">
        <v>6.1800000000000001E-2</v>
      </c>
      <c r="Z5" s="10">
        <v>250</v>
      </c>
      <c r="AA5" s="10">
        <v>9.4300000000000004E-4</v>
      </c>
      <c r="AB5" s="10">
        <v>-1.17E-4</v>
      </c>
      <c r="AC5" s="10">
        <v>-7.8299999999999995E-4</v>
      </c>
      <c r="AD5" s="10">
        <v>-5.5000000000000003E-4</v>
      </c>
      <c r="AE5" s="10">
        <v>0</v>
      </c>
      <c r="AF5" s="10">
        <v>249</v>
      </c>
      <c r="AG5" s="10">
        <v>249</v>
      </c>
      <c r="AH5" s="8"/>
      <c r="AI5" s="8"/>
      <c r="AJ5" s="10">
        <v>-4.08</v>
      </c>
      <c r="AK5" s="10">
        <v>-8.1899999999999996E-4</v>
      </c>
      <c r="AL5" s="10">
        <v>-0.13200000000000001</v>
      </c>
      <c r="AM5" s="10">
        <v>-0.124</v>
      </c>
      <c r="AN5" s="9" t="s">
        <v>109</v>
      </c>
      <c r="AO5" s="8"/>
      <c r="AP5" s="8" t="s">
        <v>223</v>
      </c>
      <c r="AQ5" s="8"/>
      <c r="AR5" s="8"/>
      <c r="AX5" s="8"/>
      <c r="AY5" s="8"/>
    </row>
    <row r="6" spans="1:56" ht="15.75" customHeight="1">
      <c r="A6" s="1" t="s">
        <v>110</v>
      </c>
      <c r="C6" s="9" t="s">
        <v>111</v>
      </c>
      <c r="D6" s="9"/>
      <c r="E6" s="9" t="s">
        <v>21</v>
      </c>
      <c r="F6" s="9" t="s">
        <v>112</v>
      </c>
      <c r="G6" s="9"/>
      <c r="H6" s="9"/>
      <c r="I6" s="9">
        <v>100</v>
      </c>
      <c r="J6" s="9">
        <v>300</v>
      </c>
      <c r="K6" s="10">
        <f t="shared" ref="K6:K18" si="2">M6*P6*10^-7</f>
        <v>2.0999999999999998E-6</v>
      </c>
      <c r="L6" s="10">
        <v>2.0999999999999998E-6</v>
      </c>
      <c r="M6" s="9">
        <v>0.7</v>
      </c>
      <c r="N6" s="9">
        <v>25</v>
      </c>
      <c r="O6" s="9"/>
      <c r="P6" s="9">
        <v>30</v>
      </c>
      <c r="Q6" s="10">
        <f t="shared" si="1"/>
        <v>1.6589999999999999E-5</v>
      </c>
      <c r="R6" s="10">
        <v>1.66E-5</v>
      </c>
      <c r="S6" s="9">
        <v>0</v>
      </c>
      <c r="T6" s="9" t="s">
        <v>102</v>
      </c>
      <c r="U6" s="9" t="s">
        <v>103</v>
      </c>
      <c r="V6" s="9">
        <v>6.17</v>
      </c>
      <c r="W6" s="9">
        <v>1778</v>
      </c>
      <c r="X6" s="8"/>
      <c r="Y6" s="9">
        <v>6.1800000000000001E-2</v>
      </c>
      <c r="Z6" s="10">
        <v>250</v>
      </c>
      <c r="AA6" s="10">
        <v>4.3899999999999998E-3</v>
      </c>
      <c r="AB6" s="10">
        <v>3.1900000000000001E-3</v>
      </c>
      <c r="AC6" s="10">
        <v>2.5699999999999998E-3</v>
      </c>
      <c r="AD6" s="10">
        <v>-3.8E-3</v>
      </c>
      <c r="AE6" s="10">
        <v>44.4</v>
      </c>
      <c r="AF6" s="10">
        <v>-43.5</v>
      </c>
      <c r="AG6" s="10">
        <v>45.2</v>
      </c>
      <c r="AH6" s="8"/>
      <c r="AI6" s="8"/>
      <c r="AJ6" s="10">
        <v>-136</v>
      </c>
      <c r="AK6" s="10">
        <v>2.92E-4</v>
      </c>
      <c r="AL6" s="10">
        <v>0.68100000000000005</v>
      </c>
      <c r="AM6" s="10">
        <v>0.72499999999999998</v>
      </c>
      <c r="AN6" s="10">
        <v>0.68300000000000005</v>
      </c>
      <c r="AO6" s="8"/>
      <c r="AP6" s="10">
        <v>0.754</v>
      </c>
      <c r="AQ6" s="10"/>
      <c r="AR6" s="10"/>
      <c r="AX6" s="10"/>
      <c r="AY6" s="10"/>
    </row>
    <row r="7" spans="1:56" ht="15.75" customHeight="1">
      <c r="C7" s="9" t="s">
        <v>113</v>
      </c>
      <c r="D7" s="9"/>
      <c r="E7" s="9" t="s">
        <v>21</v>
      </c>
      <c r="F7" s="9" t="s">
        <v>114</v>
      </c>
      <c r="G7" s="9"/>
      <c r="H7" s="9"/>
      <c r="I7" s="9">
        <v>100</v>
      </c>
      <c r="J7" s="9">
        <v>300</v>
      </c>
      <c r="K7" s="10">
        <f t="shared" si="2"/>
        <v>3.0599999999999999E-6</v>
      </c>
      <c r="L7" s="10">
        <v>3.0599999999999999E-6</v>
      </c>
      <c r="M7" s="9">
        <v>1.02</v>
      </c>
      <c r="N7" s="9">
        <v>25</v>
      </c>
      <c r="O7" s="9"/>
      <c r="P7" s="9">
        <v>30</v>
      </c>
      <c r="Q7" s="10">
        <f t="shared" si="1"/>
        <v>2.4173999999999999E-5</v>
      </c>
      <c r="R7" s="10">
        <v>2.4199999999999999E-5</v>
      </c>
      <c r="S7" s="9">
        <v>0</v>
      </c>
      <c r="T7" s="9" t="s">
        <v>102</v>
      </c>
      <c r="U7" s="9" t="s">
        <v>103</v>
      </c>
      <c r="V7" s="9">
        <v>6.17</v>
      </c>
      <c r="W7" s="9">
        <v>1787</v>
      </c>
      <c r="X7" s="8"/>
      <c r="Y7" s="9">
        <v>6.1800000000000001E-2</v>
      </c>
      <c r="Z7" s="10">
        <v>250</v>
      </c>
      <c r="AA7" s="10">
        <v>4.8799999999999998E-3</v>
      </c>
      <c r="AB7" s="10">
        <v>3.46E-3</v>
      </c>
      <c r="AC7" s="10">
        <v>2.81E-3</v>
      </c>
      <c r="AD7" s="10">
        <v>-4.1099999999999999E-3</v>
      </c>
      <c r="AE7" s="10">
        <v>45.6</v>
      </c>
      <c r="AF7" s="10">
        <v>-43.9</v>
      </c>
      <c r="AG7" s="10">
        <v>47.2</v>
      </c>
      <c r="AH7" s="8"/>
      <c r="AI7" s="8"/>
      <c r="AJ7" s="10">
        <v>-153</v>
      </c>
      <c r="AK7" s="10">
        <v>5.13E-4</v>
      </c>
      <c r="AL7" s="10">
        <v>0.76200000000000001</v>
      </c>
      <c r="AM7" s="10">
        <v>0.71</v>
      </c>
      <c r="AN7" s="10">
        <v>0.63900000000000001</v>
      </c>
      <c r="AO7" s="8"/>
      <c r="AP7" s="10">
        <v>0.85199999999999998</v>
      </c>
      <c r="AQ7" s="10"/>
      <c r="AR7" s="10"/>
      <c r="AX7" s="10"/>
      <c r="AY7" s="10"/>
    </row>
    <row r="8" spans="1:56" ht="15.75" customHeight="1">
      <c r="C8" s="9" t="s">
        <v>115</v>
      </c>
      <c r="D8" s="9"/>
      <c r="E8" s="9" t="s">
        <v>21</v>
      </c>
      <c r="F8" s="9" t="s">
        <v>116</v>
      </c>
      <c r="G8" s="9"/>
      <c r="H8" s="9"/>
      <c r="I8" s="9">
        <v>100</v>
      </c>
      <c r="J8" s="9">
        <v>300</v>
      </c>
      <c r="K8" s="10">
        <f t="shared" si="2"/>
        <v>3.0599999999999999E-6</v>
      </c>
      <c r="L8" s="10">
        <v>3.0599999999999999E-6</v>
      </c>
      <c r="M8" s="9">
        <v>1.02</v>
      </c>
      <c r="N8" s="9">
        <v>25</v>
      </c>
      <c r="O8" s="9"/>
      <c r="P8" s="9">
        <v>30</v>
      </c>
      <c r="Q8" s="10">
        <f t="shared" si="1"/>
        <v>2.4173999999999999E-5</v>
      </c>
      <c r="R8" s="10">
        <v>2.4199999999999999E-5</v>
      </c>
      <c r="S8" s="9">
        <v>0</v>
      </c>
      <c r="T8" s="9" t="s">
        <v>102</v>
      </c>
      <c r="U8" s="9" t="s">
        <v>103</v>
      </c>
      <c r="V8" s="9">
        <v>6.17</v>
      </c>
      <c r="W8" s="9">
        <v>1787</v>
      </c>
      <c r="X8" s="8"/>
      <c r="Y8" s="9">
        <v>6.1800000000000001E-2</v>
      </c>
      <c r="Z8" s="10">
        <v>250</v>
      </c>
      <c r="AA8" s="10">
        <v>5.7099999999999998E-3</v>
      </c>
      <c r="AB8" s="10">
        <v>4.0400000000000002E-3</v>
      </c>
      <c r="AC8" s="10">
        <v>3.5500000000000002E-3</v>
      </c>
      <c r="AD8" s="10">
        <v>-4.5399999999999998E-3</v>
      </c>
      <c r="AE8" s="10">
        <v>44.4</v>
      </c>
      <c r="AF8" s="10">
        <v>-41.9</v>
      </c>
      <c r="AG8" s="10">
        <v>47</v>
      </c>
      <c r="AH8" s="8"/>
      <c r="AI8" s="8"/>
      <c r="AJ8" s="10">
        <v>-167</v>
      </c>
      <c r="AK8" s="10">
        <v>4.2999999999999999E-4</v>
      </c>
      <c r="AL8" s="10">
        <v>0.94</v>
      </c>
      <c r="AM8" s="10">
        <v>0.70799999999999996</v>
      </c>
      <c r="AN8" s="10">
        <v>0.63100000000000001</v>
      </c>
      <c r="AO8" s="8"/>
      <c r="AP8" s="10">
        <v>0.78800000000000003</v>
      </c>
      <c r="AQ8" s="10"/>
      <c r="AR8" s="10"/>
      <c r="AX8" s="10"/>
      <c r="AY8" s="10"/>
    </row>
    <row r="9" spans="1:56" ht="15.75" customHeight="1">
      <c r="C9" s="9" t="s">
        <v>117</v>
      </c>
      <c r="D9" s="9"/>
      <c r="E9" s="9" t="s">
        <v>21</v>
      </c>
      <c r="F9" s="9" t="s">
        <v>118</v>
      </c>
      <c r="G9" s="9"/>
      <c r="H9" s="9"/>
      <c r="I9" s="9">
        <v>100</v>
      </c>
      <c r="J9" s="9">
        <v>300</v>
      </c>
      <c r="K9" s="10">
        <f t="shared" si="2"/>
        <v>6.9299999999999997E-6</v>
      </c>
      <c r="L9" s="10">
        <v>6.9299999999999997E-6</v>
      </c>
      <c r="M9" s="9">
        <v>0.77</v>
      </c>
      <c r="N9" s="9">
        <v>20</v>
      </c>
      <c r="O9" s="9"/>
      <c r="P9" s="9">
        <v>90</v>
      </c>
      <c r="Q9" s="10">
        <f t="shared" si="1"/>
        <v>5.4747000000000003E-5</v>
      </c>
      <c r="R9" s="10">
        <v>5.4700000000000001E-5</v>
      </c>
      <c r="S9" s="9">
        <v>0</v>
      </c>
      <c r="T9" s="9" t="s">
        <v>102</v>
      </c>
      <c r="U9" s="9" t="s">
        <v>103</v>
      </c>
      <c r="V9" s="9">
        <v>6.17</v>
      </c>
      <c r="W9" s="9">
        <v>1772</v>
      </c>
      <c r="X9" s="8"/>
      <c r="Y9" s="9">
        <v>6.1800000000000001E-2</v>
      </c>
      <c r="Z9" s="10">
        <v>250</v>
      </c>
      <c r="AA9" s="10">
        <v>1.3299999999999999E-2</v>
      </c>
      <c r="AB9" s="10">
        <v>1.0500000000000001E-2</v>
      </c>
      <c r="AC9" s="10">
        <v>9.75E-3</v>
      </c>
      <c r="AD9" s="10">
        <v>-1.12E-2</v>
      </c>
      <c r="AE9" s="10">
        <v>25.8</v>
      </c>
      <c r="AF9" s="10">
        <v>-25.4</v>
      </c>
      <c r="AG9" s="10">
        <v>26.1</v>
      </c>
      <c r="AH9" s="10">
        <v>11.3</v>
      </c>
      <c r="AI9" s="8"/>
      <c r="AJ9" s="10">
        <v>-134</v>
      </c>
      <c r="AK9" s="10">
        <v>1.2199999999999999E-3</v>
      </c>
      <c r="AL9" s="10">
        <v>1.4</v>
      </c>
      <c r="AM9" s="10">
        <v>0.78800000000000003</v>
      </c>
      <c r="AN9" s="10">
        <v>0.73899999999999999</v>
      </c>
      <c r="AO9" s="10">
        <v>0.439</v>
      </c>
      <c r="AP9" s="10">
        <v>0.66800000000000004</v>
      </c>
      <c r="AQ9" s="10"/>
      <c r="AR9" s="10" t="s">
        <v>119</v>
      </c>
      <c r="AS9" s="4" t="s">
        <v>120</v>
      </c>
      <c r="AT9" s="12" t="s">
        <v>121</v>
      </c>
      <c r="AU9" s="13" t="s">
        <v>122</v>
      </c>
      <c r="AX9" s="10"/>
      <c r="AY9" s="10"/>
    </row>
    <row r="10" spans="1:56" ht="15.75" customHeight="1">
      <c r="C10" s="9" t="s">
        <v>123</v>
      </c>
      <c r="D10" s="9"/>
      <c r="E10" s="9" t="s">
        <v>21</v>
      </c>
      <c r="F10" s="9" t="s">
        <v>124</v>
      </c>
      <c r="G10" s="9"/>
      <c r="H10" s="9"/>
      <c r="I10" s="9">
        <v>100</v>
      </c>
      <c r="J10" s="9">
        <v>300</v>
      </c>
      <c r="K10" s="10">
        <f t="shared" si="2"/>
        <v>7.2900000000000005E-6</v>
      </c>
      <c r="L10" s="10">
        <v>7.2899999999999997E-6</v>
      </c>
      <c r="M10" s="9">
        <v>0.81</v>
      </c>
      <c r="N10" s="9">
        <v>20</v>
      </c>
      <c r="O10" s="9"/>
      <c r="P10" s="9">
        <v>90</v>
      </c>
      <c r="Q10" s="10">
        <f t="shared" si="1"/>
        <v>5.7591000000000005E-5</v>
      </c>
      <c r="R10" s="10">
        <v>5.7599999999999997E-5</v>
      </c>
      <c r="S10" s="9">
        <v>0</v>
      </c>
      <c r="T10" s="9" t="s">
        <v>102</v>
      </c>
      <c r="U10" s="9" t="s">
        <v>103</v>
      </c>
      <c r="V10" s="9">
        <v>6.15</v>
      </c>
      <c r="W10" s="9">
        <v>1779</v>
      </c>
      <c r="X10" s="8"/>
      <c r="Y10" s="9">
        <v>6.1800000000000001E-2</v>
      </c>
      <c r="Z10" s="10">
        <v>250</v>
      </c>
      <c r="AA10" s="10">
        <v>1.5100000000000001E-2</v>
      </c>
      <c r="AB10" s="10">
        <v>1.1900000000000001E-2</v>
      </c>
      <c r="AC10" s="10">
        <v>1.0999999999999999E-2</v>
      </c>
      <c r="AD10" s="10">
        <v>-1.2699999999999999E-2</v>
      </c>
      <c r="AE10" s="10">
        <v>27.1</v>
      </c>
      <c r="AF10" s="10">
        <v>-26.7</v>
      </c>
      <c r="AG10" s="10">
        <v>27.5</v>
      </c>
      <c r="AH10" s="10">
        <v>5.0599999999999996</v>
      </c>
      <c r="AI10" s="8"/>
      <c r="AJ10" s="10">
        <v>-138</v>
      </c>
      <c r="AK10" s="10">
        <v>9.5600000000000004E-4</v>
      </c>
      <c r="AL10" s="10">
        <v>1.63</v>
      </c>
      <c r="AM10" s="10">
        <v>0.78800000000000003</v>
      </c>
      <c r="AN10" s="10">
        <v>0.76100000000000001</v>
      </c>
      <c r="AO10" s="10">
        <v>0.187</v>
      </c>
      <c r="AP10" s="10">
        <v>0.54200000000000004</v>
      </c>
      <c r="AQ10" s="10"/>
      <c r="AR10" s="10"/>
      <c r="AX10" s="10"/>
      <c r="AY10" s="10"/>
    </row>
    <row r="11" spans="1:56" ht="15.75" customHeight="1">
      <c r="C11" s="9" t="s">
        <v>125</v>
      </c>
      <c r="D11" s="9"/>
      <c r="E11" s="9" t="s">
        <v>21</v>
      </c>
      <c r="F11" s="9" t="s">
        <v>126</v>
      </c>
      <c r="G11" s="9"/>
      <c r="H11" s="9"/>
      <c r="I11" s="9">
        <v>100</v>
      </c>
      <c r="J11" s="9">
        <v>300</v>
      </c>
      <c r="K11" s="10">
        <f t="shared" si="2"/>
        <v>8.6399999999999986E-6</v>
      </c>
      <c r="L11" s="10">
        <v>8.6400000000000003E-6</v>
      </c>
      <c r="M11" s="9">
        <v>0.96</v>
      </c>
      <c r="N11" s="9">
        <v>20</v>
      </c>
      <c r="O11" s="9"/>
      <c r="P11" s="9">
        <v>90</v>
      </c>
      <c r="Q11" s="10">
        <f t="shared" si="1"/>
        <v>6.8255999999999992E-5</v>
      </c>
      <c r="R11" s="10">
        <v>6.8300000000000007E-5</v>
      </c>
      <c r="S11" s="9">
        <v>0</v>
      </c>
      <c r="T11" s="9" t="s">
        <v>102</v>
      </c>
      <c r="U11" s="9" t="s">
        <v>103</v>
      </c>
      <c r="V11" s="9">
        <v>6.17</v>
      </c>
      <c r="W11" s="9">
        <v>1778</v>
      </c>
      <c r="X11" s="8"/>
      <c r="Y11" s="9">
        <v>6.1800000000000001E-2</v>
      </c>
      <c r="Z11" s="10">
        <v>250</v>
      </c>
      <c r="AA11" s="10">
        <v>1.6500000000000001E-2</v>
      </c>
      <c r="AB11" s="10">
        <v>1.23E-2</v>
      </c>
      <c r="AC11" s="10">
        <v>1.1599999999999999E-2</v>
      </c>
      <c r="AD11" s="10">
        <v>-1.2999999999999999E-2</v>
      </c>
      <c r="AE11" s="10">
        <v>35.200000000000003</v>
      </c>
      <c r="AF11" s="10">
        <v>-34.799999999999997</v>
      </c>
      <c r="AG11" s="10">
        <v>35.700000000000003</v>
      </c>
      <c r="AH11" s="10">
        <v>8.06</v>
      </c>
      <c r="AI11" s="8"/>
      <c r="AJ11" s="10">
        <v>-145</v>
      </c>
      <c r="AK11" s="10">
        <v>8.1300000000000003E-4</v>
      </c>
      <c r="AL11" s="10">
        <v>2.16</v>
      </c>
      <c r="AM11" s="10">
        <v>0.748</v>
      </c>
      <c r="AN11" s="10">
        <v>0.7</v>
      </c>
      <c r="AO11" s="10">
        <v>0.22900000000000001</v>
      </c>
      <c r="AP11" s="10">
        <v>0.56999999999999995</v>
      </c>
      <c r="AQ11" s="10"/>
      <c r="AR11" s="10" t="s">
        <v>127</v>
      </c>
      <c r="AS11" s="12" t="s">
        <v>128</v>
      </c>
      <c r="AT11" s="13" t="s">
        <v>129</v>
      </c>
      <c r="AU11" s="4" t="s">
        <v>130</v>
      </c>
      <c r="AV11" s="4" t="s">
        <v>131</v>
      </c>
      <c r="AW11" s="13" t="s">
        <v>132</v>
      </c>
      <c r="AX11" s="10"/>
      <c r="AY11" s="10"/>
    </row>
    <row r="12" spans="1:56" ht="15.75" customHeight="1">
      <c r="C12" s="9" t="s">
        <v>133</v>
      </c>
      <c r="D12" s="9"/>
      <c r="E12" s="9" t="s">
        <v>21</v>
      </c>
      <c r="F12" s="9" t="s">
        <v>134</v>
      </c>
      <c r="G12" s="9"/>
      <c r="H12" s="9"/>
      <c r="I12" s="9">
        <v>100</v>
      </c>
      <c r="J12" s="9">
        <v>300</v>
      </c>
      <c r="K12" s="10">
        <f t="shared" si="2"/>
        <v>6.6150000000000002E-6</v>
      </c>
      <c r="L12" s="10">
        <v>6.6200000000000001E-6</v>
      </c>
      <c r="M12" s="9">
        <v>0.73499999999999999</v>
      </c>
      <c r="N12" s="9">
        <v>20</v>
      </c>
      <c r="O12" s="9"/>
      <c r="P12" s="9">
        <v>90</v>
      </c>
      <c r="Q12" s="10">
        <f t="shared" si="1"/>
        <v>5.2258500000000001E-5</v>
      </c>
      <c r="R12" s="10">
        <v>5.2299999999999997E-5</v>
      </c>
      <c r="S12" s="9">
        <v>0</v>
      </c>
      <c r="T12" s="9" t="s">
        <v>102</v>
      </c>
      <c r="U12" s="9" t="s">
        <v>103</v>
      </c>
      <c r="V12" s="9">
        <v>6.18</v>
      </c>
      <c r="W12" s="9">
        <v>1773</v>
      </c>
      <c r="X12" s="8"/>
      <c r="Y12" s="9">
        <v>6.1800000000000001E-2</v>
      </c>
      <c r="Z12" s="10">
        <v>250</v>
      </c>
      <c r="AA12" s="10">
        <v>1.2200000000000001E-2</v>
      </c>
      <c r="AB12" s="10">
        <v>8.0599999999999995E-3</v>
      </c>
      <c r="AC12" s="10">
        <v>7.4000000000000003E-3</v>
      </c>
      <c r="AD12" s="10">
        <v>-8.7100000000000007E-3</v>
      </c>
      <c r="AE12" s="10">
        <v>36.6</v>
      </c>
      <c r="AF12" s="10">
        <v>-35.299999999999997</v>
      </c>
      <c r="AG12" s="10">
        <v>37.9</v>
      </c>
      <c r="AH12" s="10">
        <v>0.64900000000000002</v>
      </c>
      <c r="AI12" s="8"/>
      <c r="AJ12" s="10">
        <v>-172</v>
      </c>
      <c r="AK12" s="10">
        <v>4.0900000000000002E-4</v>
      </c>
      <c r="AL12" s="10">
        <v>1.6</v>
      </c>
      <c r="AM12" s="10">
        <v>0.66200000000000003</v>
      </c>
      <c r="AN12" s="10">
        <v>0.63100000000000001</v>
      </c>
      <c r="AO12" s="10">
        <v>1.77E-2</v>
      </c>
      <c r="AP12" s="10">
        <v>0.46200000000000002</v>
      </c>
      <c r="AQ12" s="10"/>
      <c r="AR12" s="10" t="s">
        <v>135</v>
      </c>
      <c r="AS12" s="13" t="s">
        <v>136</v>
      </c>
      <c r="AT12" s="13" t="s">
        <v>137</v>
      </c>
      <c r="AX12" s="10"/>
      <c r="AY12" s="10"/>
    </row>
    <row r="13" spans="1:56" ht="15.75" customHeight="1">
      <c r="A13" s="1" t="s">
        <v>138</v>
      </c>
      <c r="C13" s="9" t="s">
        <v>139</v>
      </c>
      <c r="D13" s="9"/>
      <c r="E13" s="9" t="s">
        <v>21</v>
      </c>
      <c r="F13" s="9" t="s">
        <v>140</v>
      </c>
      <c r="G13" s="9"/>
      <c r="H13" s="9"/>
      <c r="I13" s="9">
        <v>100</v>
      </c>
      <c r="J13" s="9">
        <v>300</v>
      </c>
      <c r="K13" s="10">
        <f t="shared" si="2"/>
        <v>6.6150000000000002E-6</v>
      </c>
      <c r="L13" s="10">
        <v>6.6200000000000001E-6</v>
      </c>
      <c r="M13" s="9">
        <v>0.73499999999999999</v>
      </c>
      <c r="N13" s="9">
        <v>20</v>
      </c>
      <c r="O13" s="9"/>
      <c r="P13" s="9">
        <v>90</v>
      </c>
      <c r="Q13" s="10">
        <f t="shared" si="1"/>
        <v>5.2258500000000001E-5</v>
      </c>
      <c r="R13" s="10">
        <v>5.2299999999999997E-5</v>
      </c>
      <c r="S13" s="9">
        <v>0</v>
      </c>
      <c r="T13" s="9" t="s">
        <v>102</v>
      </c>
      <c r="U13" s="9" t="s">
        <v>103</v>
      </c>
      <c r="V13" s="9">
        <v>14.63</v>
      </c>
      <c r="W13" s="9">
        <v>1787</v>
      </c>
      <c r="X13" s="8"/>
      <c r="Y13" s="9">
        <v>6.1800000000000001E-2</v>
      </c>
      <c r="Z13" s="10">
        <v>250</v>
      </c>
      <c r="AA13" s="10">
        <v>1.2200000000000001E-2</v>
      </c>
      <c r="AB13" s="10">
        <v>8.1300000000000001E-3</v>
      </c>
      <c r="AC13" s="10">
        <v>7.4799999999999997E-3</v>
      </c>
      <c r="AD13" s="10">
        <v>-8.7799999999999996E-3</v>
      </c>
      <c r="AE13" s="10">
        <v>36.700000000000003</v>
      </c>
      <c r="AF13" s="10">
        <v>-36</v>
      </c>
      <c r="AG13" s="10">
        <v>37.5</v>
      </c>
      <c r="AH13" s="10">
        <v>0.54500000000000004</v>
      </c>
      <c r="AI13" s="8"/>
      <c r="AJ13" s="10">
        <v>-169</v>
      </c>
      <c r="AK13" s="10">
        <v>8.6899999999999998E-4</v>
      </c>
      <c r="AL13" s="10">
        <v>1.6</v>
      </c>
      <c r="AM13" s="10">
        <v>0.66800000000000004</v>
      </c>
      <c r="AN13" s="10">
        <v>0.624</v>
      </c>
      <c r="AO13" s="10">
        <v>1.4800000000000001E-2</v>
      </c>
      <c r="AP13" s="10">
        <v>0.745</v>
      </c>
      <c r="AQ13" s="10"/>
      <c r="AR13" s="10"/>
      <c r="AS13" s="11"/>
      <c r="AX13" s="10"/>
      <c r="AY13" s="10"/>
    </row>
    <row r="14" spans="1:56" ht="15.75" customHeight="1">
      <c r="C14" s="9" t="s">
        <v>141</v>
      </c>
      <c r="D14" s="9"/>
      <c r="E14" s="9" t="s">
        <v>21</v>
      </c>
      <c r="F14" s="9" t="s">
        <v>142</v>
      </c>
      <c r="G14" s="9"/>
      <c r="H14" s="9"/>
      <c r="I14" s="9">
        <v>100</v>
      </c>
      <c r="J14" s="9">
        <v>300</v>
      </c>
      <c r="K14" s="10">
        <f t="shared" si="2"/>
        <v>6.6150000000000002E-6</v>
      </c>
      <c r="L14" s="10">
        <v>6.6200000000000001E-6</v>
      </c>
      <c r="M14" s="9">
        <v>0.73499999999999999</v>
      </c>
      <c r="N14" s="9">
        <v>20</v>
      </c>
      <c r="O14" s="9"/>
      <c r="P14" s="9">
        <v>90</v>
      </c>
      <c r="Q14" s="10">
        <f t="shared" si="1"/>
        <v>5.2258500000000001E-5</v>
      </c>
      <c r="R14" s="10">
        <v>5.2299999999999997E-5</v>
      </c>
      <c r="S14" s="9">
        <v>0</v>
      </c>
      <c r="T14" s="9" t="s">
        <v>102</v>
      </c>
      <c r="U14" s="9" t="s">
        <v>103</v>
      </c>
      <c r="V14" s="9">
        <v>2.5</v>
      </c>
      <c r="W14" s="9">
        <v>103</v>
      </c>
      <c r="X14" s="8"/>
      <c r="Y14" s="9">
        <v>6.1800000000000001E-2</v>
      </c>
      <c r="Z14" s="10">
        <v>40.6</v>
      </c>
      <c r="AA14" s="10">
        <v>7.2300000000000003E-3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10">
        <v>-0.246</v>
      </c>
      <c r="AM14" s="8"/>
      <c r="AN14" s="8"/>
      <c r="AO14" s="8"/>
      <c r="AP14" s="8"/>
      <c r="AQ14" s="8"/>
      <c r="AR14" s="8"/>
      <c r="AX14" s="8"/>
      <c r="AY14" s="8"/>
    </row>
    <row r="15" spans="1:56" ht="15.75" customHeight="1">
      <c r="C15" s="9" t="s">
        <v>143</v>
      </c>
      <c r="D15" s="9"/>
      <c r="E15" s="9" t="s">
        <v>21</v>
      </c>
      <c r="F15" s="9" t="s">
        <v>144</v>
      </c>
      <c r="G15" s="9"/>
      <c r="H15" s="9"/>
      <c r="I15" s="9">
        <v>100</v>
      </c>
      <c r="J15" s="9">
        <v>300</v>
      </c>
      <c r="K15" s="10">
        <f t="shared" si="2"/>
        <v>6.6150000000000002E-6</v>
      </c>
      <c r="L15" s="10">
        <v>6.6200000000000001E-6</v>
      </c>
      <c r="M15" s="9">
        <v>0.73499999999999999</v>
      </c>
      <c r="N15" s="9">
        <v>20</v>
      </c>
      <c r="O15" s="9"/>
      <c r="P15" s="9">
        <v>90</v>
      </c>
      <c r="Q15" s="10">
        <f t="shared" si="1"/>
        <v>5.2258500000000001E-5</v>
      </c>
      <c r="R15" s="10">
        <v>5.2299999999999997E-5</v>
      </c>
      <c r="S15" s="9">
        <v>0</v>
      </c>
      <c r="T15" s="9" t="s">
        <v>102</v>
      </c>
      <c r="U15" s="9" t="s">
        <v>103</v>
      </c>
      <c r="V15" s="9">
        <v>8.6199999999999992</v>
      </c>
      <c r="W15" s="9">
        <v>1785</v>
      </c>
      <c r="X15" s="8"/>
      <c r="Y15" s="9">
        <v>6.1800000000000001E-2</v>
      </c>
      <c r="Z15" s="10">
        <v>250</v>
      </c>
      <c r="AA15" s="10">
        <v>1.2200000000000001E-2</v>
      </c>
      <c r="AB15" s="10">
        <v>8.09E-3</v>
      </c>
      <c r="AC15" s="10">
        <v>7.3899999999999999E-3</v>
      </c>
      <c r="AD15" s="10">
        <v>-8.7799999999999996E-3</v>
      </c>
      <c r="AE15" s="10">
        <v>36.6</v>
      </c>
      <c r="AF15" s="10">
        <v>-35.5</v>
      </c>
      <c r="AG15" s="10">
        <v>37.6</v>
      </c>
      <c r="AH15" s="10">
        <v>1.48</v>
      </c>
      <c r="AI15" s="8"/>
      <c r="AJ15" s="10">
        <v>-172</v>
      </c>
      <c r="AK15" s="10">
        <v>6.2399999999999999E-4</v>
      </c>
      <c r="AL15" s="10">
        <v>1.59</v>
      </c>
      <c r="AM15" s="10">
        <v>0.66400000000000003</v>
      </c>
      <c r="AN15" s="10">
        <v>0.623</v>
      </c>
      <c r="AO15" s="10">
        <v>4.0500000000000001E-2</v>
      </c>
      <c r="AP15" s="10">
        <v>0.64600000000000002</v>
      </c>
      <c r="AQ15" s="10"/>
      <c r="AR15" s="10"/>
      <c r="AX15" s="10"/>
      <c r="AY15" s="10"/>
    </row>
    <row r="16" spans="1:56" ht="15.75" customHeight="1">
      <c r="C16" s="9" t="s">
        <v>145</v>
      </c>
      <c r="D16" s="9"/>
      <c r="E16" s="9" t="s">
        <v>21</v>
      </c>
      <c r="F16" s="9" t="s">
        <v>146</v>
      </c>
      <c r="G16" s="9"/>
      <c r="H16" s="9"/>
      <c r="I16" s="9">
        <v>100</v>
      </c>
      <c r="J16" s="9">
        <v>300</v>
      </c>
      <c r="K16" s="10">
        <f t="shared" si="2"/>
        <v>8.1000000000000004E-6</v>
      </c>
      <c r="L16" s="10">
        <v>8.1000000000000004E-6</v>
      </c>
      <c r="M16" s="9">
        <v>0.9</v>
      </c>
      <c r="N16" s="9">
        <v>20</v>
      </c>
      <c r="O16" s="9"/>
      <c r="P16" s="9">
        <v>90</v>
      </c>
      <c r="Q16" s="10">
        <f t="shared" si="1"/>
        <v>6.3990000000000002E-5</v>
      </c>
      <c r="R16" s="10">
        <v>6.3999999999999997E-5</v>
      </c>
      <c r="S16" s="9">
        <v>0</v>
      </c>
      <c r="T16" s="9" t="s">
        <v>102</v>
      </c>
      <c r="U16" s="9" t="s">
        <v>103</v>
      </c>
      <c r="V16" s="9">
        <v>6.15</v>
      </c>
      <c r="W16" s="9">
        <v>1784</v>
      </c>
      <c r="X16" s="8"/>
      <c r="Y16" s="9">
        <v>6.1800000000000001E-2</v>
      </c>
      <c r="Z16" s="10">
        <v>250</v>
      </c>
      <c r="AA16" s="10">
        <v>1.0300000000000001E-3</v>
      </c>
      <c r="AB16" s="10">
        <v>1.77E-5</v>
      </c>
      <c r="AC16" s="10">
        <v>-6.7199999999999996E-4</v>
      </c>
      <c r="AD16" s="10">
        <v>-7.0699999999999995E-4</v>
      </c>
      <c r="AE16" s="10">
        <v>0</v>
      </c>
      <c r="AF16" s="10">
        <v>251</v>
      </c>
      <c r="AG16" s="10">
        <v>251</v>
      </c>
      <c r="AH16" s="8"/>
      <c r="AI16" s="8"/>
      <c r="AJ16" s="10">
        <v>-131</v>
      </c>
      <c r="AK16" s="10">
        <v>3.6900000000000002E-4</v>
      </c>
      <c r="AL16" s="10">
        <v>-1.06E-5</v>
      </c>
      <c r="AM16" s="10">
        <v>1.72E-2</v>
      </c>
      <c r="AN16" s="9" t="s">
        <v>109</v>
      </c>
      <c r="AO16" s="8"/>
      <c r="AP16" s="8" t="s">
        <v>223</v>
      </c>
      <c r="AQ16" s="8"/>
      <c r="AR16" s="9" t="s">
        <v>135</v>
      </c>
      <c r="AS16" s="13" t="s">
        <v>147</v>
      </c>
      <c r="AT16" s="13" t="s">
        <v>148</v>
      </c>
      <c r="AX16" s="8"/>
      <c r="AY16" s="8"/>
    </row>
    <row r="17" spans="1:51" ht="15.75" customHeight="1">
      <c r="A17" s="1" t="s">
        <v>149</v>
      </c>
      <c r="C17" s="9" t="s">
        <v>150</v>
      </c>
      <c r="D17" s="9"/>
      <c r="E17" s="9" t="s">
        <v>21</v>
      </c>
      <c r="F17" s="9" t="s">
        <v>151</v>
      </c>
      <c r="G17" s="9"/>
      <c r="H17" s="9"/>
      <c r="I17" s="9">
        <v>100</v>
      </c>
      <c r="J17" s="9">
        <v>300</v>
      </c>
      <c r="K17" s="10">
        <f t="shared" si="2"/>
        <v>6.9299999999999997E-6</v>
      </c>
      <c r="L17" s="10">
        <v>6.9299999999999997E-6</v>
      </c>
      <c r="M17" s="9">
        <v>0.77</v>
      </c>
      <c r="N17" s="9">
        <v>20</v>
      </c>
      <c r="O17" s="9"/>
      <c r="P17" s="9">
        <v>90</v>
      </c>
      <c r="Q17" s="10">
        <f t="shared" si="1"/>
        <v>5.4747000000000003E-5</v>
      </c>
      <c r="R17" s="10">
        <v>5.4700000000000001E-5</v>
      </c>
      <c r="S17" s="9">
        <v>0</v>
      </c>
      <c r="T17" s="9" t="s">
        <v>102</v>
      </c>
      <c r="U17" s="9" t="s">
        <v>103</v>
      </c>
      <c r="V17" s="9">
        <v>6.15</v>
      </c>
      <c r="W17" s="9">
        <v>1782</v>
      </c>
      <c r="X17" s="8"/>
      <c r="Y17" s="9">
        <v>6.1800000000000001E-2</v>
      </c>
      <c r="Z17" s="10">
        <v>250</v>
      </c>
      <c r="AA17" s="10">
        <v>1.2999999999999999E-2</v>
      </c>
      <c r="AB17" s="10">
        <v>1.01E-2</v>
      </c>
      <c r="AC17" s="10">
        <v>9.8600000000000007E-3</v>
      </c>
      <c r="AD17" s="10">
        <v>-1.03E-2</v>
      </c>
      <c r="AE17" s="10">
        <v>27.1</v>
      </c>
      <c r="AF17" s="10">
        <v>-27.2</v>
      </c>
      <c r="AG17" s="10">
        <v>27</v>
      </c>
      <c r="AH17" s="10">
        <v>9.24</v>
      </c>
      <c r="AI17" s="10">
        <v>248</v>
      </c>
      <c r="AJ17" s="10">
        <v>-139</v>
      </c>
      <c r="AK17" s="10">
        <v>9.4200000000000002E-4</v>
      </c>
      <c r="AL17" s="10">
        <v>1.46</v>
      </c>
      <c r="AM17" s="10">
        <v>0.78</v>
      </c>
      <c r="AN17" s="10">
        <v>0.76400000000000001</v>
      </c>
      <c r="AO17" s="10">
        <v>0.34100000000000003</v>
      </c>
      <c r="AP17" s="10">
        <v>0.60499999999999998</v>
      </c>
      <c r="AQ17" s="10"/>
      <c r="AR17" s="10"/>
      <c r="AX17" s="10"/>
      <c r="AY17" s="10"/>
    </row>
    <row r="18" spans="1:51" ht="15.75" customHeight="1">
      <c r="A18" s="1" t="s">
        <v>152</v>
      </c>
      <c r="C18" s="9" t="s">
        <v>153</v>
      </c>
      <c r="D18" s="9"/>
      <c r="E18" s="9" t="s">
        <v>21</v>
      </c>
      <c r="F18" s="9" t="s">
        <v>154</v>
      </c>
      <c r="G18" s="9"/>
      <c r="H18" s="9"/>
      <c r="I18" s="9">
        <v>100</v>
      </c>
      <c r="J18" s="9">
        <v>300</v>
      </c>
      <c r="K18" s="10">
        <f t="shared" si="2"/>
        <v>6.6825E-6</v>
      </c>
      <c r="L18" s="10">
        <v>6.6800000000000004E-6</v>
      </c>
      <c r="M18" s="9">
        <v>0.74250000000000005</v>
      </c>
      <c r="N18" s="9">
        <v>20</v>
      </c>
      <c r="O18" s="9"/>
      <c r="P18" s="9">
        <v>90</v>
      </c>
      <c r="Q18" s="10">
        <f t="shared" si="1"/>
        <v>5.2791750000000002E-5</v>
      </c>
      <c r="R18" s="10">
        <v>5.2800000000000003E-5</v>
      </c>
      <c r="S18" s="9">
        <v>0</v>
      </c>
      <c r="T18" s="9" t="s">
        <v>102</v>
      </c>
      <c r="U18" s="9" t="s">
        <v>103</v>
      </c>
      <c r="V18" s="9">
        <v>6.17</v>
      </c>
      <c r="W18" s="9">
        <v>1787</v>
      </c>
      <c r="X18" s="8"/>
      <c r="Y18" s="9">
        <v>6.1800000000000001E-2</v>
      </c>
      <c r="Z18" s="10">
        <v>250</v>
      </c>
      <c r="AA18" s="10">
        <v>1.26E-2</v>
      </c>
      <c r="AB18" s="10">
        <v>1.0999999999999999E-2</v>
      </c>
      <c r="AC18" s="10">
        <v>1.0699999999999999E-2</v>
      </c>
      <c r="AD18" s="10">
        <v>-1.1299999999999999E-2</v>
      </c>
      <c r="AE18" s="10">
        <v>23.6</v>
      </c>
      <c r="AF18" s="10">
        <v>-23.8</v>
      </c>
      <c r="AG18" s="10">
        <v>23.4</v>
      </c>
      <c r="AH18" s="10">
        <v>18.7</v>
      </c>
      <c r="AI18" s="10">
        <v>242</v>
      </c>
      <c r="AJ18" s="10">
        <v>-89.8</v>
      </c>
      <c r="AK18" s="10">
        <v>2.6700000000000001E-3</v>
      </c>
      <c r="AL18" s="10">
        <v>1.28</v>
      </c>
      <c r="AM18" s="10">
        <v>0.873</v>
      </c>
      <c r="AN18" s="10">
        <v>0.88500000000000001</v>
      </c>
      <c r="AO18" s="10">
        <v>0.79200000000000004</v>
      </c>
      <c r="AP18" s="10">
        <v>0.82599999999999996</v>
      </c>
      <c r="AQ18" s="10"/>
      <c r="AR18" s="10"/>
      <c r="AX18" s="10"/>
      <c r="AY18" s="10"/>
    </row>
    <row r="19" spans="1:51" ht="15.75" customHeight="1">
      <c r="A19" s="1" t="s">
        <v>155</v>
      </c>
      <c r="B19" s="1" t="s">
        <v>156</v>
      </c>
      <c r="C19" s="9" t="s">
        <v>157</v>
      </c>
      <c r="D19" s="9"/>
      <c r="E19" s="9" t="s">
        <v>21</v>
      </c>
      <c r="F19" s="9" t="s">
        <v>158</v>
      </c>
      <c r="G19" s="9"/>
      <c r="H19" s="9"/>
      <c r="I19" s="9">
        <v>100</v>
      </c>
      <c r="J19" s="9">
        <v>300</v>
      </c>
      <c r="K19" s="10">
        <f>M19*O19*10^-7</f>
        <v>7.4250000000000001E-6</v>
      </c>
      <c r="L19" s="10">
        <v>7.43E-6</v>
      </c>
      <c r="M19" s="9">
        <f>0.75*1.1</f>
        <v>0.82500000000000007</v>
      </c>
      <c r="N19" s="9">
        <v>20</v>
      </c>
      <c r="O19" s="9">
        <v>90</v>
      </c>
      <c r="P19" s="9">
        <v>96.428569999999993</v>
      </c>
      <c r="Q19" s="10">
        <f t="shared" si="1"/>
        <v>5.8657500000000005E-5</v>
      </c>
      <c r="R19" s="10">
        <v>5.8699999999999997E-5</v>
      </c>
      <c r="S19" s="9">
        <v>0</v>
      </c>
      <c r="T19" s="9" t="s">
        <v>102</v>
      </c>
      <c r="U19" s="9" t="s">
        <v>103</v>
      </c>
      <c r="V19" s="9">
        <v>6.15</v>
      </c>
      <c r="W19" s="9">
        <v>1773</v>
      </c>
      <c r="X19" s="8"/>
      <c r="Y19" s="9">
        <v>6.1800000000000001E-2</v>
      </c>
      <c r="Z19" s="10">
        <v>250</v>
      </c>
      <c r="AA19" s="10">
        <v>1.11E-2</v>
      </c>
      <c r="AB19" s="10">
        <v>9.6399999999999993E-3</v>
      </c>
      <c r="AC19" s="10">
        <v>9.3500000000000007E-3</v>
      </c>
      <c r="AD19" s="10">
        <v>-9.9299999999999996E-3</v>
      </c>
      <c r="AE19" s="10">
        <v>26.1</v>
      </c>
      <c r="AF19" s="10">
        <v>-26.2</v>
      </c>
      <c r="AG19" s="10">
        <v>26</v>
      </c>
      <c r="AH19" s="10">
        <v>12.7</v>
      </c>
      <c r="AI19" s="10">
        <v>250</v>
      </c>
      <c r="AJ19" s="10">
        <v>-104</v>
      </c>
      <c r="AK19" s="10">
        <v>1.6100000000000001E-3</v>
      </c>
      <c r="AL19" s="10">
        <v>1.19</v>
      </c>
      <c r="AM19" s="10">
        <v>0.86799999999999999</v>
      </c>
      <c r="AN19" s="10">
        <v>0.83499999999999996</v>
      </c>
      <c r="AO19" s="10">
        <v>0.48599999999999999</v>
      </c>
      <c r="AP19" s="10">
        <v>0.77100000000000002</v>
      </c>
      <c r="AQ19" s="10"/>
      <c r="AR19" s="10"/>
      <c r="AT19" s="1"/>
      <c r="AU19" s="1"/>
      <c r="AV19" s="1"/>
      <c r="AW19" s="1"/>
      <c r="AX19" s="10"/>
      <c r="AY19" s="10"/>
    </row>
    <row r="20" spans="1:51" ht="15.75" customHeight="1">
      <c r="C20" s="9" t="s">
        <v>159</v>
      </c>
      <c r="D20" s="9"/>
      <c r="E20" s="9" t="s">
        <v>14</v>
      </c>
      <c r="F20" s="9" t="s">
        <v>160</v>
      </c>
      <c r="G20" s="9"/>
      <c r="H20" s="9"/>
      <c r="I20" s="9">
        <v>100</v>
      </c>
      <c r="J20" s="9">
        <v>300</v>
      </c>
      <c r="K20" s="10">
        <f t="shared" ref="K20:K34" si="3">M20*P20*10^-7</f>
        <v>4.9999999999999996E-6</v>
      </c>
      <c r="L20" s="10">
        <v>5.0000000000000004E-6</v>
      </c>
      <c r="M20" s="9">
        <v>1</v>
      </c>
      <c r="N20" s="9">
        <v>380</v>
      </c>
      <c r="O20" s="9"/>
      <c r="P20" s="9">
        <v>50</v>
      </c>
      <c r="Q20" s="10">
        <f t="shared" si="1"/>
        <v>3.9499999999999998E-5</v>
      </c>
      <c r="R20" s="10">
        <v>3.9499999999999998E-5</v>
      </c>
      <c r="S20" s="9">
        <v>0</v>
      </c>
      <c r="T20" s="9" t="s">
        <v>102</v>
      </c>
      <c r="U20" s="9" t="s">
        <v>103</v>
      </c>
      <c r="V20" s="9">
        <v>6.17</v>
      </c>
      <c r="W20" s="9">
        <v>1783</v>
      </c>
      <c r="X20" s="8"/>
      <c r="Y20" s="9">
        <v>6.1800000000000001E-2</v>
      </c>
      <c r="Z20" s="10">
        <v>250</v>
      </c>
      <c r="AA20" s="10">
        <v>9.7599999999999996E-3</v>
      </c>
      <c r="AB20" s="10">
        <v>8.3300000000000006E-3</v>
      </c>
      <c r="AC20" s="10">
        <v>7.3600000000000002E-3</v>
      </c>
      <c r="AD20" s="10">
        <v>-9.2899999999999996E-3</v>
      </c>
      <c r="AE20" s="10">
        <v>16.7</v>
      </c>
      <c r="AF20" s="10">
        <v>-16.899999999999999</v>
      </c>
      <c r="AG20" s="10">
        <v>16.5</v>
      </c>
      <c r="AH20" s="8"/>
      <c r="AI20" s="8"/>
      <c r="AJ20" s="10">
        <v>-24.5</v>
      </c>
      <c r="AK20" s="10">
        <v>5.9500000000000004E-3</v>
      </c>
      <c r="AL20" s="10">
        <v>0.57299999999999995</v>
      </c>
      <c r="AM20" s="10">
        <v>0.85299999999999998</v>
      </c>
      <c r="AN20" s="10">
        <v>0.871</v>
      </c>
      <c r="AO20" s="8"/>
      <c r="AP20" s="10">
        <v>0.91600000000000004</v>
      </c>
      <c r="AQ20" s="10"/>
      <c r="AR20" s="10" t="s">
        <v>161</v>
      </c>
      <c r="AS20" s="4" t="s">
        <v>162</v>
      </c>
      <c r="AT20" s="4" t="s">
        <v>163</v>
      </c>
      <c r="AU20" s="4" t="s">
        <v>164</v>
      </c>
      <c r="AV20" s="4" t="s">
        <v>165</v>
      </c>
      <c r="AW20" s="4" t="s">
        <v>166</v>
      </c>
      <c r="AX20" s="14" t="s">
        <v>167</v>
      </c>
      <c r="AY20" s="15" t="s">
        <v>168</v>
      </c>
    </row>
    <row r="21" spans="1:51" ht="15.75" customHeight="1">
      <c r="A21" s="1" t="s">
        <v>169</v>
      </c>
      <c r="C21" s="9" t="s">
        <v>170</v>
      </c>
      <c r="D21" s="9"/>
      <c r="E21" s="9" t="s">
        <v>171</v>
      </c>
      <c r="F21" s="9" t="s">
        <v>172</v>
      </c>
      <c r="G21" s="9"/>
      <c r="H21" s="9"/>
      <c r="I21" s="9">
        <v>100</v>
      </c>
      <c r="J21" s="9">
        <v>300</v>
      </c>
      <c r="K21" s="10">
        <f t="shared" si="3"/>
        <v>3.4874999999999996E-6</v>
      </c>
      <c r="L21" s="10">
        <v>3.49E-6</v>
      </c>
      <c r="M21" s="9">
        <v>0.69750000000000001</v>
      </c>
      <c r="N21" s="9">
        <v>380</v>
      </c>
      <c r="O21" s="9"/>
      <c r="P21" s="9">
        <v>50</v>
      </c>
      <c r="Q21" s="10">
        <f t="shared" si="1"/>
        <v>2.7551249999999998E-5</v>
      </c>
      <c r="R21" s="10">
        <v>2.76E-5</v>
      </c>
      <c r="S21" s="9">
        <v>0</v>
      </c>
      <c r="T21" s="9" t="s">
        <v>102</v>
      </c>
      <c r="U21" s="9" t="s">
        <v>103</v>
      </c>
      <c r="V21" s="9">
        <v>6.15</v>
      </c>
      <c r="W21" s="9">
        <v>1782</v>
      </c>
      <c r="X21" s="8"/>
      <c r="Y21" s="9">
        <v>6.1800000000000001E-2</v>
      </c>
      <c r="Z21" s="10">
        <v>250</v>
      </c>
      <c r="AA21" s="10">
        <v>7.77E-3</v>
      </c>
      <c r="AB21" s="10">
        <v>7.0400000000000003E-3</v>
      </c>
      <c r="AC21" s="10">
        <v>6.8399999999999997E-3</v>
      </c>
      <c r="AD21" s="10">
        <v>-7.2500000000000004E-3</v>
      </c>
      <c r="AE21" s="10">
        <v>9.65</v>
      </c>
      <c r="AF21" s="10">
        <v>-10</v>
      </c>
      <c r="AG21" s="10">
        <v>9.2799999999999994</v>
      </c>
      <c r="AH21" s="10">
        <v>8.6300000000000008</v>
      </c>
      <c r="AI21" s="10">
        <v>96.7</v>
      </c>
      <c r="AJ21" s="10">
        <v>-20.5</v>
      </c>
      <c r="AK21" s="10">
        <v>4.8900000000000002E-3</v>
      </c>
      <c r="AL21" s="10">
        <v>0.28199999999999997</v>
      </c>
      <c r="AM21" s="10">
        <v>0.90700000000000003</v>
      </c>
      <c r="AN21" s="10">
        <v>0.97599999999999998</v>
      </c>
      <c r="AO21" s="10">
        <v>0.89400000000000002</v>
      </c>
      <c r="AP21" s="10">
        <v>0.85099999999999998</v>
      </c>
      <c r="AQ21" s="10"/>
      <c r="AR21" s="10"/>
      <c r="AS21" s="16" t="s">
        <v>173</v>
      </c>
      <c r="AT21" s="10"/>
      <c r="AU21" s="10"/>
      <c r="AV21" s="10"/>
      <c r="AW21" s="10"/>
      <c r="AX21" s="10"/>
      <c r="AY21" s="10"/>
    </row>
    <row r="22" spans="1:51" ht="15.75" customHeight="1">
      <c r="C22" s="9" t="s">
        <v>174</v>
      </c>
      <c r="D22" s="9"/>
      <c r="E22" s="9" t="s">
        <v>14</v>
      </c>
      <c r="F22" s="9" t="s">
        <v>175</v>
      </c>
      <c r="G22" s="9"/>
      <c r="H22" s="9"/>
      <c r="I22" s="9">
        <v>100</v>
      </c>
      <c r="J22" s="9">
        <v>300</v>
      </c>
      <c r="K22" s="10">
        <f t="shared" si="3"/>
        <v>3.3599999999999998E-4</v>
      </c>
      <c r="L22" s="9">
        <v>3.3599999999999998E-4</v>
      </c>
      <c r="M22" s="9">
        <v>0.8</v>
      </c>
      <c r="N22" s="9">
        <v>380</v>
      </c>
      <c r="O22" s="9"/>
      <c r="P22" s="9">
        <v>4200</v>
      </c>
      <c r="Q22" s="10">
        <f t="shared" si="1"/>
        <v>2.6543999999999999E-3</v>
      </c>
      <c r="R22" s="9">
        <v>3.326E-3</v>
      </c>
      <c r="S22" s="9">
        <v>0</v>
      </c>
      <c r="T22" s="9" t="s">
        <v>102</v>
      </c>
      <c r="U22" s="9" t="s">
        <v>103</v>
      </c>
      <c r="V22" s="9">
        <v>6.17</v>
      </c>
      <c r="W22" s="9">
        <v>1790</v>
      </c>
      <c r="X22" s="8"/>
      <c r="Y22" s="9">
        <v>6.1800000000000001E-2</v>
      </c>
      <c r="Z22" s="10">
        <v>250</v>
      </c>
      <c r="AA22" s="10">
        <v>0.51600000000000001</v>
      </c>
      <c r="AB22" s="10">
        <v>0.19900000000000001</v>
      </c>
      <c r="AC22" s="10">
        <v>0.21</v>
      </c>
      <c r="AD22" s="10">
        <v>-0.189</v>
      </c>
      <c r="AE22" s="10">
        <v>6.33</v>
      </c>
      <c r="AF22" s="10">
        <v>-6.64</v>
      </c>
      <c r="AG22" s="10">
        <v>6.02</v>
      </c>
      <c r="AH22" s="10">
        <v>0.99199999999999999</v>
      </c>
      <c r="AI22" s="10">
        <v>54.8</v>
      </c>
      <c r="AJ22" s="10">
        <v>-66.8</v>
      </c>
      <c r="AK22" s="10">
        <v>3.04E-2</v>
      </c>
      <c r="AL22" s="10">
        <v>13.8</v>
      </c>
      <c r="AM22" s="10">
        <v>0.38600000000000001</v>
      </c>
      <c r="AN22" s="10">
        <v>0.65200000000000002</v>
      </c>
      <c r="AO22" s="10">
        <v>0.157</v>
      </c>
      <c r="AP22" s="10">
        <v>-3.6700000000000003E-2</v>
      </c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ht="15.75" customHeight="1">
      <c r="C23" s="9" t="s">
        <v>176</v>
      </c>
      <c r="D23" s="9"/>
      <c r="E23" s="9" t="s">
        <v>14</v>
      </c>
      <c r="F23" s="9" t="s">
        <v>177</v>
      </c>
      <c r="G23" s="9"/>
      <c r="H23" s="9"/>
      <c r="I23" s="9">
        <v>100</v>
      </c>
      <c r="J23" s="9">
        <v>300</v>
      </c>
      <c r="K23" s="10">
        <f t="shared" si="3"/>
        <v>3.7499999999999997E-5</v>
      </c>
      <c r="L23" s="10">
        <v>3.7499999999999997E-5</v>
      </c>
      <c r="M23" s="9">
        <v>0.75</v>
      </c>
      <c r="N23" s="9">
        <v>380</v>
      </c>
      <c r="O23" s="9"/>
      <c r="P23" s="9">
        <v>500</v>
      </c>
      <c r="Q23" s="10">
        <f t="shared" si="1"/>
        <v>2.9624999999999996E-4</v>
      </c>
      <c r="R23" s="9">
        <v>3.3399999999999999E-4</v>
      </c>
      <c r="S23" s="9">
        <v>0</v>
      </c>
      <c r="T23" s="9" t="s">
        <v>102</v>
      </c>
      <c r="U23" s="9" t="s">
        <v>103</v>
      </c>
      <c r="V23" s="9">
        <v>6.15</v>
      </c>
      <c r="W23" s="9">
        <v>1776</v>
      </c>
      <c r="X23" s="8"/>
      <c r="Y23" s="9">
        <v>6.1800000000000001E-2</v>
      </c>
      <c r="Z23" s="10">
        <v>250</v>
      </c>
      <c r="AA23" s="10">
        <v>5.2499999999999998E-2</v>
      </c>
      <c r="AB23" s="10">
        <v>4.7199999999999999E-2</v>
      </c>
      <c r="AC23" s="10">
        <v>4.6600000000000003E-2</v>
      </c>
      <c r="AD23" s="10">
        <v>-4.7899999999999998E-2</v>
      </c>
      <c r="AE23" s="10">
        <v>5.07</v>
      </c>
      <c r="AF23" s="10">
        <v>-5.45</v>
      </c>
      <c r="AG23" s="10">
        <v>4.68</v>
      </c>
      <c r="AH23" s="10">
        <v>2.75</v>
      </c>
      <c r="AI23" s="10">
        <v>7.73</v>
      </c>
      <c r="AJ23" s="10">
        <v>-11.6</v>
      </c>
      <c r="AK23" s="10">
        <v>2.8500000000000001E-2</v>
      </c>
      <c r="AL23" s="10">
        <v>1.04</v>
      </c>
      <c r="AM23" s="10">
        <v>0.89900000000000002</v>
      </c>
      <c r="AN23" s="10">
        <v>0.89800000000000002</v>
      </c>
      <c r="AO23" s="10">
        <v>0.54400000000000004</v>
      </c>
      <c r="AP23" s="10">
        <v>0.67300000000000004</v>
      </c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ht="15.75" customHeight="1">
      <c r="C24" s="9" t="s">
        <v>178</v>
      </c>
      <c r="D24" s="9"/>
      <c r="E24" s="9" t="s">
        <v>14</v>
      </c>
      <c r="F24" s="9" t="s">
        <v>179</v>
      </c>
      <c r="G24" s="9"/>
      <c r="H24" s="9"/>
      <c r="I24" s="9">
        <v>100</v>
      </c>
      <c r="J24" s="9">
        <v>300</v>
      </c>
      <c r="K24" s="10">
        <f t="shared" si="3"/>
        <v>2.3999999999999999E-6</v>
      </c>
      <c r="L24" s="10">
        <v>2.3999999999999999E-6</v>
      </c>
      <c r="M24" s="9">
        <v>0.8</v>
      </c>
      <c r="N24" s="9">
        <v>380</v>
      </c>
      <c r="O24" s="9"/>
      <c r="P24" s="9">
        <v>30</v>
      </c>
      <c r="Q24" s="10">
        <f t="shared" si="1"/>
        <v>1.8960000000000001E-5</v>
      </c>
      <c r="R24" s="10">
        <v>1.9000000000000001E-5</v>
      </c>
      <c r="S24" s="9">
        <v>0</v>
      </c>
      <c r="T24" s="9" t="s">
        <v>102</v>
      </c>
      <c r="U24" s="9" t="s">
        <v>103</v>
      </c>
      <c r="V24" s="9">
        <v>6.17</v>
      </c>
      <c r="W24" s="9">
        <v>1779</v>
      </c>
      <c r="X24" s="8"/>
      <c r="Y24" s="9">
        <v>6.1800000000000001E-2</v>
      </c>
      <c r="Z24" s="10">
        <v>250</v>
      </c>
      <c r="AA24" s="10">
        <v>4.2300000000000003E-3</v>
      </c>
      <c r="AB24" s="10">
        <v>3.7399999999999998E-3</v>
      </c>
      <c r="AC24" s="10">
        <v>3.64E-3</v>
      </c>
      <c r="AD24" s="10">
        <v>-3.8500000000000001E-3</v>
      </c>
      <c r="AE24" s="10">
        <v>16.5</v>
      </c>
      <c r="AF24" s="10">
        <v>-16.600000000000001</v>
      </c>
      <c r="AG24" s="10">
        <v>16.399999999999999</v>
      </c>
      <c r="AH24" s="10">
        <v>6.91</v>
      </c>
      <c r="AI24" s="8"/>
      <c r="AJ24" s="10">
        <v>-29.8</v>
      </c>
      <c r="AK24" s="10">
        <v>2.5699999999999998E-3</v>
      </c>
      <c r="AL24" s="10">
        <v>0.25700000000000001</v>
      </c>
      <c r="AM24" s="10">
        <v>0.88600000000000001</v>
      </c>
      <c r="AN24" s="10">
        <v>0.92200000000000004</v>
      </c>
      <c r="AO24" s="10">
        <v>0.42</v>
      </c>
      <c r="AP24" s="10">
        <v>0.91200000000000003</v>
      </c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15.75" customHeight="1">
      <c r="C25" s="9" t="s">
        <v>180</v>
      </c>
      <c r="D25" s="9"/>
      <c r="E25" s="9" t="s">
        <v>14</v>
      </c>
      <c r="F25" s="9" t="s">
        <v>181</v>
      </c>
      <c r="G25" s="9"/>
      <c r="H25" s="9"/>
      <c r="I25" s="9">
        <v>100</v>
      </c>
      <c r="J25" s="9">
        <v>300</v>
      </c>
      <c r="K25" s="10">
        <f t="shared" si="3"/>
        <v>9.0000000000000002E-6</v>
      </c>
      <c r="L25" s="10">
        <v>9.0000000000000002E-6</v>
      </c>
      <c r="M25" s="9">
        <v>1</v>
      </c>
      <c r="N25" s="9">
        <v>380</v>
      </c>
      <c r="O25" s="9"/>
      <c r="P25" s="9">
        <v>90</v>
      </c>
      <c r="Q25" s="10">
        <f t="shared" si="1"/>
        <v>7.1100000000000007E-5</v>
      </c>
      <c r="R25" s="10">
        <v>7.1099999999999994E-5</v>
      </c>
      <c r="S25" s="9">
        <v>0</v>
      </c>
      <c r="T25" s="9" t="s">
        <v>102</v>
      </c>
      <c r="U25" s="9" t="s">
        <v>103</v>
      </c>
      <c r="V25" s="9">
        <v>6.18</v>
      </c>
      <c r="W25" s="9">
        <v>1783</v>
      </c>
      <c r="X25" s="8"/>
      <c r="Y25" s="9">
        <v>6.1800000000000001E-2</v>
      </c>
      <c r="Z25" s="10">
        <v>250</v>
      </c>
      <c r="AA25" s="10">
        <v>1.8800000000000001E-2</v>
      </c>
      <c r="AB25" s="10">
        <v>1.67E-2</v>
      </c>
      <c r="AC25" s="10">
        <v>1.5800000000000002E-2</v>
      </c>
      <c r="AD25" s="10">
        <v>-1.7600000000000001E-2</v>
      </c>
      <c r="AE25" s="10">
        <v>20.3</v>
      </c>
      <c r="AF25" s="10">
        <v>-20.7</v>
      </c>
      <c r="AG25" s="10">
        <v>19.899999999999999</v>
      </c>
      <c r="AH25" s="10">
        <v>19</v>
      </c>
      <c r="AI25" s="8"/>
      <c r="AJ25" s="10">
        <v>-45.5</v>
      </c>
      <c r="AK25" s="10">
        <v>1.04E-2</v>
      </c>
      <c r="AL25" s="10">
        <v>1.41</v>
      </c>
      <c r="AM25" s="10">
        <v>0.89</v>
      </c>
      <c r="AN25" s="10">
        <v>0.94</v>
      </c>
      <c r="AO25" s="10">
        <v>0.93600000000000005</v>
      </c>
      <c r="AP25" s="10">
        <v>0.92100000000000004</v>
      </c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ht="15.75" customHeight="1">
      <c r="C26" s="9" t="s">
        <v>182</v>
      </c>
      <c r="D26" s="9"/>
      <c r="E26" s="9" t="s">
        <v>14</v>
      </c>
      <c r="F26" s="9" t="s">
        <v>183</v>
      </c>
      <c r="G26" s="9"/>
      <c r="H26" s="9"/>
      <c r="I26" s="9">
        <v>100</v>
      </c>
      <c r="J26" s="9">
        <v>300</v>
      </c>
      <c r="K26" s="10">
        <f t="shared" si="3"/>
        <v>7.6499999999999996E-6</v>
      </c>
      <c r="L26" s="10">
        <v>7.6499999999999996E-6</v>
      </c>
      <c r="M26" s="9">
        <v>0.85</v>
      </c>
      <c r="N26" s="9">
        <v>380</v>
      </c>
      <c r="O26" s="9"/>
      <c r="P26" s="9">
        <v>90</v>
      </c>
      <c r="Q26" s="10">
        <f t="shared" si="1"/>
        <v>6.0435E-5</v>
      </c>
      <c r="R26" s="10">
        <v>6.0399999999999998E-5</v>
      </c>
      <c r="S26" s="9">
        <v>0</v>
      </c>
      <c r="T26" s="9" t="s">
        <v>102</v>
      </c>
      <c r="U26" s="9" t="s">
        <v>103</v>
      </c>
      <c r="V26" s="9">
        <v>6.17</v>
      </c>
      <c r="W26" s="9">
        <v>1783</v>
      </c>
      <c r="X26" s="8"/>
      <c r="Y26" s="9">
        <v>6.1800000000000001E-2</v>
      </c>
      <c r="Z26" s="10">
        <v>250</v>
      </c>
      <c r="AA26" s="10">
        <v>1.5299999999999999E-2</v>
      </c>
      <c r="AB26" s="10">
        <v>1.3599999999999999E-2</v>
      </c>
      <c r="AC26" s="10">
        <v>1.29E-2</v>
      </c>
      <c r="AD26" s="10">
        <v>-1.43E-2</v>
      </c>
      <c r="AE26" s="10">
        <v>21.7</v>
      </c>
      <c r="AF26" s="10">
        <v>-22.1</v>
      </c>
      <c r="AG26" s="10">
        <v>21.4</v>
      </c>
      <c r="AH26" s="10">
        <v>20.5</v>
      </c>
      <c r="AI26" s="8"/>
      <c r="AJ26" s="10">
        <v>-67.2</v>
      </c>
      <c r="AK26" s="10">
        <v>8.3499999999999998E-3</v>
      </c>
      <c r="AL26" s="10">
        <v>1.24</v>
      </c>
      <c r="AM26" s="10">
        <v>0.88700000000000001</v>
      </c>
      <c r="AN26" s="10">
        <v>0.93200000000000005</v>
      </c>
      <c r="AO26" s="10">
        <v>0.94199999999999995</v>
      </c>
      <c r="AP26" s="10">
        <v>0.92500000000000004</v>
      </c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ht="15.75" customHeight="1">
      <c r="C27" s="9" t="s">
        <v>184</v>
      </c>
      <c r="D27" s="9"/>
      <c r="E27" s="9" t="s">
        <v>14</v>
      </c>
      <c r="F27" s="9" t="s">
        <v>185</v>
      </c>
      <c r="G27" s="9"/>
      <c r="H27" s="9"/>
      <c r="I27" s="9">
        <v>100</v>
      </c>
      <c r="J27" s="9">
        <v>300</v>
      </c>
      <c r="K27" s="10">
        <f t="shared" si="3"/>
        <v>7.6499999999999996E-6</v>
      </c>
      <c r="L27" s="10">
        <v>7.6499999999999996E-6</v>
      </c>
      <c r="M27" s="9">
        <v>0.85</v>
      </c>
      <c r="N27" s="9">
        <v>380</v>
      </c>
      <c r="O27" s="9"/>
      <c r="P27" s="9">
        <v>90</v>
      </c>
      <c r="Q27" s="10">
        <f t="shared" si="1"/>
        <v>6.0435E-5</v>
      </c>
      <c r="R27" s="10">
        <v>6.0399999999999998E-5</v>
      </c>
      <c r="S27" s="9">
        <v>0</v>
      </c>
      <c r="T27" s="9" t="s">
        <v>102</v>
      </c>
      <c r="U27" s="9" t="s">
        <v>103</v>
      </c>
      <c r="V27" s="9">
        <v>6.17</v>
      </c>
      <c r="W27" s="9">
        <v>1791</v>
      </c>
      <c r="X27" s="8"/>
      <c r="Y27" s="9">
        <v>6.1800000000000001E-2</v>
      </c>
      <c r="Z27" s="10">
        <v>250</v>
      </c>
      <c r="AA27" s="10">
        <v>1.6E-2</v>
      </c>
      <c r="AB27" s="10">
        <v>1.43E-2</v>
      </c>
      <c r="AC27" s="10">
        <v>1.3599999999999999E-2</v>
      </c>
      <c r="AD27" s="10">
        <v>-1.4999999999999999E-2</v>
      </c>
      <c r="AE27" s="10">
        <v>20.9</v>
      </c>
      <c r="AF27" s="10">
        <v>-21.2</v>
      </c>
      <c r="AG27" s="10">
        <v>20.6</v>
      </c>
      <c r="AH27" s="10">
        <v>19.600000000000001</v>
      </c>
      <c r="AI27" s="8"/>
      <c r="AJ27" s="10">
        <v>-42.5</v>
      </c>
      <c r="AK27" s="10">
        <v>8.7899999999999992E-3</v>
      </c>
      <c r="AL27" s="10">
        <v>1.25</v>
      </c>
      <c r="AM27" s="10">
        <v>0.89400000000000002</v>
      </c>
      <c r="AN27" s="10">
        <v>0.93500000000000005</v>
      </c>
      <c r="AO27" s="10">
        <v>0.93700000000000006</v>
      </c>
      <c r="AP27" s="10">
        <v>0.92200000000000004</v>
      </c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ht="15.75" customHeight="1">
      <c r="C28" s="9" t="s">
        <v>186</v>
      </c>
      <c r="D28" s="9"/>
      <c r="E28" s="9" t="s">
        <v>14</v>
      </c>
      <c r="F28" s="9" t="s">
        <v>187</v>
      </c>
      <c r="G28" s="9"/>
      <c r="H28" s="9"/>
      <c r="I28" s="9">
        <v>100</v>
      </c>
      <c r="J28" s="9">
        <v>300</v>
      </c>
      <c r="K28" s="10">
        <f t="shared" si="3"/>
        <v>8.4149999999999999E-6</v>
      </c>
      <c r="L28" s="10">
        <v>8.4200000000000007E-6</v>
      </c>
      <c r="M28" s="9">
        <v>0.93500000000000005</v>
      </c>
      <c r="N28" s="9">
        <v>380</v>
      </c>
      <c r="O28" s="9"/>
      <c r="P28" s="9">
        <v>90</v>
      </c>
      <c r="Q28" s="10">
        <f t="shared" si="1"/>
        <v>6.6478500000000004E-5</v>
      </c>
      <c r="R28" s="10">
        <v>6.6500000000000004E-5</v>
      </c>
      <c r="S28" s="9">
        <v>0</v>
      </c>
      <c r="T28" s="9" t="s">
        <v>102</v>
      </c>
      <c r="U28" s="9" t="s">
        <v>103</v>
      </c>
      <c r="V28" s="9">
        <v>6.17</v>
      </c>
      <c r="W28" s="9">
        <v>1773</v>
      </c>
      <c r="X28" s="8"/>
      <c r="Y28" s="9">
        <v>6.1800000000000001E-2</v>
      </c>
      <c r="Z28" s="10">
        <v>250</v>
      </c>
      <c r="AA28" s="10">
        <v>1.37E-2</v>
      </c>
      <c r="AB28" s="10">
        <v>1.24E-2</v>
      </c>
      <c r="AC28" s="10">
        <v>1.1599999999999999E-2</v>
      </c>
      <c r="AD28" s="10">
        <v>-1.3100000000000001E-2</v>
      </c>
      <c r="AE28" s="10">
        <v>21.5</v>
      </c>
      <c r="AF28" s="10">
        <v>-21.7</v>
      </c>
      <c r="AG28" s="10">
        <v>21.2</v>
      </c>
      <c r="AH28" s="10">
        <v>19.899999999999999</v>
      </c>
      <c r="AI28" s="8"/>
      <c r="AJ28" s="10">
        <v>-33</v>
      </c>
      <c r="AK28" s="10">
        <v>8.0300000000000007E-3</v>
      </c>
      <c r="AL28" s="10">
        <v>1.1000000000000001</v>
      </c>
      <c r="AM28" s="10">
        <v>0.89900000000000002</v>
      </c>
      <c r="AN28" s="10">
        <v>0.92100000000000004</v>
      </c>
      <c r="AO28" s="10">
        <v>0.92900000000000005</v>
      </c>
      <c r="AP28" s="10">
        <v>0.92800000000000005</v>
      </c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15.75" customHeight="1">
      <c r="C29" s="9" t="s">
        <v>188</v>
      </c>
      <c r="D29" s="9"/>
      <c r="E29" s="9" t="s">
        <v>14</v>
      </c>
      <c r="F29" s="9" t="s">
        <v>189</v>
      </c>
      <c r="G29" s="9"/>
      <c r="H29" s="9"/>
      <c r="I29" s="9">
        <v>100</v>
      </c>
      <c r="J29" s="9">
        <v>300</v>
      </c>
      <c r="K29" s="10">
        <f t="shared" si="3"/>
        <v>8.4149999999999999E-6</v>
      </c>
      <c r="L29" s="10">
        <v>8.4200000000000007E-6</v>
      </c>
      <c r="M29" s="9">
        <v>0.93500000000000005</v>
      </c>
      <c r="N29" s="9">
        <v>380</v>
      </c>
      <c r="O29" s="9"/>
      <c r="P29" s="9">
        <v>90</v>
      </c>
      <c r="Q29" s="10">
        <f t="shared" si="1"/>
        <v>6.6478500000000004E-5</v>
      </c>
      <c r="R29" s="10">
        <v>6.6500000000000004E-5</v>
      </c>
      <c r="S29" s="9">
        <v>0</v>
      </c>
      <c r="T29" s="9" t="s">
        <v>102</v>
      </c>
      <c r="U29" s="9" t="s">
        <v>103</v>
      </c>
      <c r="V29" s="9">
        <v>6.17</v>
      </c>
      <c r="W29" s="9">
        <v>1764</v>
      </c>
      <c r="X29" s="8"/>
      <c r="Y29" s="9">
        <v>6.1800000000000001E-2</v>
      </c>
      <c r="Z29" s="10">
        <v>250</v>
      </c>
      <c r="AA29" s="10">
        <v>1.38E-2</v>
      </c>
      <c r="AB29" s="10">
        <v>1.23E-2</v>
      </c>
      <c r="AC29" s="10">
        <v>1.1599999999999999E-2</v>
      </c>
      <c r="AD29" s="10">
        <v>-1.29E-2</v>
      </c>
      <c r="AE29" s="10">
        <v>21.5</v>
      </c>
      <c r="AF29" s="10">
        <v>-21.8</v>
      </c>
      <c r="AG29" s="10">
        <v>21.2</v>
      </c>
      <c r="AH29" s="10">
        <v>20.2</v>
      </c>
      <c r="AI29" s="8"/>
      <c r="AJ29" s="10">
        <v>-43.2</v>
      </c>
      <c r="AK29" s="10">
        <v>8.0099999999999998E-3</v>
      </c>
      <c r="AL29" s="10">
        <v>1.07</v>
      </c>
      <c r="AM29" s="10">
        <v>0.89100000000000001</v>
      </c>
      <c r="AN29" s="10">
        <v>0.92900000000000005</v>
      </c>
      <c r="AO29" s="10">
        <v>0.93899999999999995</v>
      </c>
      <c r="AP29" s="10">
        <v>0.92900000000000005</v>
      </c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ht="15.75" customHeight="1">
      <c r="C30" s="9" t="s">
        <v>190</v>
      </c>
      <c r="D30" s="9"/>
      <c r="E30" s="9" t="s">
        <v>21</v>
      </c>
      <c r="F30" s="9" t="s">
        <v>191</v>
      </c>
      <c r="G30" s="9"/>
      <c r="H30" s="9"/>
      <c r="I30" s="9">
        <v>100</v>
      </c>
      <c r="J30" s="9">
        <v>300</v>
      </c>
      <c r="K30" s="10">
        <f t="shared" si="3"/>
        <v>3.0799999999999996E-5</v>
      </c>
      <c r="L30" s="10">
        <v>3.0800000000000003E-5</v>
      </c>
      <c r="M30" s="9">
        <v>0.77</v>
      </c>
      <c r="N30" s="9">
        <v>25</v>
      </c>
      <c r="O30" s="9"/>
      <c r="P30" s="9">
        <v>400</v>
      </c>
      <c r="Q30" s="10">
        <f t="shared" si="1"/>
        <v>2.4331999999999999E-4</v>
      </c>
      <c r="R30" s="9">
        <v>2.43E-4</v>
      </c>
      <c r="S30" s="9">
        <v>0</v>
      </c>
      <c r="T30" s="9" t="s">
        <v>102</v>
      </c>
      <c r="U30" s="9" t="s">
        <v>103</v>
      </c>
      <c r="V30" s="9">
        <v>6.15</v>
      </c>
      <c r="W30" s="9">
        <v>1779</v>
      </c>
      <c r="X30" s="8"/>
      <c r="Y30" s="9">
        <v>6.1800000000000001E-2</v>
      </c>
      <c r="Z30" s="10">
        <v>250</v>
      </c>
      <c r="AA30" s="10">
        <v>4.6399999999999997E-2</v>
      </c>
      <c r="AB30" s="10">
        <v>3.3500000000000002E-2</v>
      </c>
      <c r="AC30" s="10">
        <v>3.3099999999999997E-2</v>
      </c>
      <c r="AD30" s="10">
        <v>-3.39E-2</v>
      </c>
      <c r="AE30" s="10">
        <v>33.1</v>
      </c>
      <c r="AF30" s="10">
        <v>-33.299999999999997</v>
      </c>
      <c r="AG30" s="10">
        <v>32.9</v>
      </c>
      <c r="AH30" s="10">
        <v>4.24</v>
      </c>
      <c r="AI30" s="10">
        <v>150</v>
      </c>
      <c r="AJ30" s="10">
        <v>-161</v>
      </c>
      <c r="AK30" s="10">
        <v>2.6700000000000001E-3</v>
      </c>
      <c r="AL30" s="10">
        <v>5.91</v>
      </c>
      <c r="AM30" s="10">
        <v>0.72099999999999997</v>
      </c>
      <c r="AN30" s="10">
        <v>0.73299999999999998</v>
      </c>
      <c r="AO30" s="10">
        <v>0.128</v>
      </c>
      <c r="AP30" s="10">
        <v>0.622</v>
      </c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ht="15.75" customHeight="1">
      <c r="C31" s="9" t="s">
        <v>192</v>
      </c>
      <c r="D31" s="9"/>
      <c r="E31" s="9" t="s">
        <v>21</v>
      </c>
      <c r="F31" s="9" t="s">
        <v>193</v>
      </c>
      <c r="G31" s="9"/>
      <c r="H31" s="9"/>
      <c r="I31" s="9">
        <v>100</v>
      </c>
      <c r="J31" s="9">
        <v>300</v>
      </c>
      <c r="K31" s="10">
        <f t="shared" si="3"/>
        <v>4.6399999999999989E-5</v>
      </c>
      <c r="L31" s="10">
        <v>4.6400000000000003E-5</v>
      </c>
      <c r="M31" s="9">
        <v>1.1599999999999999</v>
      </c>
      <c r="N31" s="9">
        <v>25</v>
      </c>
      <c r="O31" s="9"/>
      <c r="P31" s="9">
        <v>400</v>
      </c>
      <c r="Q31" s="10">
        <f t="shared" si="1"/>
        <v>3.6655999999999993E-4</v>
      </c>
      <c r="R31" s="9">
        <v>3.6699999999999998E-4</v>
      </c>
      <c r="S31" s="9">
        <v>0</v>
      </c>
      <c r="T31" s="9" t="s">
        <v>102</v>
      </c>
      <c r="U31" s="9" t="s">
        <v>103</v>
      </c>
      <c r="V31" s="9">
        <v>6.15</v>
      </c>
      <c r="W31" s="9">
        <v>1785</v>
      </c>
      <c r="X31" s="8"/>
      <c r="Y31" s="9">
        <v>6.1800000000000001E-2</v>
      </c>
      <c r="Z31" s="10">
        <v>250</v>
      </c>
      <c r="AA31" s="10">
        <v>6.4600000000000005E-2</v>
      </c>
      <c r="AB31" s="10">
        <v>4.36E-2</v>
      </c>
      <c r="AC31" s="10">
        <v>4.3299999999999998E-2</v>
      </c>
      <c r="AD31" s="10">
        <v>-4.3900000000000002E-2</v>
      </c>
      <c r="AE31" s="10">
        <v>37</v>
      </c>
      <c r="AF31" s="10">
        <v>-37.299999999999997</v>
      </c>
      <c r="AG31" s="10">
        <v>36.700000000000003</v>
      </c>
      <c r="AH31" s="10">
        <v>8.99</v>
      </c>
      <c r="AI31" s="10">
        <v>150</v>
      </c>
      <c r="AJ31" s="10">
        <v>-179</v>
      </c>
      <c r="AK31" s="10">
        <v>3.9500000000000004E-3</v>
      </c>
      <c r="AL31" s="10">
        <v>8.61</v>
      </c>
      <c r="AM31" s="10">
        <v>0.67500000000000004</v>
      </c>
      <c r="AN31" s="10">
        <v>0.71699999999999997</v>
      </c>
      <c r="AO31" s="10">
        <v>0.24299999999999999</v>
      </c>
      <c r="AP31" s="10">
        <v>0.70199999999999996</v>
      </c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ht="15.75" customHeight="1">
      <c r="C32" s="9" t="s">
        <v>194</v>
      </c>
      <c r="D32" s="9"/>
      <c r="E32" s="9" t="s">
        <v>21</v>
      </c>
      <c r="F32" s="9" t="s">
        <v>195</v>
      </c>
      <c r="G32" s="9"/>
      <c r="H32" s="9"/>
      <c r="I32" s="9">
        <v>100</v>
      </c>
      <c r="J32" s="9">
        <v>300</v>
      </c>
      <c r="K32" s="10">
        <f t="shared" si="3"/>
        <v>3.1899999999999996E-5</v>
      </c>
      <c r="L32" s="10">
        <v>3.1900000000000003E-5</v>
      </c>
      <c r="M32" s="9">
        <v>0.79749999999999999</v>
      </c>
      <c r="N32" s="9">
        <v>25</v>
      </c>
      <c r="O32" s="9"/>
      <c r="P32" s="9">
        <v>400</v>
      </c>
      <c r="Q32" s="10">
        <f t="shared" si="1"/>
        <v>2.5200999999999999E-4</v>
      </c>
      <c r="R32" s="9">
        <v>2.52E-4</v>
      </c>
      <c r="S32" s="9">
        <v>0</v>
      </c>
      <c r="T32" s="9" t="s">
        <v>102</v>
      </c>
      <c r="U32" s="9" t="s">
        <v>103</v>
      </c>
      <c r="V32" s="9">
        <v>6.17</v>
      </c>
      <c r="W32" s="9">
        <v>1783</v>
      </c>
      <c r="X32" s="8"/>
      <c r="Y32" s="9">
        <v>6.1800000000000001E-2</v>
      </c>
      <c r="Z32" s="10">
        <v>250</v>
      </c>
      <c r="AA32" s="10">
        <v>4.53E-2</v>
      </c>
      <c r="AB32" s="10">
        <v>3.32E-2</v>
      </c>
      <c r="AC32" s="10">
        <v>3.2800000000000003E-2</v>
      </c>
      <c r="AD32" s="10">
        <v>-3.3599999999999998E-2</v>
      </c>
      <c r="AE32" s="10">
        <v>32</v>
      </c>
      <c r="AF32" s="10">
        <v>-32.200000000000003</v>
      </c>
      <c r="AG32" s="10">
        <v>31.7</v>
      </c>
      <c r="AH32" s="10">
        <v>-0.998</v>
      </c>
      <c r="AI32" s="10">
        <v>150</v>
      </c>
      <c r="AJ32" s="10">
        <v>-161</v>
      </c>
      <c r="AK32" s="10">
        <v>2.63E-3</v>
      </c>
      <c r="AL32" s="10">
        <v>5.65</v>
      </c>
      <c r="AM32" s="10">
        <v>0.73199999999999998</v>
      </c>
      <c r="AN32" s="10">
        <v>0.73699999999999999</v>
      </c>
      <c r="AO32" s="10">
        <v>-3.1199999999999999E-2</v>
      </c>
      <c r="AP32" s="10">
        <v>0.60599999999999998</v>
      </c>
      <c r="AQ32" s="10"/>
      <c r="AR32" s="10"/>
      <c r="AS32" s="10"/>
      <c r="AT32" s="10"/>
      <c r="AU32" s="10"/>
      <c r="AV32" s="10"/>
      <c r="AW32" s="10"/>
      <c r="AX32" s="10"/>
      <c r="AY32" s="10"/>
    </row>
    <row r="33" spans="2:51" ht="15.75" customHeight="1">
      <c r="C33" s="9" t="s">
        <v>196</v>
      </c>
      <c r="D33" s="9"/>
      <c r="E33" s="9" t="s">
        <v>21</v>
      </c>
      <c r="F33" s="9" t="s">
        <v>197</v>
      </c>
      <c r="G33" s="9"/>
      <c r="H33" s="9"/>
      <c r="I33" s="9">
        <v>100</v>
      </c>
      <c r="J33" s="9">
        <v>300</v>
      </c>
      <c r="K33" s="10">
        <f t="shared" si="3"/>
        <v>1.41375E-5</v>
      </c>
      <c r="L33" s="10">
        <v>1.4100000000000001E-5</v>
      </c>
      <c r="M33" s="9">
        <v>0.9425</v>
      </c>
      <c r="N33" s="9">
        <v>25</v>
      </c>
      <c r="O33" s="9"/>
      <c r="P33" s="9">
        <v>150</v>
      </c>
      <c r="Q33" s="10">
        <f t="shared" si="1"/>
        <v>1.1168625E-4</v>
      </c>
      <c r="R33" s="9">
        <v>1.12E-4</v>
      </c>
      <c r="S33" s="9">
        <v>0</v>
      </c>
      <c r="T33" s="9" t="s">
        <v>102</v>
      </c>
      <c r="U33" s="9" t="s">
        <v>103</v>
      </c>
      <c r="V33" s="9">
        <v>6.15</v>
      </c>
      <c r="W33" s="9">
        <v>1779</v>
      </c>
      <c r="X33" s="8"/>
      <c r="Y33" s="9">
        <v>6.1800000000000001E-2</v>
      </c>
      <c r="Z33" s="10">
        <v>250</v>
      </c>
      <c r="AA33" s="10">
        <v>1.46E-2</v>
      </c>
      <c r="AB33" s="10">
        <v>1.0800000000000001E-2</v>
      </c>
      <c r="AC33" s="10">
        <v>1.0500000000000001E-2</v>
      </c>
      <c r="AD33" s="10">
        <v>-1.12E-2</v>
      </c>
      <c r="AE33" s="10">
        <v>113</v>
      </c>
      <c r="AF33" s="10">
        <v>-112</v>
      </c>
      <c r="AG33" s="10">
        <v>115</v>
      </c>
      <c r="AH33" s="10">
        <v>23</v>
      </c>
      <c r="AI33" s="10">
        <v>234</v>
      </c>
      <c r="AJ33" s="10">
        <v>-219</v>
      </c>
      <c r="AK33" s="10">
        <v>5.5000000000000003E-4</v>
      </c>
      <c r="AL33" s="10">
        <v>5.12</v>
      </c>
      <c r="AM33" s="10">
        <v>0.74199999999999999</v>
      </c>
      <c r="AN33" s="10">
        <v>0.71399999999999997</v>
      </c>
      <c r="AO33" s="10">
        <v>0.20200000000000001</v>
      </c>
      <c r="AP33" s="10">
        <v>0.82599999999999996</v>
      </c>
      <c r="AQ33" s="10"/>
      <c r="AR33" s="10"/>
      <c r="AS33" s="10"/>
      <c r="AT33" s="10"/>
      <c r="AU33" s="10"/>
      <c r="AV33" s="10"/>
      <c r="AW33" s="10"/>
      <c r="AX33" s="10"/>
      <c r="AY33" s="10"/>
    </row>
    <row r="34" spans="2:51" ht="15.75" customHeight="1">
      <c r="C34" s="9" t="s">
        <v>198</v>
      </c>
      <c r="D34" s="9"/>
      <c r="E34" s="9" t="s">
        <v>21</v>
      </c>
      <c r="F34" s="9" t="s">
        <v>199</v>
      </c>
      <c r="G34" s="9"/>
      <c r="H34" s="9"/>
      <c r="I34" s="9">
        <v>100</v>
      </c>
      <c r="J34" s="9">
        <v>300</v>
      </c>
      <c r="K34" s="10">
        <f t="shared" si="3"/>
        <v>1.3949999999999999E-5</v>
      </c>
      <c r="L34" s="10">
        <v>1.4E-5</v>
      </c>
      <c r="M34" s="9">
        <v>0.93</v>
      </c>
      <c r="N34" s="9">
        <v>25</v>
      </c>
      <c r="O34" s="9"/>
      <c r="P34" s="9">
        <v>150</v>
      </c>
      <c r="Q34" s="10">
        <f t="shared" si="1"/>
        <v>1.1020499999999999E-4</v>
      </c>
      <c r="R34" s="9">
        <v>1.1E-4</v>
      </c>
      <c r="S34" s="9">
        <v>0</v>
      </c>
      <c r="T34" s="9" t="s">
        <v>102</v>
      </c>
      <c r="U34" s="9" t="s">
        <v>103</v>
      </c>
      <c r="V34" s="9">
        <v>6.15</v>
      </c>
      <c r="W34" s="9">
        <v>1782</v>
      </c>
      <c r="X34" s="8"/>
      <c r="Y34" s="9">
        <v>6.1800000000000001E-2</v>
      </c>
      <c r="Z34" s="10">
        <v>250</v>
      </c>
      <c r="AA34" s="10">
        <v>1.49E-2</v>
      </c>
      <c r="AB34" s="10">
        <v>1.12E-2</v>
      </c>
      <c r="AC34" s="10">
        <v>1.09E-2</v>
      </c>
      <c r="AD34" s="10">
        <v>-1.1599999999999999E-2</v>
      </c>
      <c r="AE34" s="10">
        <v>102</v>
      </c>
      <c r="AF34" s="10">
        <v>-98.5</v>
      </c>
      <c r="AG34" s="10">
        <v>105</v>
      </c>
      <c r="AH34" s="10">
        <v>15.1</v>
      </c>
      <c r="AI34" s="10">
        <v>246</v>
      </c>
      <c r="AJ34" s="10">
        <v>-213</v>
      </c>
      <c r="AK34" s="10">
        <v>8.0800000000000002E-4</v>
      </c>
      <c r="AL34" s="10">
        <v>4.8099999999999996</v>
      </c>
      <c r="AM34" s="10">
        <v>0.754</v>
      </c>
      <c r="AN34" s="10">
        <v>0.68200000000000005</v>
      </c>
      <c r="AO34" s="10">
        <v>0.14799999999999999</v>
      </c>
      <c r="AP34" s="10">
        <v>0.86399999999999999</v>
      </c>
      <c r="AQ34" s="10"/>
      <c r="AR34" s="10"/>
      <c r="AS34" s="10"/>
      <c r="AT34" s="10"/>
      <c r="AU34" s="10"/>
      <c r="AV34" s="10"/>
      <c r="AW34" s="10"/>
      <c r="AX34" s="10"/>
      <c r="AY34" s="10"/>
    </row>
    <row r="35" spans="2:51" ht="15.75" customHeight="1">
      <c r="B35" s="1" t="s">
        <v>200</v>
      </c>
      <c r="C35" s="9" t="s">
        <v>201</v>
      </c>
      <c r="D35" s="9"/>
      <c r="E35" s="9" t="s">
        <v>21</v>
      </c>
      <c r="F35" s="9" t="s">
        <v>202</v>
      </c>
      <c r="G35" s="9"/>
      <c r="H35" s="9"/>
      <c r="I35" s="9">
        <v>100</v>
      </c>
      <c r="J35" s="9">
        <v>300</v>
      </c>
      <c r="K35" s="10">
        <f>M35*O35*10^-7</f>
        <v>1.5196875E-5</v>
      </c>
      <c r="L35" s="10">
        <v>1.5500000000000001E-5</v>
      </c>
      <c r="M35" s="9">
        <v>1.0131250000000001</v>
      </c>
      <c r="N35" s="9">
        <v>25</v>
      </c>
      <c r="O35" s="9">
        <v>150</v>
      </c>
      <c r="P35" s="9">
        <v>152.68350000000001</v>
      </c>
      <c r="Q35" s="10">
        <f t="shared" si="1"/>
        <v>1.200553125E-4</v>
      </c>
      <c r="R35" s="9">
        <v>1.22E-4</v>
      </c>
      <c r="S35" s="9">
        <v>0</v>
      </c>
      <c r="T35" s="9" t="s">
        <v>102</v>
      </c>
      <c r="U35" s="9" t="s">
        <v>103</v>
      </c>
      <c r="V35" s="9">
        <v>6.17</v>
      </c>
      <c r="W35" s="9">
        <v>1785</v>
      </c>
      <c r="X35" s="8"/>
      <c r="Y35" s="9">
        <v>6.1800000000000001E-2</v>
      </c>
      <c r="Z35" s="10">
        <v>250</v>
      </c>
      <c r="AA35" s="10">
        <v>1.61E-2</v>
      </c>
      <c r="AB35" s="10">
        <v>1.18E-2</v>
      </c>
      <c r="AC35" s="10">
        <v>1.14E-2</v>
      </c>
      <c r="AD35" s="10">
        <v>-1.2200000000000001E-2</v>
      </c>
      <c r="AE35" s="10">
        <v>115</v>
      </c>
      <c r="AF35" s="10">
        <v>-111</v>
      </c>
      <c r="AG35" s="10">
        <v>118</v>
      </c>
      <c r="AH35" s="10">
        <v>17.5</v>
      </c>
      <c r="AI35" s="10">
        <v>219</v>
      </c>
      <c r="AJ35" s="10">
        <v>-226</v>
      </c>
      <c r="AK35" s="10">
        <v>7.45E-4</v>
      </c>
      <c r="AL35" s="10">
        <v>5.64</v>
      </c>
      <c r="AM35" s="10">
        <v>0.73599999999999999</v>
      </c>
      <c r="AN35" s="10">
        <v>0.66200000000000003</v>
      </c>
      <c r="AO35" s="10">
        <v>0.153</v>
      </c>
      <c r="AP35" s="10">
        <v>0.86199999999999999</v>
      </c>
      <c r="AQ35" s="10"/>
      <c r="AR35" s="10"/>
      <c r="AS35" s="10"/>
      <c r="AT35" s="10"/>
      <c r="AU35" s="10"/>
      <c r="AV35" s="10"/>
      <c r="AW35" s="10"/>
      <c r="AX35" s="10"/>
      <c r="AY35" s="10"/>
    </row>
    <row r="37" spans="2:51" ht="15.75" customHeight="1">
      <c r="AR37" s="1" t="s">
        <v>203</v>
      </c>
    </row>
    <row r="38" spans="2:51" ht="15.75" customHeight="1">
      <c r="AR38" s="1" t="s">
        <v>204</v>
      </c>
      <c r="AS38" s="4" t="s">
        <v>205</v>
      </c>
    </row>
    <row r="39" spans="2:51" ht="15.75" customHeight="1">
      <c r="AR39" s="1" t="s">
        <v>206</v>
      </c>
      <c r="AS39" s="13" t="s">
        <v>207</v>
      </c>
    </row>
    <row r="40" spans="2:51" ht="15.75" customHeight="1">
      <c r="AR40" s="1" t="s">
        <v>208</v>
      </c>
      <c r="AS40" s="4" t="s">
        <v>209</v>
      </c>
    </row>
    <row r="41" spans="2:51" ht="15.75" customHeight="1">
      <c r="AR41" s="1" t="s">
        <v>210</v>
      </c>
      <c r="AS41" s="4" t="s">
        <v>211</v>
      </c>
    </row>
    <row r="44" spans="2:51" ht="13">
      <c r="AR44" s="1" t="s">
        <v>212</v>
      </c>
      <c r="AT44" s="13" t="s">
        <v>213</v>
      </c>
    </row>
    <row r="45" spans="2:51" ht="13">
      <c r="AT45" s="4" t="s">
        <v>214</v>
      </c>
    </row>
    <row r="47" spans="2:51" ht="13">
      <c r="AR47" s="1" t="s">
        <v>215</v>
      </c>
    </row>
    <row r="48" spans="2:51" ht="13">
      <c r="AR48" s="1" t="s">
        <v>216</v>
      </c>
    </row>
    <row r="49" spans="44:44" ht="13">
      <c r="AR49" s="1" t="s">
        <v>217</v>
      </c>
    </row>
    <row r="50" spans="44:44" ht="13">
      <c r="AR50" s="1" t="s">
        <v>218</v>
      </c>
    </row>
    <row r="51" spans="44:44" ht="13">
      <c r="AR51" s="1" t="s">
        <v>219</v>
      </c>
    </row>
    <row r="52" spans="44:44" ht="13">
      <c r="AR52" s="1" t="s">
        <v>33</v>
      </c>
    </row>
    <row r="53" spans="44:44" ht="13">
      <c r="AR53" s="1" t="s">
        <v>32</v>
      </c>
    </row>
    <row r="54" spans="44:44" ht="13">
      <c r="AR54" s="1" t="s">
        <v>34</v>
      </c>
    </row>
  </sheetData>
  <phoneticPr fontId="13"/>
  <hyperlinks>
    <hyperlink ref="AS9" r:id="rId1" xr:uid="{00000000-0004-0000-0200-000000000000}"/>
    <hyperlink ref="AT9" r:id="rId2" xr:uid="{00000000-0004-0000-0200-000001000000}"/>
    <hyperlink ref="AU9" r:id="rId3" xr:uid="{00000000-0004-0000-0200-000002000000}"/>
    <hyperlink ref="AS11" r:id="rId4" xr:uid="{00000000-0004-0000-0200-000003000000}"/>
    <hyperlink ref="AT11" r:id="rId5" xr:uid="{00000000-0004-0000-0200-000004000000}"/>
    <hyperlink ref="AU11" r:id="rId6" xr:uid="{00000000-0004-0000-0200-000005000000}"/>
    <hyperlink ref="AV11" r:id="rId7" xr:uid="{00000000-0004-0000-0200-000006000000}"/>
    <hyperlink ref="AW11" r:id="rId8" xr:uid="{00000000-0004-0000-0200-000007000000}"/>
    <hyperlink ref="AS12" r:id="rId9" xr:uid="{00000000-0004-0000-0200-000008000000}"/>
    <hyperlink ref="AT12" r:id="rId10" xr:uid="{00000000-0004-0000-0200-000009000000}"/>
    <hyperlink ref="AS16" r:id="rId11" xr:uid="{00000000-0004-0000-0200-00000A000000}"/>
    <hyperlink ref="AT16" r:id="rId12" xr:uid="{00000000-0004-0000-0200-00000B000000}"/>
    <hyperlink ref="AS20" r:id="rId13" xr:uid="{00000000-0004-0000-0200-00000C000000}"/>
    <hyperlink ref="AT20" r:id="rId14" xr:uid="{00000000-0004-0000-0200-00000D000000}"/>
    <hyperlink ref="AU20" r:id="rId15" xr:uid="{00000000-0004-0000-0200-00000E000000}"/>
    <hyperlink ref="AV20" r:id="rId16" xr:uid="{00000000-0004-0000-0200-00000F000000}"/>
    <hyperlink ref="AW20" r:id="rId17" xr:uid="{00000000-0004-0000-0200-000010000000}"/>
    <hyperlink ref="AX20" r:id="rId18" xr:uid="{00000000-0004-0000-0200-000011000000}"/>
    <hyperlink ref="AY20" r:id="rId19" xr:uid="{00000000-0004-0000-0200-000012000000}"/>
    <hyperlink ref="AS21" r:id="rId20" xr:uid="{00000000-0004-0000-0200-000013000000}"/>
    <hyperlink ref="AS38" r:id="rId21" xr:uid="{00000000-0004-0000-0200-000014000000}"/>
    <hyperlink ref="AS39" r:id="rId22" xr:uid="{00000000-0004-0000-0200-000015000000}"/>
    <hyperlink ref="AS40" r:id="rId23" xr:uid="{00000000-0004-0000-0200-000016000000}"/>
    <hyperlink ref="AS41" r:id="rId24" xr:uid="{00000000-0004-0000-0200-000017000000}"/>
    <hyperlink ref="AT44" r:id="rId25" xr:uid="{00000000-0004-0000-0200-000018000000}"/>
    <hyperlink ref="AT45" r:id="rId26" xr:uid="{00000000-0004-0000-0200-00001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"/>
  <sheetViews>
    <sheetView topLeftCell="A73" workbookViewId="0"/>
  </sheetViews>
  <sheetFormatPr baseColWidth="10" defaultColWidth="14.5" defaultRowHeight="15.75" customHeight="1"/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220</v>
      </c>
      <c r="J1" s="1" t="s">
        <v>221</v>
      </c>
      <c r="L1" s="1" t="s">
        <v>222</v>
      </c>
    </row>
  </sheetData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VSM</vt:lpstr>
      <vt:lpstr>CN</vt:lpstr>
      <vt:lpstr> VSM_2</vt:lpstr>
      <vt:lpstr>VSM_results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AKATSUKA Hiroaki</cp:lastModifiedBy>
  <dcterms:created xsi:type="dcterms:W3CDTF">2022-01-24T16:25:28Z</dcterms:created>
  <dcterms:modified xsi:type="dcterms:W3CDTF">2022-01-24T16:25:29Z</dcterms:modified>
</cp:coreProperties>
</file>