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esktop\scripttest\"/>
    </mc:Choice>
  </mc:AlternateContent>
  <xr:revisionPtr revIDLastSave="0" documentId="13_ncr:1_{33878DA0-F33E-4163-A382-D23610EC6B4D}" xr6:coauthVersionLast="46" xr6:coauthVersionMax="46" xr10:uidLastSave="{00000000-0000-0000-0000-000000000000}"/>
  <bookViews>
    <workbookView xWindow="4935" yWindow="2535" windowWidth="14490" windowHeight="11790" xr2:uid="{7C094333-E971-4232-9030-7C45D69EED27}"/>
  </bookViews>
  <sheets>
    <sheet name="orders" sheetId="1" r:id="rId1"/>
    <sheet name="const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</calcChain>
</file>

<file path=xl/sharedStrings.xml><?xml version="1.0" encoding="utf-8"?>
<sst xmlns="http://schemas.openxmlformats.org/spreadsheetml/2006/main" count="128" uniqueCount="86">
  <si>
    <t>TCP1</t>
  </si>
  <si>
    <t>TCP2</t>
  </si>
  <si>
    <t>TCL</t>
  </si>
  <si>
    <t>CS</t>
  </si>
  <si>
    <t>PMT</t>
  </si>
  <si>
    <t>CLT</t>
  </si>
  <si>
    <t>CLTS</t>
  </si>
  <si>
    <t>CV</t>
  </si>
  <si>
    <t>OEF</t>
  </si>
  <si>
    <t>CST</t>
  </si>
  <si>
    <t>Order ID</t>
  </si>
  <si>
    <t>Due Date</t>
  </si>
  <si>
    <t>Priority Code</t>
  </si>
  <si>
    <t>Cutting Operations</t>
  </si>
  <si>
    <t>Spreading Operations</t>
  </si>
  <si>
    <t>PST</t>
  </si>
  <si>
    <t>MST</t>
  </si>
  <si>
    <t>SSA</t>
  </si>
  <si>
    <t>MLR</t>
  </si>
  <si>
    <t>SS</t>
  </si>
  <si>
    <t>ST</t>
  </si>
  <si>
    <t>STF</t>
  </si>
  <si>
    <t>CRT</t>
  </si>
  <si>
    <t>CRF</t>
  </si>
  <si>
    <t>DT</t>
  </si>
  <si>
    <t>DY</t>
  </si>
  <si>
    <t>NM</t>
  </si>
  <si>
    <t>TNR</t>
  </si>
  <si>
    <t>TCY</t>
  </si>
  <si>
    <t>Operational Constants (same regardless of order details)</t>
  </si>
  <si>
    <t>Spreading</t>
  </si>
  <si>
    <t>Cutting</t>
  </si>
  <si>
    <t>Shared</t>
  </si>
  <si>
    <t>OD1B3</t>
  </si>
  <si>
    <t>OD3MC</t>
  </si>
  <si>
    <t>ODN22</t>
  </si>
  <si>
    <t>ODMM1</t>
  </si>
  <si>
    <t>OD12M</t>
  </si>
  <si>
    <t>ODLL1</t>
  </si>
  <si>
    <t>OD3L2</t>
  </si>
  <si>
    <t>OD12A</t>
  </si>
  <si>
    <t>OD45D</t>
  </si>
  <si>
    <t>OD11A</t>
  </si>
  <si>
    <t>OD33G</t>
  </si>
  <si>
    <t>OD1Z4</t>
  </si>
  <si>
    <t>ODCC3</t>
  </si>
  <si>
    <t>ODG6G</t>
  </si>
  <si>
    <t>OD9F8</t>
  </si>
  <si>
    <t>OD00A</t>
  </si>
  <si>
    <t>ODLO4</t>
  </si>
  <si>
    <t>ODPO4</t>
  </si>
  <si>
    <t>High</t>
  </si>
  <si>
    <t>Low</t>
  </si>
  <si>
    <t>Type</t>
  </si>
  <si>
    <t>Description</t>
  </si>
  <si>
    <t>Minutes to deploy marker to table</t>
  </si>
  <si>
    <t>Minutes per marker to mark splice points</t>
  </si>
  <si>
    <t>Minutes per order to obtain marker(s) and review cutting specifications</t>
  </si>
  <si>
    <t>Minutes to Adjust Spreading Machine &amp; Stops</t>
  </si>
  <si>
    <t>Minutes to Load Roll</t>
  </si>
  <si>
    <t>Spreading Yards per minute</t>
  </si>
  <si>
    <t>Spreader Travel Yards per minute</t>
  </si>
  <si>
    <t>Spreader Travel Yards Factor</t>
  </si>
  <si>
    <t>Minutes per Carriage Rotation</t>
  </si>
  <si>
    <t>Carriage Rotation Factor</t>
  </si>
  <si>
    <t>Minutes to cut out or mark defect</t>
  </si>
  <si>
    <t>The cutting speed of the cutting head in inches per minute</t>
  </si>
  <si>
    <t>Value</t>
  </si>
  <si>
    <t>The move time of the cutting head from piece to piece in minutes</t>
  </si>
  <si>
    <t>Set Up time per CLT movement in minutes</t>
  </si>
  <si>
    <t>The speed of the conveyor in inches per minute</t>
  </si>
  <si>
    <t>Cut Set Up Time in minutes</t>
  </si>
  <si>
    <t>Cut Head linear travel ability in inches</t>
  </si>
  <si>
    <t>Operation Efficiency Factor as percent</t>
  </si>
  <si>
    <t>(dummy data)</t>
  </si>
  <si>
    <t>min</t>
  </si>
  <si>
    <t>yards/min</t>
  </si>
  <si>
    <t>Unit</t>
  </si>
  <si>
    <t>inch/min</t>
  </si>
  <si>
    <t>Fabric</t>
  </si>
  <si>
    <t>Cotton</t>
  </si>
  <si>
    <t>Polyester</t>
  </si>
  <si>
    <t>Denim</t>
  </si>
  <si>
    <t>Wool</t>
  </si>
  <si>
    <t>Nylon</t>
  </si>
  <si>
    <t>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</si>
</sst>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/>
    </xf>
    <xf numFmtId="0" fontId="0" fillId="0" borderId="0" xfId="0" applyFill="1"/>
    <xf numFmtId="0" fontId="1" fillId="0" borderId="0" xfId="0" applyFont="1" applyFill="1" applyAlignment="1"/>
    <xf numFmtId="0" fontId="0" fillId="0" borderId="0" xfId="0" applyFill="1" applyAlignment="1">
      <alignment horizontal="center"/>
    </xf>
    <xf numFmtId="16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D397-34C2-4560-9092-F6925D3FF00C}">
  <dimension ref="B1:AI20"/>
  <sheetViews>
    <sheetView tabSelected="1" topLeftCell="B1" zoomScaleNormal="100" workbookViewId="0">
      <selection activeCell="N22" sqref="N22"/>
    </sheetView>
  </sheetViews>
  <sheetFormatPr defaultRowHeight="15" x14ac:dyDescent="0.25"/>
  <cols>
    <col min="1" max="1" width="9.7109375" customWidth="1"/>
    <col min="2" max="2" width="11.85546875" customWidth="1"/>
    <col min="3" max="3" width="12.7109375" customWidth="1"/>
    <col min="4" max="5" width="11.85546875" customWidth="1"/>
    <col min="6" max="6" width="11.42578125" customWidth="1"/>
    <col min="11" max="11" width="5.28515625" customWidth="1"/>
  </cols>
  <sheetData>
    <row r="1" spans="2:35" x14ac:dyDescent="0.25">
      <c r="F1" s="10" t="s">
        <v>14</v>
      </c>
      <c r="G1" s="10"/>
      <c r="H1" s="10"/>
      <c r="I1" s="10"/>
      <c r="J1" s="10"/>
      <c r="L1" s="10" t="s">
        <v>13</v>
      </c>
      <c r="M1" s="10"/>
      <c r="N1" s="10"/>
      <c r="Q1" s="7"/>
      <c r="R1" s="7"/>
      <c r="S1" s="7"/>
      <c r="T1" s="7"/>
      <c r="U1" s="7"/>
      <c r="V1" s="7"/>
      <c r="AB1" s="7"/>
      <c r="AC1" s="7"/>
      <c r="AD1" s="7"/>
      <c r="AE1" s="7"/>
      <c r="AF1" s="7"/>
      <c r="AG1" s="7"/>
      <c r="AH1" s="7"/>
      <c r="AI1" s="3"/>
    </row>
    <row r="2" spans="2:35" x14ac:dyDescent="0.25">
      <c r="B2" s="12" t="s">
        <v>10</v>
      </c>
      <c r="C2" s="12" t="s">
        <v>11</v>
      </c>
      <c r="D2" s="12" t="s">
        <v>12</v>
      </c>
      <c r="E2" s="12" t="s">
        <v>79</v>
      </c>
      <c r="F2" s="13" t="s">
        <v>25</v>
      </c>
      <c r="G2" s="13" t="s">
        <v>26</v>
      </c>
      <c r="H2" s="13" t="s">
        <v>27</v>
      </c>
      <c r="I2" s="13" t="s">
        <v>2</v>
      </c>
      <c r="J2" s="13" t="s">
        <v>28</v>
      </c>
      <c r="K2" s="12"/>
      <c r="L2" s="13" t="s">
        <v>0</v>
      </c>
      <c r="M2" s="13" t="s">
        <v>1</v>
      </c>
      <c r="N2" s="13" t="s">
        <v>2</v>
      </c>
      <c r="Q2" s="8"/>
      <c r="R2" s="6"/>
      <c r="S2" s="6"/>
      <c r="T2" s="6"/>
      <c r="U2" s="6"/>
      <c r="V2" s="6"/>
      <c r="AB2" s="6"/>
      <c r="AC2" s="6"/>
      <c r="AD2" s="6"/>
      <c r="AE2" s="6"/>
      <c r="AF2" s="6"/>
      <c r="AG2" s="6"/>
      <c r="AH2" s="6"/>
    </row>
    <row r="3" spans="2:35" x14ac:dyDescent="0.25">
      <c r="B3" t="s">
        <v>41</v>
      </c>
      <c r="C3" s="9">
        <v>44274</v>
      </c>
      <c r="D3" s="1" t="s">
        <v>51</v>
      </c>
      <c r="E3" s="1" t="s">
        <v>80</v>
      </c>
      <c r="F3" s="1">
        <v>1</v>
      </c>
      <c r="G3" s="1">
        <f>J3/I3</f>
        <v>2</v>
      </c>
      <c r="H3" s="1">
        <f>J3/100</f>
        <v>1</v>
      </c>
      <c r="I3" s="1">
        <v>50</v>
      </c>
      <c r="J3" s="1">
        <v>100</v>
      </c>
      <c r="K3" s="1"/>
      <c r="L3" s="1">
        <f>8*(0.8*I3)*36</f>
        <v>11520</v>
      </c>
      <c r="M3" s="1">
        <f>3*I3</f>
        <v>150</v>
      </c>
      <c r="N3" s="1">
        <f>I3*36</f>
        <v>1800</v>
      </c>
    </row>
    <row r="4" spans="2:35" x14ac:dyDescent="0.25">
      <c r="B4" t="s">
        <v>40</v>
      </c>
      <c r="C4" s="9">
        <v>44274</v>
      </c>
      <c r="D4" s="1" t="s">
        <v>51</v>
      </c>
      <c r="E4" s="1" t="s">
        <v>80</v>
      </c>
      <c r="F4" s="1">
        <v>1</v>
      </c>
      <c r="G4" s="1">
        <f t="shared" ref="G4:G20" si="0">J4/I4</f>
        <v>4</v>
      </c>
      <c r="H4" s="1">
        <f t="shared" ref="H4:H20" si="1">J4/100</f>
        <v>2</v>
      </c>
      <c r="I4" s="1">
        <v>50</v>
      </c>
      <c r="J4" s="1">
        <v>200</v>
      </c>
      <c r="K4" s="1"/>
      <c r="L4" s="1">
        <f t="shared" ref="L4:L20" si="2">8*(0.8*I4)*36</f>
        <v>11520</v>
      </c>
      <c r="M4" s="1">
        <f t="shared" ref="M4:M20" si="3">3*I4</f>
        <v>150</v>
      </c>
      <c r="N4" s="1">
        <f t="shared" ref="N4:N20" si="4">I4*36</f>
        <v>1800</v>
      </c>
    </row>
    <row r="5" spans="2:35" x14ac:dyDescent="0.25">
      <c r="B5" t="s">
        <v>33</v>
      </c>
      <c r="C5" s="9">
        <v>44279</v>
      </c>
      <c r="D5" s="1" t="s">
        <v>51</v>
      </c>
      <c r="E5" s="1" t="s">
        <v>81</v>
      </c>
      <c r="F5" s="1">
        <v>0.5</v>
      </c>
      <c r="G5" s="1">
        <f t="shared" si="0"/>
        <v>16</v>
      </c>
      <c r="H5" s="1">
        <f t="shared" si="1"/>
        <v>4</v>
      </c>
      <c r="I5" s="1">
        <v>25</v>
      </c>
      <c r="J5" s="1">
        <v>400</v>
      </c>
      <c r="K5" s="1"/>
      <c r="L5" s="1">
        <f t="shared" si="2"/>
        <v>5760</v>
      </c>
      <c r="M5" s="1">
        <f t="shared" si="3"/>
        <v>75</v>
      </c>
      <c r="N5" s="1">
        <f t="shared" si="4"/>
        <v>900</v>
      </c>
    </row>
    <row r="6" spans="2:35" x14ac:dyDescent="0.25">
      <c r="B6" t="s">
        <v>34</v>
      </c>
      <c r="C6" s="9">
        <v>44280</v>
      </c>
      <c r="D6" s="1" t="s">
        <v>52</v>
      </c>
      <c r="E6" s="1" t="s">
        <v>84</v>
      </c>
      <c r="F6" s="1">
        <v>0.3</v>
      </c>
      <c r="G6" s="1">
        <f t="shared" si="0"/>
        <v>4</v>
      </c>
      <c r="H6" s="1">
        <f t="shared" si="1"/>
        <v>1</v>
      </c>
      <c r="I6" s="1">
        <v>25</v>
      </c>
      <c r="J6" s="1">
        <v>100</v>
      </c>
      <c r="K6" s="1"/>
      <c r="L6" s="1">
        <f t="shared" si="2"/>
        <v>5760</v>
      </c>
      <c r="M6" s="1">
        <f t="shared" si="3"/>
        <v>75</v>
      </c>
      <c r="N6" s="1">
        <f t="shared" si="4"/>
        <v>900</v>
      </c>
    </row>
    <row r="7" spans="2:35" x14ac:dyDescent="0.25">
      <c r="B7" t="s">
        <v>35</v>
      </c>
      <c r="C7" s="9">
        <v>44274</v>
      </c>
      <c r="D7" s="1" t="s">
        <v>52</v>
      </c>
      <c r="E7" s="1" t="s">
        <v>84</v>
      </c>
      <c r="F7" s="1">
        <v>0.3</v>
      </c>
      <c r="G7" s="1">
        <f t="shared" si="0"/>
        <v>8</v>
      </c>
      <c r="H7" s="1">
        <f t="shared" si="1"/>
        <v>2</v>
      </c>
      <c r="I7" s="1">
        <v>25</v>
      </c>
      <c r="J7" s="1">
        <v>200</v>
      </c>
      <c r="K7" s="1"/>
      <c r="L7" s="1">
        <f t="shared" si="2"/>
        <v>5760</v>
      </c>
      <c r="M7" s="1">
        <f t="shared" si="3"/>
        <v>75</v>
      </c>
      <c r="N7" s="1">
        <f t="shared" si="4"/>
        <v>900</v>
      </c>
    </row>
    <row r="8" spans="2:35" x14ac:dyDescent="0.25">
      <c r="B8" t="s">
        <v>36</v>
      </c>
      <c r="C8" s="9">
        <v>44281</v>
      </c>
      <c r="D8" s="1" t="s">
        <v>52</v>
      </c>
      <c r="E8" s="1" t="s">
        <v>80</v>
      </c>
      <c r="F8" s="1">
        <v>1</v>
      </c>
      <c r="G8" s="1">
        <f t="shared" si="0"/>
        <v>6</v>
      </c>
      <c r="H8" s="1">
        <f t="shared" si="1"/>
        <v>3</v>
      </c>
      <c r="I8" s="1">
        <v>50</v>
      </c>
      <c r="J8" s="1">
        <v>300</v>
      </c>
      <c r="K8" s="1"/>
      <c r="L8" s="1">
        <f t="shared" si="2"/>
        <v>11520</v>
      </c>
      <c r="M8" s="1">
        <f t="shared" si="3"/>
        <v>150</v>
      </c>
      <c r="N8" s="1">
        <f t="shared" si="4"/>
        <v>1800</v>
      </c>
    </row>
    <row r="9" spans="2:35" x14ac:dyDescent="0.25">
      <c r="B9" t="s">
        <v>37</v>
      </c>
      <c r="C9" s="9">
        <v>44280</v>
      </c>
      <c r="D9" s="1" t="s">
        <v>52</v>
      </c>
      <c r="E9" s="1" t="s">
        <v>80</v>
      </c>
      <c r="F9" s="1">
        <v>1</v>
      </c>
      <c r="G9" s="1">
        <f t="shared" si="0"/>
        <v>6</v>
      </c>
      <c r="H9" s="1">
        <f t="shared" si="1"/>
        <v>3</v>
      </c>
      <c r="I9" s="1">
        <v>50</v>
      </c>
      <c r="J9" s="1">
        <v>300</v>
      </c>
      <c r="K9" s="1"/>
      <c r="L9" s="1">
        <f t="shared" si="2"/>
        <v>11520</v>
      </c>
      <c r="M9" s="1">
        <f t="shared" si="3"/>
        <v>150</v>
      </c>
      <c r="N9" s="1">
        <f t="shared" si="4"/>
        <v>1800</v>
      </c>
    </row>
    <row r="10" spans="2:35" x14ac:dyDescent="0.25">
      <c r="B10" t="s">
        <v>38</v>
      </c>
      <c r="C10" s="9">
        <v>44281</v>
      </c>
      <c r="D10" s="1" t="s">
        <v>52</v>
      </c>
      <c r="E10" s="1" t="s">
        <v>80</v>
      </c>
      <c r="F10" s="1">
        <v>1</v>
      </c>
      <c r="G10" s="1">
        <f t="shared" si="0"/>
        <v>4</v>
      </c>
      <c r="H10" s="1">
        <f t="shared" si="1"/>
        <v>1</v>
      </c>
      <c r="I10" s="1">
        <v>25</v>
      </c>
      <c r="J10" s="1">
        <v>100</v>
      </c>
      <c r="K10" s="1"/>
      <c r="L10" s="1">
        <f t="shared" si="2"/>
        <v>5760</v>
      </c>
      <c r="M10" s="1">
        <f t="shared" si="3"/>
        <v>75</v>
      </c>
      <c r="N10" s="1">
        <f t="shared" si="4"/>
        <v>900</v>
      </c>
    </row>
    <row r="11" spans="2:35" x14ac:dyDescent="0.25">
      <c r="B11" t="s">
        <v>39</v>
      </c>
      <c r="C11" s="9">
        <v>44274</v>
      </c>
      <c r="D11" s="1" t="s">
        <v>52</v>
      </c>
      <c r="E11" s="1" t="s">
        <v>83</v>
      </c>
      <c r="F11" s="1">
        <v>1</v>
      </c>
      <c r="G11" s="1">
        <f t="shared" si="0"/>
        <v>10</v>
      </c>
      <c r="H11" s="1">
        <f t="shared" si="1"/>
        <v>10</v>
      </c>
      <c r="I11" s="1">
        <v>100</v>
      </c>
      <c r="J11" s="1">
        <v>1000</v>
      </c>
      <c r="K11" s="1"/>
      <c r="L11" s="1">
        <f t="shared" si="2"/>
        <v>23040</v>
      </c>
      <c r="M11" s="1">
        <f t="shared" si="3"/>
        <v>300</v>
      </c>
      <c r="N11" s="1">
        <f t="shared" si="4"/>
        <v>3600</v>
      </c>
    </row>
    <row r="12" spans="2:35" x14ac:dyDescent="0.25">
      <c r="B12" t="s">
        <v>42</v>
      </c>
      <c r="C12" s="9">
        <v>44274</v>
      </c>
      <c r="D12" s="1" t="s">
        <v>52</v>
      </c>
      <c r="E12" s="1" t="s">
        <v>83</v>
      </c>
      <c r="F12" s="1">
        <v>1</v>
      </c>
      <c r="G12" s="1">
        <f t="shared" si="0"/>
        <v>5</v>
      </c>
      <c r="H12" s="1">
        <f t="shared" si="1"/>
        <v>5</v>
      </c>
      <c r="I12" s="1">
        <v>100</v>
      </c>
      <c r="J12" s="1">
        <v>500</v>
      </c>
      <c r="K12" s="1"/>
      <c r="L12" s="1">
        <f t="shared" si="2"/>
        <v>23040</v>
      </c>
      <c r="M12" s="1">
        <f t="shared" si="3"/>
        <v>300</v>
      </c>
      <c r="N12" s="1">
        <f t="shared" si="4"/>
        <v>3600</v>
      </c>
    </row>
    <row r="13" spans="2:35" x14ac:dyDescent="0.25">
      <c r="B13" t="s">
        <v>43</v>
      </c>
      <c r="C13" s="9">
        <v>44274</v>
      </c>
      <c r="D13" s="1" t="s">
        <v>52</v>
      </c>
      <c r="E13" s="1" t="s">
        <v>80</v>
      </c>
      <c r="F13" s="1">
        <v>1</v>
      </c>
      <c r="G13" s="1">
        <f t="shared" si="0"/>
        <v>5</v>
      </c>
      <c r="H13" s="1">
        <f t="shared" si="1"/>
        <v>5</v>
      </c>
      <c r="I13" s="1">
        <v>100</v>
      </c>
      <c r="J13" s="1">
        <v>500</v>
      </c>
      <c r="K13" s="1"/>
      <c r="L13" s="1">
        <f t="shared" si="2"/>
        <v>23040</v>
      </c>
      <c r="M13" s="1">
        <f t="shared" si="3"/>
        <v>300</v>
      </c>
      <c r="N13" s="1">
        <f t="shared" si="4"/>
        <v>3600</v>
      </c>
    </row>
    <row r="14" spans="2:35" x14ac:dyDescent="0.25">
      <c r="B14" t="s">
        <v>44</v>
      </c>
      <c r="C14" s="9">
        <v>44279</v>
      </c>
      <c r="D14" s="1" t="s">
        <v>51</v>
      </c>
      <c r="E14" s="1" t="s">
        <v>81</v>
      </c>
      <c r="F14" s="1">
        <v>0.5</v>
      </c>
      <c r="G14" s="1">
        <f t="shared" si="0"/>
        <v>4</v>
      </c>
      <c r="H14" s="1">
        <f t="shared" si="1"/>
        <v>4</v>
      </c>
      <c r="I14" s="1">
        <v>100</v>
      </c>
      <c r="J14" s="1">
        <v>400</v>
      </c>
      <c r="K14" s="1"/>
      <c r="L14" s="1">
        <f t="shared" si="2"/>
        <v>23040</v>
      </c>
      <c r="M14" s="1">
        <f t="shared" si="3"/>
        <v>300</v>
      </c>
      <c r="N14" s="1">
        <f t="shared" si="4"/>
        <v>3600</v>
      </c>
    </row>
    <row r="15" spans="2:35" x14ac:dyDescent="0.25">
      <c r="B15" t="s">
        <v>45</v>
      </c>
      <c r="C15" s="9">
        <v>44280</v>
      </c>
      <c r="D15" s="1" t="s">
        <v>51</v>
      </c>
      <c r="E15" s="1" t="s">
        <v>83</v>
      </c>
      <c r="F15" s="1">
        <v>1</v>
      </c>
      <c r="G15" s="1">
        <f t="shared" si="0"/>
        <v>4</v>
      </c>
      <c r="H15" s="1">
        <f t="shared" si="1"/>
        <v>1</v>
      </c>
      <c r="I15" s="1">
        <v>25</v>
      </c>
      <c r="J15" s="1">
        <v>100</v>
      </c>
      <c r="K15" s="1"/>
      <c r="L15" s="1">
        <f t="shared" si="2"/>
        <v>5760</v>
      </c>
      <c r="M15" s="1">
        <f t="shared" si="3"/>
        <v>75</v>
      </c>
      <c r="N15" s="1">
        <f t="shared" si="4"/>
        <v>900</v>
      </c>
    </row>
    <row r="16" spans="2:35" x14ac:dyDescent="0.25">
      <c r="B16" t="s">
        <v>46</v>
      </c>
      <c r="C16" s="9">
        <v>44274</v>
      </c>
      <c r="D16" s="1" t="s">
        <v>52</v>
      </c>
      <c r="E16" s="1" t="s">
        <v>81</v>
      </c>
      <c r="F16" s="1">
        <v>0.5</v>
      </c>
      <c r="G16" s="1">
        <f t="shared" si="0"/>
        <v>4</v>
      </c>
      <c r="H16" s="1">
        <f t="shared" si="1"/>
        <v>1</v>
      </c>
      <c r="I16" s="1">
        <v>25</v>
      </c>
      <c r="J16" s="1">
        <v>100</v>
      </c>
      <c r="K16" s="1"/>
      <c r="L16" s="1">
        <f t="shared" si="2"/>
        <v>5760</v>
      </c>
      <c r="M16" s="1">
        <f t="shared" si="3"/>
        <v>75</v>
      </c>
      <c r="N16" s="1">
        <f t="shared" si="4"/>
        <v>900</v>
      </c>
    </row>
    <row r="17" spans="2:14" x14ac:dyDescent="0.25">
      <c r="B17" t="s">
        <v>47</v>
      </c>
      <c r="C17" s="9">
        <v>44281</v>
      </c>
      <c r="D17" s="1" t="s">
        <v>52</v>
      </c>
      <c r="E17" s="1" t="s">
        <v>82</v>
      </c>
      <c r="F17" s="1">
        <v>1.5</v>
      </c>
      <c r="G17" s="1">
        <f t="shared" si="0"/>
        <v>1</v>
      </c>
      <c r="H17" s="1">
        <f t="shared" si="1"/>
        <v>0.5</v>
      </c>
      <c r="I17" s="1">
        <v>50</v>
      </c>
      <c r="J17" s="1">
        <v>50</v>
      </c>
      <c r="K17" s="1"/>
      <c r="L17" s="1">
        <f t="shared" si="2"/>
        <v>11520</v>
      </c>
      <c r="M17" s="1">
        <f t="shared" si="3"/>
        <v>150</v>
      </c>
      <c r="N17" s="1">
        <f t="shared" si="4"/>
        <v>1800</v>
      </c>
    </row>
    <row r="18" spans="2:14" x14ac:dyDescent="0.25">
      <c r="B18" t="s">
        <v>48</v>
      </c>
      <c r="C18" s="9">
        <v>44280</v>
      </c>
      <c r="D18" s="1" t="s">
        <v>52</v>
      </c>
      <c r="E18" s="1" t="s">
        <v>81</v>
      </c>
      <c r="F18" s="1">
        <v>0.5</v>
      </c>
      <c r="G18" s="1">
        <f t="shared" si="0"/>
        <v>2</v>
      </c>
      <c r="H18" s="1">
        <f t="shared" si="1"/>
        <v>1</v>
      </c>
      <c r="I18" s="1">
        <v>50</v>
      </c>
      <c r="J18" s="1">
        <v>100</v>
      </c>
      <c r="K18" s="1"/>
      <c r="L18" s="1">
        <f t="shared" si="2"/>
        <v>11520</v>
      </c>
      <c r="M18" s="1">
        <f t="shared" si="3"/>
        <v>150</v>
      </c>
      <c r="N18" s="1">
        <f t="shared" si="4"/>
        <v>1800</v>
      </c>
    </row>
    <row r="19" spans="2:14" x14ac:dyDescent="0.25">
      <c r="B19" t="s">
        <v>49</v>
      </c>
      <c r="C19" s="9">
        <v>44281</v>
      </c>
      <c r="D19" s="1" t="s">
        <v>52</v>
      </c>
      <c r="E19" s="1" t="s">
        <v>82</v>
      </c>
      <c r="F19" s="1">
        <v>1.5</v>
      </c>
      <c r="G19" s="1">
        <f t="shared" si="0"/>
        <v>3</v>
      </c>
      <c r="H19" s="1">
        <f t="shared" si="1"/>
        <v>0.75</v>
      </c>
      <c r="I19" s="1">
        <v>25</v>
      </c>
      <c r="J19" s="1">
        <v>75</v>
      </c>
      <c r="K19" s="1"/>
      <c r="L19" s="1">
        <f t="shared" si="2"/>
        <v>5760</v>
      </c>
      <c r="M19" s="1">
        <f t="shared" si="3"/>
        <v>75</v>
      </c>
      <c r="N19" s="1">
        <f t="shared" si="4"/>
        <v>900</v>
      </c>
    </row>
    <row r="20" spans="2:14" x14ac:dyDescent="0.25">
      <c r="B20" t="s">
        <v>50</v>
      </c>
      <c r="C20" s="9">
        <v>44274</v>
      </c>
      <c r="D20" s="1" t="s">
        <v>52</v>
      </c>
      <c r="E20" s="1" t="s">
        <v>82</v>
      </c>
      <c r="F20" s="1">
        <v>1.5</v>
      </c>
      <c r="G20" s="1">
        <f t="shared" si="0"/>
        <v>3</v>
      </c>
      <c r="H20" s="1">
        <f t="shared" si="1"/>
        <v>0.75</v>
      </c>
      <c r="I20" s="1">
        <v>25</v>
      </c>
      <c r="J20" s="1">
        <v>75</v>
      </c>
      <c r="K20" s="1"/>
      <c r="L20" s="1">
        <f t="shared" si="2"/>
        <v>5760</v>
      </c>
      <c r="M20" s="1">
        <f t="shared" si="3"/>
        <v>75</v>
      </c>
      <c r="N20" s="1">
        <f t="shared" si="4"/>
        <v>900</v>
      </c>
    </row>
  </sheetData>
  <mergeCells count="2">
    <mergeCell ref="F1:J1"/>
    <mergeCell ref="L1:N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F19-3B31-485F-9003-97F51EA77BB6}">
  <dimension ref="A1:E25"/>
  <sheetViews>
    <sheetView workbookViewId="0">
      <selection activeCell="C17" sqref="C17"/>
    </sheetView>
  </sheetViews>
  <sheetFormatPr defaultRowHeight="15" x14ac:dyDescent="0.25"/>
  <cols>
    <col min="2" max="2" width="16.42578125" customWidth="1"/>
    <col min="3" max="3" width="64.140625" customWidth="1"/>
    <col min="4" max="4" width="14.85546875" customWidth="1"/>
    <col min="5" max="5" width="19.7109375" customWidth="1"/>
  </cols>
  <sheetData>
    <row r="1" spans="1:5" x14ac:dyDescent="0.25">
      <c r="C1" s="11" t="s">
        <v>29</v>
      </c>
      <c r="D1" s="11"/>
      <c r="E1" s="1" t="s">
        <v>74</v>
      </c>
    </row>
    <row r="2" spans="1:5" x14ac:dyDescent="0.25">
      <c r="B2" t="s">
        <v>53</v>
      </c>
      <c r="C2" t="s">
        <v>54</v>
      </c>
      <c r="D2" s="4" t="s">
        <v>67</v>
      </c>
      <c r="E2" t="s">
        <v>77</v>
      </c>
    </row>
    <row r="3" spans="1:5" x14ac:dyDescent="0.25">
      <c r="A3" s="5" t="s">
        <v>30</v>
      </c>
    </row>
    <row r="4" spans="1:5" x14ac:dyDescent="0.25">
      <c r="B4" s="2" t="s">
        <v>15</v>
      </c>
      <c r="C4" t="s">
        <v>55</v>
      </c>
      <c r="D4" s="1">
        <v>15</v>
      </c>
      <c r="E4" t="s">
        <v>75</v>
      </c>
    </row>
    <row r="5" spans="1:5" x14ac:dyDescent="0.25">
      <c r="B5" s="2" t="s">
        <v>16</v>
      </c>
      <c r="C5" t="s">
        <v>56</v>
      </c>
      <c r="D5" s="1">
        <v>5</v>
      </c>
      <c r="E5" t="s">
        <v>75</v>
      </c>
    </row>
    <row r="6" spans="1:5" x14ac:dyDescent="0.25">
      <c r="B6" s="2" t="s">
        <v>9</v>
      </c>
      <c r="C6" t="s">
        <v>57</v>
      </c>
      <c r="D6" s="1">
        <v>15</v>
      </c>
      <c r="E6" t="s">
        <v>75</v>
      </c>
    </row>
    <row r="7" spans="1:5" x14ac:dyDescent="0.25">
      <c r="B7" s="2" t="s">
        <v>17</v>
      </c>
      <c r="C7" t="s">
        <v>58</v>
      </c>
      <c r="D7" s="1">
        <v>5</v>
      </c>
      <c r="E7" t="s">
        <v>75</v>
      </c>
    </row>
    <row r="8" spans="1:5" x14ac:dyDescent="0.25">
      <c r="B8" s="2" t="s">
        <v>18</v>
      </c>
      <c r="C8" t="s">
        <v>59</v>
      </c>
      <c r="D8" s="1">
        <v>10</v>
      </c>
      <c r="E8" t="s">
        <v>75</v>
      </c>
    </row>
    <row r="9" spans="1:5" x14ac:dyDescent="0.25">
      <c r="B9" s="2" t="s">
        <v>19</v>
      </c>
      <c r="C9" t="s">
        <v>60</v>
      </c>
      <c r="D9" s="1">
        <v>20</v>
      </c>
      <c r="E9" t="s">
        <v>76</v>
      </c>
    </row>
    <row r="10" spans="1:5" x14ac:dyDescent="0.25">
      <c r="B10" s="2" t="s">
        <v>20</v>
      </c>
      <c r="C10" t="s">
        <v>61</v>
      </c>
      <c r="D10" s="1">
        <v>2</v>
      </c>
      <c r="E10" t="s">
        <v>76</v>
      </c>
    </row>
    <row r="11" spans="1:5" x14ac:dyDescent="0.25">
      <c r="B11" s="2" t="s">
        <v>21</v>
      </c>
      <c r="C11" t="s">
        <v>62</v>
      </c>
      <c r="D11" s="1">
        <v>0.95</v>
      </c>
    </row>
    <row r="12" spans="1:5" x14ac:dyDescent="0.25">
      <c r="B12" s="2" t="s">
        <v>22</v>
      </c>
      <c r="C12" t="s">
        <v>63</v>
      </c>
      <c r="D12" s="1">
        <v>10</v>
      </c>
      <c r="E12" t="s">
        <v>75</v>
      </c>
    </row>
    <row r="13" spans="1:5" x14ac:dyDescent="0.25">
      <c r="B13" s="2" t="s">
        <v>23</v>
      </c>
      <c r="C13" t="s">
        <v>64</v>
      </c>
      <c r="D13" s="1">
        <v>0.95</v>
      </c>
    </row>
    <row r="14" spans="1:5" x14ac:dyDescent="0.25">
      <c r="B14" s="2" t="s">
        <v>24</v>
      </c>
      <c r="C14" t="s">
        <v>65</v>
      </c>
      <c r="D14" s="1">
        <v>5</v>
      </c>
      <c r="E14" t="s">
        <v>75</v>
      </c>
    </row>
    <row r="15" spans="1:5" x14ac:dyDescent="0.25">
      <c r="B15" s="2"/>
      <c r="D15" s="1"/>
    </row>
    <row r="16" spans="1:5" x14ac:dyDescent="0.25">
      <c r="A16" s="5" t="s">
        <v>31</v>
      </c>
      <c r="D16" s="1"/>
    </row>
    <row r="17" spans="1:5" x14ac:dyDescent="0.25">
      <c r="B17" s="2" t="s">
        <v>3</v>
      </c>
      <c r="C17" t="s">
        <v>66</v>
      </c>
      <c r="D17" s="1">
        <v>60</v>
      </c>
      <c r="E17" t="s">
        <v>78</v>
      </c>
    </row>
    <row r="18" spans="1:5" x14ac:dyDescent="0.25">
      <c r="B18" s="2" t="s">
        <v>4</v>
      </c>
      <c r="C18" t="s">
        <v>68</v>
      </c>
      <c r="D18" s="1">
        <v>1</v>
      </c>
      <c r="E18" t="s">
        <v>75</v>
      </c>
    </row>
    <row r="19" spans="1:5" x14ac:dyDescent="0.25">
      <c r="B19" s="2" t="s">
        <v>6</v>
      </c>
      <c r="C19" t="s">
        <v>69</v>
      </c>
      <c r="D19" s="1">
        <v>3</v>
      </c>
      <c r="E19" t="s">
        <v>75</v>
      </c>
    </row>
    <row r="20" spans="1:5" x14ac:dyDescent="0.25">
      <c r="B20" s="2" t="s">
        <v>7</v>
      </c>
      <c r="C20" t="s">
        <v>70</v>
      </c>
      <c r="D20" s="1">
        <v>1</v>
      </c>
      <c r="E20" t="s">
        <v>78</v>
      </c>
    </row>
    <row r="21" spans="1:5" x14ac:dyDescent="0.25">
      <c r="B21" s="2" t="s">
        <v>9</v>
      </c>
      <c r="C21" t="s">
        <v>71</v>
      </c>
      <c r="D21" s="1">
        <v>10</v>
      </c>
      <c r="E21" t="s">
        <v>75</v>
      </c>
    </row>
    <row r="22" spans="1:5" x14ac:dyDescent="0.25">
      <c r="B22" s="2" t="s">
        <v>5</v>
      </c>
      <c r="C22" t="s">
        <v>72</v>
      </c>
      <c r="D22" s="1">
        <v>36</v>
      </c>
      <c r="E22" t="s">
        <v>85</v>
      </c>
    </row>
    <row r="23" spans="1:5" x14ac:dyDescent="0.25">
      <c r="D23" s="1"/>
    </row>
    <row r="24" spans="1:5" x14ac:dyDescent="0.25">
      <c r="A24" s="5" t="s">
        <v>32</v>
      </c>
      <c r="D24" s="1"/>
    </row>
    <row r="25" spans="1:5" x14ac:dyDescent="0.25">
      <c r="B25" s="2" t="s">
        <v>8</v>
      </c>
      <c r="C25" t="s">
        <v>73</v>
      </c>
      <c r="D25" s="1">
        <v>0.9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2021-03-05T03:43:47Z</dcterms:created>
  <dcterms:modified xsi:type="dcterms:W3CDTF">2021-03-06T04:28:20Z</dcterms:modified>
</cp:coreProperties>
</file>