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-krschi\Documents\FY20\CSR\Site Pages\Digital Trust Reports\LERR Page\21831 - DTR - LERR post-launch updates\"/>
    </mc:Choice>
  </mc:AlternateContent>
  <xr:revisionPtr revIDLastSave="0" documentId="13_ncr:1_{E7D64DA4-B8B4-47F1-BE48-76FEA61626A2}" xr6:coauthVersionLast="45" xr6:coauthVersionMax="45" xr10:uidLastSave="{00000000-0000-0000-0000-000000000000}"/>
  <bookViews>
    <workbookView xWindow="-98" yWindow="-98" windowWidth="24496" windowHeight="15796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3" l="1"/>
  <c r="G6" i="7" l="1"/>
  <c r="G8" i="7"/>
  <c r="G9" i="7"/>
  <c r="G10" i="7"/>
  <c r="G11" i="7"/>
  <c r="G7" i="7"/>
  <c r="L5" i="7"/>
  <c r="I6" i="7"/>
  <c r="I8" i="7"/>
  <c r="I9" i="7"/>
  <c r="I10" i="7"/>
  <c r="I11" i="7"/>
  <c r="I7" i="7"/>
  <c r="L7" i="7"/>
  <c r="L8" i="7"/>
  <c r="L9" i="7"/>
  <c r="L10" i="7"/>
  <c r="L11" i="7"/>
  <c r="L6" i="7"/>
  <c r="N6" i="7"/>
  <c r="N7" i="7"/>
  <c r="N8" i="7"/>
  <c r="N9" i="7"/>
  <c r="N10" i="7"/>
  <c r="N11" i="7"/>
  <c r="O5" i="7"/>
  <c r="N5" i="7" s="1"/>
  <c r="M5" i="7"/>
  <c r="J5" i="7"/>
  <c r="I5" i="7" s="1"/>
  <c r="H5" i="7"/>
  <c r="D5" i="7"/>
  <c r="E5" i="7"/>
  <c r="G5" i="7" s="1"/>
  <c r="D26" i="6"/>
  <c r="D27" i="6"/>
  <c r="D28" i="6"/>
  <c r="D29" i="6"/>
  <c r="G26" i="6"/>
  <c r="G27" i="6"/>
  <c r="G28" i="6"/>
  <c r="G29" i="6"/>
  <c r="L26" i="6"/>
  <c r="L27" i="6"/>
  <c r="L28" i="6"/>
  <c r="L29" i="6"/>
  <c r="N26" i="6"/>
  <c r="N27" i="6"/>
  <c r="N28" i="6"/>
  <c r="N29" i="6"/>
  <c r="I26" i="6"/>
  <c r="I27" i="6"/>
  <c r="I28" i="6"/>
  <c r="I29" i="6"/>
  <c r="O5" i="6"/>
  <c r="M5" i="6"/>
  <c r="J5" i="6"/>
  <c r="H5" i="6"/>
  <c r="E5" i="6"/>
  <c r="D6" i="3"/>
  <c r="G6" i="3" s="1"/>
  <c r="L6" i="3" l="1"/>
  <c r="I6" i="3"/>
  <c r="N6" i="3"/>
  <c r="D25" i="6" l="1"/>
  <c r="N25" i="6" s="1"/>
  <c r="D24" i="6"/>
  <c r="N24" i="6" s="1"/>
  <c r="D23" i="6"/>
  <c r="N23" i="6" s="1"/>
  <c r="D22" i="6"/>
  <c r="N22" i="6" s="1"/>
  <c r="D21" i="6"/>
  <c r="L21" i="6" s="1"/>
  <c r="D20" i="6"/>
  <c r="I20" i="6" s="1"/>
  <c r="D19" i="6"/>
  <c r="L19" i="6" s="1"/>
  <c r="D18" i="6"/>
  <c r="N18" i="6" s="1"/>
  <c r="D17" i="6"/>
  <c r="L17" i="6" s="1"/>
  <c r="D16" i="6"/>
  <c r="N16" i="6" s="1"/>
  <c r="D15" i="6"/>
  <c r="L15" i="6" s="1"/>
  <c r="D14" i="6"/>
  <c r="N14" i="6" s="1"/>
  <c r="D13" i="6"/>
  <c r="G13" i="6" s="1"/>
  <c r="D12" i="6"/>
  <c r="I12" i="6" s="1"/>
  <c r="D11" i="6"/>
  <c r="G11" i="6" s="1"/>
  <c r="D10" i="6"/>
  <c r="N10" i="6" s="1"/>
  <c r="D9" i="6"/>
  <c r="L9" i="6" s="1"/>
  <c r="D8" i="6"/>
  <c r="N8" i="6" s="1"/>
  <c r="D7" i="6"/>
  <c r="I7" i="6" s="1"/>
  <c r="D6" i="6"/>
  <c r="N6" i="6" s="1"/>
  <c r="D5" i="6" l="1"/>
  <c r="G17" i="6"/>
  <c r="I15" i="6"/>
  <c r="L23" i="6"/>
  <c r="G15" i="6"/>
  <c r="N15" i="6"/>
  <c r="I9" i="6"/>
  <c r="L13" i="6"/>
  <c r="I23" i="6"/>
  <c r="N13" i="6"/>
  <c r="N17" i="6"/>
  <c r="L12" i="6"/>
  <c r="N21" i="6"/>
  <c r="N9" i="6"/>
  <c r="G22" i="6"/>
  <c r="G14" i="6"/>
  <c r="I22" i="6"/>
  <c r="G6" i="6"/>
  <c r="I14" i="6"/>
  <c r="L20" i="6"/>
  <c r="L22" i="6"/>
  <c r="G25" i="6"/>
  <c r="G7" i="6"/>
  <c r="L7" i="6"/>
  <c r="N7" i="6"/>
  <c r="I6" i="6"/>
  <c r="L14" i="6"/>
  <c r="N20" i="6"/>
  <c r="I25" i="6"/>
  <c r="L6" i="6"/>
  <c r="G9" i="6"/>
  <c r="N12" i="6"/>
  <c r="I17" i="6"/>
  <c r="L25" i="6"/>
  <c r="G21" i="6"/>
  <c r="G23" i="6"/>
  <c r="G8" i="6"/>
  <c r="I11" i="6"/>
  <c r="G16" i="6"/>
  <c r="I19" i="6"/>
  <c r="G24" i="6"/>
  <c r="L8" i="6"/>
  <c r="G10" i="6"/>
  <c r="N11" i="6"/>
  <c r="I13" i="6"/>
  <c r="L16" i="6"/>
  <c r="G18" i="6"/>
  <c r="N19" i="6"/>
  <c r="I21" i="6"/>
  <c r="L24" i="6"/>
  <c r="G19" i="6"/>
  <c r="I8" i="6"/>
  <c r="L11" i="6"/>
  <c r="I16" i="6"/>
  <c r="I24" i="6"/>
  <c r="I10" i="6"/>
  <c r="I18" i="6"/>
  <c r="L10" i="6"/>
  <c r="G12" i="6"/>
  <c r="L18" i="6"/>
  <c r="G20" i="6"/>
  <c r="L5" i="6" l="1"/>
  <c r="I5" i="6"/>
  <c r="N5" i="6"/>
  <c r="G5" i="6"/>
  <c r="E5" i="3" l="1"/>
  <c r="H5" i="3"/>
  <c r="J5" i="3"/>
  <c r="M5" i="3"/>
  <c r="O5" i="3"/>
  <c r="D7" i="3"/>
  <c r="I7" i="3" s="1"/>
  <c r="D8" i="3"/>
  <c r="G8" i="3" s="1"/>
  <c r="D9" i="3"/>
  <c r="I9" i="3" s="1"/>
  <c r="D10" i="3"/>
  <c r="L10" i="3" s="1"/>
  <c r="D11" i="3"/>
  <c r="I11" i="3" s="1"/>
  <c r="D12" i="3"/>
  <c r="G12" i="3" s="1"/>
  <c r="D13" i="3"/>
  <c r="N13" i="3" s="1"/>
  <c r="D14" i="3"/>
  <c r="L14" i="3" s="1"/>
  <c r="D15" i="3"/>
  <c r="I15" i="3" s="1"/>
  <c r="D16" i="3"/>
  <c r="G16" i="3" s="1"/>
  <c r="D17" i="3"/>
  <c r="G17" i="3" s="1"/>
  <c r="D18" i="3"/>
  <c r="L18" i="3" s="1"/>
  <c r="D19" i="3"/>
  <c r="I19" i="3" s="1"/>
  <c r="D20" i="3"/>
  <c r="G20" i="3" s="1"/>
  <c r="D21" i="3"/>
  <c r="N21" i="3" s="1"/>
  <c r="D22" i="3"/>
  <c r="L22" i="3" s="1"/>
  <c r="D23" i="3"/>
  <c r="I23" i="3" s="1"/>
  <c r="D24" i="3"/>
  <c r="G24" i="3" s="1"/>
  <c r="D25" i="3"/>
  <c r="I25" i="3" s="1"/>
  <c r="D26" i="3"/>
  <c r="L26" i="3" s="1"/>
  <c r="D27" i="3"/>
  <c r="I27" i="3" s="1"/>
  <c r="D28" i="3"/>
  <c r="G28" i="3" s="1"/>
  <c r="D29" i="3"/>
  <c r="N29" i="3" s="1"/>
  <c r="D30" i="3"/>
  <c r="L30" i="3" s="1"/>
  <c r="D31" i="3"/>
  <c r="I31" i="3" s="1"/>
  <c r="D32" i="3"/>
  <c r="G32" i="3" s="1"/>
  <c r="D33" i="3"/>
  <c r="G33" i="3" s="1"/>
  <c r="D34" i="3"/>
  <c r="L34" i="3" s="1"/>
  <c r="D35" i="3"/>
  <c r="G35" i="3" s="1"/>
  <c r="D36" i="3"/>
  <c r="N36" i="3" s="1"/>
  <c r="D37" i="3"/>
  <c r="L37" i="3" s="1"/>
  <c r="D38" i="3"/>
  <c r="I38" i="3" s="1"/>
  <c r="D39" i="3"/>
  <c r="G39" i="3" s="1"/>
  <c r="D41" i="3"/>
  <c r="I41" i="3" s="1"/>
  <c r="D42" i="3"/>
  <c r="L42" i="3" s="1"/>
  <c r="D43" i="3"/>
  <c r="I43" i="3" s="1"/>
  <c r="D44" i="3"/>
  <c r="G44" i="3" s="1"/>
  <c r="D45" i="3"/>
  <c r="N45" i="3" s="1"/>
  <c r="D46" i="3"/>
  <c r="L46" i="3" s="1"/>
  <c r="D47" i="3"/>
  <c r="I47" i="3" s="1"/>
  <c r="D48" i="3"/>
  <c r="G48" i="3" s="1"/>
  <c r="D49" i="3"/>
  <c r="I49" i="3" s="1"/>
  <c r="D50" i="3"/>
  <c r="L50" i="3" s="1"/>
  <c r="D51" i="3"/>
  <c r="I51" i="3" s="1"/>
  <c r="D52" i="3"/>
  <c r="G52" i="3" s="1"/>
  <c r="D53" i="3"/>
  <c r="N53" i="3" s="1"/>
  <c r="D54" i="3"/>
  <c r="L54" i="3" s="1"/>
  <c r="D55" i="3"/>
  <c r="I55" i="3" s="1"/>
  <c r="D56" i="3"/>
  <c r="G56" i="3" s="1"/>
  <c r="I21" i="3" l="1"/>
  <c r="G53" i="3"/>
  <c r="L29" i="3"/>
  <c r="N55" i="3"/>
  <c r="G45" i="3"/>
  <c r="N10" i="3"/>
  <c r="N44" i="3"/>
  <c r="L36" i="3"/>
  <c r="I36" i="3"/>
  <c r="N52" i="3"/>
  <c r="L45" i="3"/>
  <c r="G41" i="3"/>
  <c r="I29" i="3"/>
  <c r="G9" i="3"/>
  <c r="I45" i="3"/>
  <c r="L21" i="3"/>
  <c r="N48" i="3"/>
  <c r="N33" i="3"/>
  <c r="G22" i="3"/>
  <c r="N17" i="3"/>
  <c r="G47" i="3"/>
  <c r="N26" i="3"/>
  <c r="G25" i="3"/>
  <c r="I14" i="3"/>
  <c r="I54" i="3"/>
  <c r="N47" i="3"/>
  <c r="N39" i="3"/>
  <c r="G36" i="3"/>
  <c r="N32" i="3"/>
  <c r="G29" i="3"/>
  <c r="L13" i="3"/>
  <c r="G54" i="3"/>
  <c r="N24" i="3"/>
  <c r="G21" i="3"/>
  <c r="N16" i="3"/>
  <c r="I13" i="3"/>
  <c r="N35" i="3"/>
  <c r="N31" i="3"/>
  <c r="N28" i="3"/>
  <c r="G13" i="3"/>
  <c r="L53" i="3"/>
  <c r="N49" i="3"/>
  <c r="I46" i="3"/>
  <c r="I37" i="3"/>
  <c r="G31" i="3"/>
  <c r="N20" i="3"/>
  <c r="N15" i="3"/>
  <c r="N8" i="3"/>
  <c r="N56" i="3"/>
  <c r="I53" i="3"/>
  <c r="G49" i="3"/>
  <c r="N42" i="3"/>
  <c r="G37" i="3"/>
  <c r="I22" i="3"/>
  <c r="G15" i="3"/>
  <c r="N12" i="3"/>
  <c r="I42" i="3"/>
  <c r="L33" i="3"/>
  <c r="I26" i="3"/>
  <c r="N19" i="3"/>
  <c r="L17" i="3"/>
  <c r="I10" i="3"/>
  <c r="N51" i="3"/>
  <c r="L49" i="3"/>
  <c r="G51" i="3"/>
  <c r="N46" i="3"/>
  <c r="G42" i="3"/>
  <c r="I33" i="3"/>
  <c r="N30" i="3"/>
  <c r="G26" i="3"/>
  <c r="G19" i="3"/>
  <c r="I17" i="3"/>
  <c r="N14" i="3"/>
  <c r="G10" i="3"/>
  <c r="N38" i="3"/>
  <c r="I30" i="3"/>
  <c r="N23" i="3"/>
  <c r="N7" i="3"/>
  <c r="G55" i="3"/>
  <c r="N50" i="3"/>
  <c r="G46" i="3"/>
  <c r="N41" i="3"/>
  <c r="G38" i="3"/>
  <c r="N34" i="3"/>
  <c r="G30" i="3"/>
  <c r="N25" i="3"/>
  <c r="G23" i="3"/>
  <c r="N18" i="3"/>
  <c r="G14" i="3"/>
  <c r="N9" i="3"/>
  <c r="G7" i="3"/>
  <c r="N43" i="3"/>
  <c r="L41" i="3"/>
  <c r="I34" i="3"/>
  <c r="N27" i="3"/>
  <c r="L25" i="3"/>
  <c r="I18" i="3"/>
  <c r="N11" i="3"/>
  <c r="L9" i="3"/>
  <c r="I50" i="3"/>
  <c r="N54" i="3"/>
  <c r="G50" i="3"/>
  <c r="G43" i="3"/>
  <c r="N37" i="3"/>
  <c r="G34" i="3"/>
  <c r="G27" i="3"/>
  <c r="N22" i="3"/>
  <c r="G18" i="3"/>
  <c r="G11" i="3"/>
  <c r="D5" i="3"/>
  <c r="G5" i="3" s="1"/>
  <c r="L56" i="3"/>
  <c r="L52" i="3"/>
  <c r="L48" i="3"/>
  <c r="L44" i="3"/>
  <c r="L39" i="3"/>
  <c r="L35" i="3"/>
  <c r="L32" i="3"/>
  <c r="L28" i="3"/>
  <c r="L24" i="3"/>
  <c r="L20" i="3"/>
  <c r="L16" i="3"/>
  <c r="L12" i="3"/>
  <c r="L8" i="3"/>
  <c r="I56" i="3"/>
  <c r="L55" i="3"/>
  <c r="I52" i="3"/>
  <c r="L51" i="3"/>
  <c r="I48" i="3"/>
  <c r="L47" i="3"/>
  <c r="I44" i="3"/>
  <c r="L43" i="3"/>
  <c r="I39" i="3"/>
  <c r="L38" i="3"/>
  <c r="I35" i="3"/>
  <c r="I32" i="3"/>
  <c r="L31" i="3"/>
  <c r="I28" i="3"/>
  <c r="L27" i="3"/>
  <c r="I24" i="3"/>
  <c r="L23" i="3"/>
  <c r="I20" i="3"/>
  <c r="L19" i="3"/>
  <c r="I16" i="3"/>
  <c r="L15" i="3"/>
  <c r="I12" i="3"/>
  <c r="L11" i="3"/>
  <c r="I8" i="3"/>
  <c r="L7" i="3"/>
  <c r="L5" i="3" l="1"/>
  <c r="I5" i="3"/>
  <c r="N5" i="3"/>
</calcChain>
</file>

<file path=xl/sharedStrings.xml><?xml version="1.0" encoding="utf-8"?>
<sst xmlns="http://schemas.openxmlformats.org/spreadsheetml/2006/main" count="119" uniqueCount="73">
  <si>
    <t>Law Enforcement Requests Report 2018</t>
  </si>
  <si>
    <t>Requests received for all Microsoft Services from July to December 2018</t>
  </si>
  <si>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</si>
  <si>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</si>
  <si>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</si>
  <si>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</si>
  <si>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</si>
  <si>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</si>
  <si>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</si>
  <si>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</si>
  <si>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</si>
  <si>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TOTAL</t>
  </si>
  <si>
    <t>Argentina</t>
  </si>
  <si>
    <t>Australia</t>
  </si>
  <si>
    <t>Austria</t>
  </si>
  <si>
    <t>Belgium</t>
  </si>
  <si>
    <t>Brazil</t>
  </si>
  <si>
    <t>Canada</t>
  </si>
  <si>
    <t>Greece</t>
  </si>
  <si>
    <t>Hong Kong</t>
  </si>
  <si>
    <t>India</t>
  </si>
  <si>
    <t>Ireland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</si>
  <si>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</si>
  <si>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</si>
  <si>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</si>
  <si>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</si>
  <si>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</si>
  <si>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</si>
  <si>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</si>
  <si>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</si>
  <si>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</si>
  <si>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Russia</t>
  </si>
  <si>
    <t>Sweden</t>
  </si>
  <si>
    <t>Switzerland</t>
  </si>
  <si>
    <t>Taiwan</t>
  </si>
  <si>
    <t>United States</t>
  </si>
  <si>
    <t>Andorra</t>
  </si>
  <si>
    <t>Chile</t>
  </si>
  <si>
    <t>Colombia</t>
  </si>
  <si>
    <t>Costa Rica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</si>
  <si>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</si>
  <si>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</si>
  <si>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</si>
  <si>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</si>
  <si>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</si>
  <si>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</si>
  <si>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</si>
  <si>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France</t>
  </si>
  <si>
    <t>Germany</t>
  </si>
  <si>
    <t>Hungary</t>
  </si>
  <si>
    <t>Lithuania</t>
  </si>
  <si>
    <t>Luxembourg</t>
  </si>
  <si>
    <t>Malta</t>
  </si>
  <si>
    <t>Moldova</t>
  </si>
  <si>
    <t>North Macedonia</t>
  </si>
  <si>
    <t>Panama</t>
  </si>
  <si>
    <t>Peru</t>
  </si>
  <si>
    <t>Portugal</t>
  </si>
  <si>
    <t>Singapore</t>
  </si>
  <si>
    <t>Slovakia</t>
  </si>
  <si>
    <t>Slovenia</t>
  </si>
  <si>
    <t>South Korea</t>
  </si>
  <si>
    <t>Spain</t>
  </si>
  <si>
    <t>Turkey</t>
  </si>
  <si>
    <t>United Kingdom</t>
  </si>
  <si>
    <t>Civil Legal Request Disclosures</t>
  </si>
  <si>
    <t>Total Number of  Requests</t>
  </si>
  <si>
    <t>Disclosure of Content</t>
  </si>
  <si>
    <t>Only Subscriber/ Transactional (Non-Content) Data</t>
  </si>
  <si>
    <t>No Data Found</t>
  </si>
  <si>
    <t>Rejected</t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</si>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</sst>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7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4" fillId="0" borderId="4" xfId="0" applyFont="1" applyBorder="1"/>
    <xf numFmtId="0" fontId="5" fillId="0" borderId="6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left" vertical="center" wrapText="1" indent="2" shrinkToFit="1"/>
    </xf>
    <xf numFmtId="0" fontId="14" fillId="0" borderId="7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left" vertical="center" wrapText="1" indent="2" shrinkToFit="1"/>
    </xf>
    <xf numFmtId="0" fontId="15" fillId="0" borderId="5" xfId="0" applyFont="1" applyBorder="1"/>
    <xf numFmtId="0" fontId="10" fillId="0" borderId="5" xfId="0" applyFont="1" applyBorder="1" applyAlignment="1">
      <alignment horizontal="left" vertical="center" indent="2"/>
    </xf>
    <xf numFmtId="0" fontId="4" fillId="0" borderId="5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9" borderId="3" xfId="3" applyFont="1" applyFill="1" applyBorder="1" applyAlignment="1">
      <alignment horizontal="right" vertical="center" indent="1"/>
    </xf>
    <xf numFmtId="164" fontId="6" fillId="7" borderId="3" xfId="3" applyFont="1" applyFill="1" applyBorder="1" applyAlignment="1">
      <alignment horizontal="right" vertical="center"/>
    </xf>
    <xf numFmtId="164" fontId="6" fillId="0" borderId="7" xfId="3" applyFont="1" applyFill="1" applyBorder="1" applyAlignment="1">
      <alignment horizontal="right" vertical="center"/>
    </xf>
    <xf numFmtId="164" fontId="6" fillId="8" borderId="3" xfId="3" applyFont="1" applyFill="1" applyBorder="1" applyAlignment="1">
      <alignment horizontal="right" vertical="center"/>
    </xf>
    <xf numFmtId="164" fontId="6" fillId="9" borderId="3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164" fontId="6" fillId="9" borderId="3" xfId="3" applyFont="1" applyFill="1" applyBorder="1" applyAlignment="1">
      <alignment horizontal="right" vertical="center" indent="2"/>
    </xf>
    <xf numFmtId="0" fontId="21" fillId="0" borderId="6" xfId="0" applyFont="1" applyBorder="1" applyAlignment="1">
      <alignment vertical="center"/>
    </xf>
    <xf numFmtId="0" fontId="9" fillId="0" borderId="7" xfId="0" applyFont="1" applyBorder="1" applyAlignment="1">
      <alignment horizontal="right" vertical="center" wrapText="1" shrinkToFit="1"/>
    </xf>
    <xf numFmtId="43" fontId="22" fillId="0" borderId="7" xfId="1" applyFont="1" applyBorder="1" applyAlignment="1">
      <alignment horizontal="right" vertical="center" wrapText="1" shrinkToFit="1"/>
    </xf>
    <xf numFmtId="0" fontId="10" fillId="0" borderId="5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64" fontId="21" fillId="13" borderId="3" xfId="1" applyNumberFormat="1" applyFont="1" applyFill="1" applyBorder="1" applyAlignment="1">
      <alignment horizontal="right" vertical="center"/>
    </xf>
    <xf numFmtId="10" fontId="21" fillId="13" borderId="3" xfId="2" applyNumberFormat="1" applyFont="1" applyFill="1" applyBorder="1" applyAlignment="1">
      <alignment horizontal="right" vertical="center" indent="1"/>
    </xf>
    <xf numFmtId="164" fontId="21" fillId="13" borderId="3" xfId="1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0" fontId="6" fillId="17" borderId="3" xfId="0" applyFont="1" applyFill="1" applyBorder="1"/>
    <xf numFmtId="0" fontId="23" fillId="16" borderId="8" xfId="0" applyFont="1" applyFill="1" applyBorder="1" applyAlignment="1">
      <alignment horizontal="left" vertical="center" wrapText="1"/>
    </xf>
    <xf numFmtId="0" fontId="23" fillId="16" borderId="9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6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3" borderId="6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7"/>
  <sheetViews>
    <sheetView tabSelected="1" topLeftCell="J49" zoomScaleNormal="100" workbookViewId="0">
      <selection activeCell="Q60" sqref="Q60"/>
    </sheetView>
  </sheetViews>
  <sheetFormatPr defaultColWidth="8.86328125" defaultRowHeight="16.5"/>
  <cols>
    <col min="1" max="1" width="2.86328125" style="1" customWidth="1"/>
    <col min="2" max="2" width="27.265625" style="18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" width="1.86328125" style="1" customWidth="1"/>
    <col min="17" max="18" width="28.86328125" style="1" customWidth="1"/>
    <col min="19" max="16384" width="8.86328125" style="1"/>
  </cols>
  <sheetData>
    <row r="1" spans="2:18" s="29" customFormat="1" ht="73.150000000000006" customHeight="1">
      <c r="B1" s="28" t="s">
        <v>0</v>
      </c>
      <c r="E1" s="30"/>
      <c r="F1" s="31"/>
      <c r="I1" s="31"/>
      <c r="J1" s="31"/>
      <c r="K1" s="31"/>
      <c r="L1" s="31"/>
      <c r="M1" s="31"/>
      <c r="N1" s="31"/>
      <c r="O1" s="31"/>
    </row>
    <row r="2" spans="2:18" s="4" customFormat="1" ht="52.15" customHeight="1">
      <c r="B2" s="42" t="s">
        <v>1</v>
      </c>
      <c r="E2" s="32"/>
      <c r="F2" s="33"/>
      <c r="G2" s="34"/>
      <c r="H2" s="34"/>
      <c r="I2" s="35"/>
      <c r="J2" s="35"/>
      <c r="K2" s="35"/>
      <c r="M2" s="35"/>
      <c r="N2" s="35"/>
      <c r="O2" s="35"/>
    </row>
    <row r="3" spans="2:18" s="5" customFormat="1" ht="39" customHeight="1">
      <c r="B3" s="17"/>
      <c r="C3" s="9"/>
      <c r="D3" s="58" t="s">
        <v>2</v>
      </c>
      <c r="E3" s="58"/>
      <c r="F3" s="11"/>
      <c r="G3" s="59" t="s">
        <v>3</v>
      </c>
      <c r="H3" s="59"/>
      <c r="I3" s="59"/>
      <c r="J3" s="59"/>
      <c r="K3" s="11"/>
      <c r="L3" s="60" t="s">
        <v>4</v>
      </c>
      <c r="M3" s="60"/>
      <c r="N3" s="60"/>
      <c r="O3" s="60"/>
      <c r="P3" s="13"/>
    </row>
    <row r="4" spans="2:18" s="3" customFormat="1" ht="82.15" customHeight="1">
      <c r="B4" s="2"/>
      <c r="C4" s="10"/>
      <c r="D4" s="16" t="s">
        <v>5</v>
      </c>
      <c r="E4" s="16" t="s">
        <v>6</v>
      </c>
      <c r="F4" s="12"/>
      <c r="G4" s="61" t="s">
        <v>7</v>
      </c>
      <c r="H4" s="61"/>
      <c r="I4" s="61" t="s">
        <v>8</v>
      </c>
      <c r="J4" s="61"/>
      <c r="K4" s="12"/>
      <c r="L4" s="62" t="s">
        <v>9</v>
      </c>
      <c r="M4" s="62"/>
      <c r="N4" s="62" t="s">
        <v>10</v>
      </c>
      <c r="O4" s="62"/>
      <c r="P4" s="14"/>
      <c r="Q4" s="54"/>
      <c r="R4" s="54"/>
    </row>
    <row r="5" spans="2:18" s="41" customFormat="1" ht="28.15" customHeight="1">
      <c r="B5" s="48" t="s">
        <v>11</v>
      </c>
      <c r="C5" s="37"/>
      <c r="D5" s="49">
        <f t="shared" ref="D5:D35" si="0">SUM(H5,J5,M5,O5)</f>
        <v>21433</v>
      </c>
      <c r="E5" s="49">
        <f>SUM(E6:E556)</f>
        <v>41112</v>
      </c>
      <c r="F5" s="38"/>
      <c r="G5" s="50">
        <f>(H5/D5)</f>
        <v>5.9114449680399382E-2</v>
      </c>
      <c r="H5" s="49">
        <f>SUM(H6:H56)</f>
        <v>1267</v>
      </c>
      <c r="I5" s="50">
        <f>(J5/D5)</f>
        <v>0.61423972379041669</v>
      </c>
      <c r="J5" s="49">
        <f>SUM(J6:J56)</f>
        <v>13165</v>
      </c>
      <c r="K5" s="39"/>
      <c r="L5" s="50">
        <f>(M5/D5)</f>
        <v>0.15350160966733542</v>
      </c>
      <c r="M5" s="49">
        <f>SUM(M6:M56)</f>
        <v>3290</v>
      </c>
      <c r="N5" s="50">
        <f>(O5/D5)</f>
        <v>0.17314421686184855</v>
      </c>
      <c r="O5" s="51">
        <f>SUM(O6:O56)</f>
        <v>3711</v>
      </c>
      <c r="P5" s="40"/>
      <c r="Q5" s="52"/>
      <c r="R5" s="52"/>
    </row>
    <row r="6" spans="2:18" ht="28.15" customHeight="1">
      <c r="B6" s="26" t="s">
        <v>36</v>
      </c>
      <c r="C6" s="7"/>
      <c r="D6" s="22">
        <f t="shared" si="0"/>
        <v>1</v>
      </c>
      <c r="E6" s="22">
        <v>5</v>
      </c>
      <c r="F6" s="23"/>
      <c r="G6" s="19">
        <f t="shared" ref="G6:G36" si="1">H6/D6</f>
        <v>0</v>
      </c>
      <c r="H6" s="24">
        <v>0</v>
      </c>
      <c r="I6" s="19">
        <f t="shared" ref="I6:I36" si="2">J6/D6</f>
        <v>1</v>
      </c>
      <c r="J6" s="24">
        <v>1</v>
      </c>
      <c r="K6" s="23"/>
      <c r="L6" s="20">
        <f t="shared" ref="L6:L36" si="3">M6/D6</f>
        <v>0</v>
      </c>
      <c r="M6" s="25">
        <v>0</v>
      </c>
      <c r="N6" s="20">
        <f t="shared" ref="N6:N36" si="4">O6/D6</f>
        <v>0</v>
      </c>
      <c r="O6" s="21">
        <v>0</v>
      </c>
      <c r="P6" s="15"/>
      <c r="Q6" s="53"/>
      <c r="R6" s="53"/>
    </row>
    <row r="7" spans="2:18" ht="28.15" customHeight="1">
      <c r="B7" s="26" t="s">
        <v>12</v>
      </c>
      <c r="C7" s="7"/>
      <c r="D7" s="22">
        <f t="shared" si="0"/>
        <v>623</v>
      </c>
      <c r="E7" s="22">
        <v>794</v>
      </c>
      <c r="F7" s="23"/>
      <c r="G7" s="19">
        <f t="shared" si="1"/>
        <v>0</v>
      </c>
      <c r="H7" s="24">
        <v>0</v>
      </c>
      <c r="I7" s="19">
        <f t="shared" si="2"/>
        <v>0.7752808988764045</v>
      </c>
      <c r="J7" s="24">
        <v>483</v>
      </c>
      <c r="K7" s="23"/>
      <c r="L7" s="20">
        <f t="shared" si="3"/>
        <v>6.9020866773675763E-2</v>
      </c>
      <c r="M7" s="25">
        <v>43</v>
      </c>
      <c r="N7" s="20">
        <f t="shared" si="4"/>
        <v>0.15569823434991975</v>
      </c>
      <c r="O7" s="21">
        <v>97</v>
      </c>
      <c r="P7" s="15"/>
      <c r="Q7" s="53"/>
      <c r="R7" s="53"/>
    </row>
    <row r="8" spans="2:18" ht="28.15" customHeight="1">
      <c r="B8" s="26" t="s">
        <v>13</v>
      </c>
      <c r="C8" s="7"/>
      <c r="D8" s="22">
        <f t="shared" si="0"/>
        <v>923</v>
      </c>
      <c r="E8" s="22">
        <v>1162</v>
      </c>
      <c r="F8" s="23"/>
      <c r="G8" s="19">
        <f t="shared" si="1"/>
        <v>0</v>
      </c>
      <c r="H8" s="24">
        <v>0</v>
      </c>
      <c r="I8" s="19">
        <f t="shared" si="2"/>
        <v>0.71722643553629473</v>
      </c>
      <c r="J8" s="24">
        <v>662</v>
      </c>
      <c r="K8" s="23"/>
      <c r="L8" s="20">
        <f t="shared" si="3"/>
        <v>0.15276273022751896</v>
      </c>
      <c r="M8" s="25">
        <v>141</v>
      </c>
      <c r="N8" s="20">
        <f t="shared" si="4"/>
        <v>0.13001083423618634</v>
      </c>
      <c r="O8" s="21">
        <v>120</v>
      </c>
      <c r="P8" s="15"/>
      <c r="Q8" s="53"/>
      <c r="R8" s="53"/>
    </row>
    <row r="9" spans="2:18" ht="28.15" customHeight="1">
      <c r="B9" s="26" t="s">
        <v>14</v>
      </c>
      <c r="C9" s="7"/>
      <c r="D9" s="22">
        <f t="shared" si="0"/>
        <v>40</v>
      </c>
      <c r="E9" s="22">
        <v>106</v>
      </c>
      <c r="F9" s="23"/>
      <c r="G9" s="19">
        <f t="shared" si="1"/>
        <v>0</v>
      </c>
      <c r="H9" s="24">
        <v>0</v>
      </c>
      <c r="I9" s="19">
        <f t="shared" si="2"/>
        <v>0.65</v>
      </c>
      <c r="J9" s="24">
        <v>26</v>
      </c>
      <c r="K9" s="23"/>
      <c r="L9" s="20">
        <f t="shared" si="3"/>
        <v>0.27500000000000002</v>
      </c>
      <c r="M9" s="25">
        <v>11</v>
      </c>
      <c r="N9" s="20">
        <f t="shared" si="4"/>
        <v>7.4999999999999997E-2</v>
      </c>
      <c r="O9" s="21">
        <v>3</v>
      </c>
      <c r="P9" s="15"/>
      <c r="Q9" s="53"/>
      <c r="R9" s="53"/>
    </row>
    <row r="10" spans="2:18" ht="28.15" customHeight="1">
      <c r="B10" s="26" t="s">
        <v>15</v>
      </c>
      <c r="C10" s="7"/>
      <c r="D10" s="22">
        <f t="shared" si="0"/>
        <v>291</v>
      </c>
      <c r="E10" s="22">
        <v>440</v>
      </c>
      <c r="F10" s="23"/>
      <c r="G10" s="19">
        <f t="shared" si="1"/>
        <v>0</v>
      </c>
      <c r="H10" s="24">
        <v>0</v>
      </c>
      <c r="I10" s="19">
        <f t="shared" si="2"/>
        <v>0.78350515463917525</v>
      </c>
      <c r="J10" s="24">
        <v>228</v>
      </c>
      <c r="K10" s="23"/>
      <c r="L10" s="20">
        <f t="shared" si="3"/>
        <v>6.1855670103092786E-2</v>
      </c>
      <c r="M10" s="25">
        <v>18</v>
      </c>
      <c r="N10" s="20">
        <f t="shared" si="4"/>
        <v>0.15463917525773196</v>
      </c>
      <c r="O10" s="21">
        <v>45</v>
      </c>
      <c r="P10" s="15"/>
      <c r="Q10" s="53"/>
      <c r="R10" s="53"/>
    </row>
    <row r="11" spans="2:18" ht="28.15" customHeight="1">
      <c r="B11" s="26" t="s">
        <v>16</v>
      </c>
      <c r="C11" s="7"/>
      <c r="D11" s="22">
        <f t="shared" si="0"/>
        <v>1176</v>
      </c>
      <c r="E11" s="22">
        <v>2536</v>
      </c>
      <c r="F11" s="23"/>
      <c r="G11" s="19">
        <f t="shared" si="1"/>
        <v>0.4812925170068027</v>
      </c>
      <c r="H11" s="24">
        <v>566</v>
      </c>
      <c r="I11" s="19">
        <f t="shared" si="2"/>
        <v>0.33843537414965985</v>
      </c>
      <c r="J11" s="24">
        <v>398</v>
      </c>
      <c r="K11" s="23"/>
      <c r="L11" s="20">
        <f t="shared" si="3"/>
        <v>5.4421768707482991E-2</v>
      </c>
      <c r="M11" s="25">
        <v>64</v>
      </c>
      <c r="N11" s="20">
        <f t="shared" si="4"/>
        <v>0.12585034013605442</v>
      </c>
      <c r="O11" s="21">
        <v>148</v>
      </c>
      <c r="P11" s="15"/>
      <c r="Q11" s="53"/>
      <c r="R11" s="53"/>
    </row>
    <row r="12" spans="2:18" ht="28.15" customHeight="1">
      <c r="B12" s="26" t="s">
        <v>17</v>
      </c>
      <c r="C12" s="7"/>
      <c r="D12" s="22">
        <f t="shared" si="0"/>
        <v>74</v>
      </c>
      <c r="E12" s="22">
        <v>112</v>
      </c>
      <c r="F12" s="23"/>
      <c r="G12" s="19">
        <f t="shared" si="1"/>
        <v>0</v>
      </c>
      <c r="H12" s="24">
        <v>0</v>
      </c>
      <c r="I12" s="19">
        <f t="shared" si="2"/>
        <v>0.6216216216216216</v>
      </c>
      <c r="J12" s="24">
        <v>46</v>
      </c>
      <c r="K12" s="23"/>
      <c r="L12" s="20">
        <f t="shared" si="3"/>
        <v>0.27027027027027029</v>
      </c>
      <c r="M12" s="25">
        <v>20</v>
      </c>
      <c r="N12" s="20">
        <f t="shared" si="4"/>
        <v>0.10810810810810811</v>
      </c>
      <c r="O12" s="21">
        <v>8</v>
      </c>
      <c r="P12" s="15"/>
      <c r="Q12" s="53"/>
      <c r="R12" s="53"/>
    </row>
    <row r="13" spans="2:18" ht="28.15" customHeight="1">
      <c r="B13" s="26" t="s">
        <v>37</v>
      </c>
      <c r="C13" s="7"/>
      <c r="D13" s="22">
        <f t="shared" si="0"/>
        <v>77</v>
      </c>
      <c r="E13" s="22">
        <v>86</v>
      </c>
      <c r="F13" s="23"/>
      <c r="G13" s="19">
        <f t="shared" si="1"/>
        <v>0</v>
      </c>
      <c r="H13" s="24">
        <v>0</v>
      </c>
      <c r="I13" s="19">
        <f t="shared" si="2"/>
        <v>0.62337662337662336</v>
      </c>
      <c r="J13" s="24">
        <v>48</v>
      </c>
      <c r="K13" s="23"/>
      <c r="L13" s="20">
        <f t="shared" si="3"/>
        <v>0.22077922077922077</v>
      </c>
      <c r="M13" s="25">
        <v>17</v>
      </c>
      <c r="N13" s="20">
        <f t="shared" si="4"/>
        <v>0.15584415584415584</v>
      </c>
      <c r="O13" s="21">
        <v>12</v>
      </c>
      <c r="P13" s="15"/>
      <c r="Q13" s="53"/>
      <c r="R13" s="53"/>
    </row>
    <row r="14" spans="2:18" ht="28.15" customHeight="1">
      <c r="B14" s="26" t="s">
        <v>38</v>
      </c>
      <c r="C14" s="7"/>
      <c r="D14" s="22">
        <f t="shared" si="0"/>
        <v>44</v>
      </c>
      <c r="E14" s="22">
        <v>80</v>
      </c>
      <c r="F14" s="23"/>
      <c r="G14" s="19">
        <f t="shared" si="1"/>
        <v>0</v>
      </c>
      <c r="H14" s="24">
        <v>0</v>
      </c>
      <c r="I14" s="19">
        <f t="shared" si="2"/>
        <v>0.75</v>
      </c>
      <c r="J14" s="24">
        <v>33</v>
      </c>
      <c r="K14" s="23"/>
      <c r="L14" s="20">
        <f t="shared" si="3"/>
        <v>0.15909090909090909</v>
      </c>
      <c r="M14" s="25">
        <v>7</v>
      </c>
      <c r="N14" s="20">
        <f t="shared" si="4"/>
        <v>9.0909090909090912E-2</v>
      </c>
      <c r="O14" s="21">
        <v>4</v>
      </c>
      <c r="P14" s="15"/>
      <c r="Q14" s="53"/>
      <c r="R14" s="53"/>
    </row>
    <row r="15" spans="2:18" ht="28.15" customHeight="1">
      <c r="B15" s="26" t="s">
        <v>39</v>
      </c>
      <c r="C15" s="7"/>
      <c r="D15" s="22">
        <f t="shared" si="0"/>
        <v>35</v>
      </c>
      <c r="E15" s="22">
        <v>47</v>
      </c>
      <c r="F15" s="23"/>
      <c r="G15" s="19">
        <f t="shared" si="1"/>
        <v>0</v>
      </c>
      <c r="H15" s="24">
        <v>0</v>
      </c>
      <c r="I15" s="19">
        <f t="shared" si="2"/>
        <v>0.65714285714285714</v>
      </c>
      <c r="J15" s="24">
        <v>23</v>
      </c>
      <c r="K15" s="23"/>
      <c r="L15" s="20">
        <f t="shared" si="3"/>
        <v>0.2</v>
      </c>
      <c r="M15" s="25">
        <v>7</v>
      </c>
      <c r="N15" s="20">
        <f t="shared" si="4"/>
        <v>0.14285714285714285</v>
      </c>
      <c r="O15" s="21">
        <v>5</v>
      </c>
      <c r="P15" s="15"/>
      <c r="Q15" s="53"/>
      <c r="R15" s="53"/>
    </row>
    <row r="16" spans="2:18" ht="28.15" customHeight="1">
      <c r="B16" s="26" t="s">
        <v>40</v>
      </c>
      <c r="C16" s="7"/>
      <c r="D16" s="22">
        <f t="shared" si="0"/>
        <v>37</v>
      </c>
      <c r="E16" s="22">
        <v>98</v>
      </c>
      <c r="F16" s="23"/>
      <c r="G16" s="19">
        <f t="shared" si="1"/>
        <v>0</v>
      </c>
      <c r="H16" s="24">
        <v>0</v>
      </c>
      <c r="I16" s="19">
        <f t="shared" si="2"/>
        <v>0.6216216216216216</v>
      </c>
      <c r="J16" s="24">
        <v>23</v>
      </c>
      <c r="K16" s="23"/>
      <c r="L16" s="20">
        <f t="shared" si="3"/>
        <v>0.27027027027027029</v>
      </c>
      <c r="M16" s="25">
        <v>10</v>
      </c>
      <c r="N16" s="20">
        <f t="shared" si="4"/>
        <v>0.10810810810810811</v>
      </c>
      <c r="O16" s="21">
        <v>4</v>
      </c>
      <c r="P16" s="15"/>
      <c r="Q16" s="53"/>
      <c r="R16" s="53"/>
    </row>
    <row r="17" spans="2:18" ht="28.15" customHeight="1">
      <c r="B17" s="26" t="s">
        <v>41</v>
      </c>
      <c r="C17" s="7"/>
      <c r="D17" s="22">
        <f t="shared" si="0"/>
        <v>32</v>
      </c>
      <c r="E17" s="22">
        <v>47</v>
      </c>
      <c r="F17" s="23"/>
      <c r="G17" s="19">
        <f t="shared" si="1"/>
        <v>0</v>
      </c>
      <c r="H17" s="24">
        <v>0</v>
      </c>
      <c r="I17" s="19">
        <f t="shared" si="2"/>
        <v>0.65625</v>
      </c>
      <c r="J17" s="24">
        <v>21</v>
      </c>
      <c r="K17" s="23"/>
      <c r="L17" s="20">
        <f t="shared" si="3"/>
        <v>9.375E-2</v>
      </c>
      <c r="M17" s="25">
        <v>3</v>
      </c>
      <c r="N17" s="20">
        <f t="shared" si="4"/>
        <v>0.25</v>
      </c>
      <c r="O17" s="21">
        <v>8</v>
      </c>
      <c r="P17" s="15"/>
      <c r="Q17" s="53"/>
      <c r="R17" s="53"/>
    </row>
    <row r="18" spans="2:18" ht="28.15" customHeight="1">
      <c r="B18" s="26" t="s">
        <v>42</v>
      </c>
      <c r="C18" s="7"/>
      <c r="D18" s="22">
        <f t="shared" si="0"/>
        <v>2</v>
      </c>
      <c r="E18" s="22">
        <v>6</v>
      </c>
      <c r="F18" s="23"/>
      <c r="G18" s="19">
        <f t="shared" si="1"/>
        <v>0</v>
      </c>
      <c r="H18" s="24">
        <v>0</v>
      </c>
      <c r="I18" s="19">
        <f t="shared" si="2"/>
        <v>1</v>
      </c>
      <c r="J18" s="24">
        <v>2</v>
      </c>
      <c r="K18" s="23"/>
      <c r="L18" s="20">
        <f t="shared" si="3"/>
        <v>0</v>
      </c>
      <c r="M18" s="25">
        <v>0</v>
      </c>
      <c r="N18" s="20">
        <f t="shared" si="4"/>
        <v>0</v>
      </c>
      <c r="O18" s="21">
        <v>0</v>
      </c>
      <c r="P18" s="15"/>
      <c r="Q18" s="53"/>
      <c r="R18" s="53"/>
    </row>
    <row r="19" spans="2:18" ht="28.15" customHeight="1">
      <c r="B19" s="26" t="s">
        <v>43</v>
      </c>
      <c r="C19" s="7"/>
      <c r="D19" s="22">
        <f t="shared" si="0"/>
        <v>16</v>
      </c>
      <c r="E19" s="22">
        <v>21</v>
      </c>
      <c r="F19" s="23"/>
      <c r="G19" s="19">
        <f t="shared" si="1"/>
        <v>0</v>
      </c>
      <c r="H19" s="24">
        <v>0</v>
      </c>
      <c r="I19" s="19">
        <f t="shared" si="2"/>
        <v>0.75</v>
      </c>
      <c r="J19" s="24">
        <v>12</v>
      </c>
      <c r="K19" s="23"/>
      <c r="L19" s="20">
        <f t="shared" si="3"/>
        <v>0</v>
      </c>
      <c r="M19" s="25">
        <v>0</v>
      </c>
      <c r="N19" s="20">
        <f t="shared" si="4"/>
        <v>0.25</v>
      </c>
      <c r="O19" s="21">
        <v>4</v>
      </c>
      <c r="P19" s="15"/>
      <c r="Q19" s="53"/>
      <c r="R19" s="53"/>
    </row>
    <row r="20" spans="2:18" ht="28.15" customHeight="1">
      <c r="B20" s="26" t="s">
        <v>44</v>
      </c>
      <c r="C20" s="7"/>
      <c r="D20" s="22">
        <f t="shared" si="0"/>
        <v>1</v>
      </c>
      <c r="E20" s="22">
        <v>2</v>
      </c>
      <c r="F20" s="23"/>
      <c r="G20" s="19">
        <f t="shared" si="1"/>
        <v>0</v>
      </c>
      <c r="H20" s="24">
        <v>0</v>
      </c>
      <c r="I20" s="19">
        <f t="shared" si="2"/>
        <v>0</v>
      </c>
      <c r="J20" s="24">
        <v>0</v>
      </c>
      <c r="K20" s="23"/>
      <c r="L20" s="20">
        <f t="shared" si="3"/>
        <v>0</v>
      </c>
      <c r="M20" s="25">
        <v>0</v>
      </c>
      <c r="N20" s="20">
        <f t="shared" si="4"/>
        <v>1</v>
      </c>
      <c r="O20" s="21">
        <v>1</v>
      </c>
      <c r="P20" s="15"/>
      <c r="Q20" s="53"/>
      <c r="R20" s="53"/>
    </row>
    <row r="21" spans="2:18" ht="28.15" customHeight="1">
      <c r="B21" s="26" t="s">
        <v>45</v>
      </c>
      <c r="C21" s="7"/>
      <c r="D21" s="22">
        <f t="shared" si="0"/>
        <v>12</v>
      </c>
      <c r="E21" s="22">
        <v>15</v>
      </c>
      <c r="F21" s="23"/>
      <c r="G21" s="19">
        <f t="shared" si="1"/>
        <v>0</v>
      </c>
      <c r="H21" s="24">
        <v>0</v>
      </c>
      <c r="I21" s="19">
        <f t="shared" si="2"/>
        <v>0.33333333333333331</v>
      </c>
      <c r="J21" s="24">
        <v>4</v>
      </c>
      <c r="K21" s="23"/>
      <c r="L21" s="20">
        <f t="shared" si="3"/>
        <v>0.33333333333333331</v>
      </c>
      <c r="M21" s="25">
        <v>4</v>
      </c>
      <c r="N21" s="20">
        <f t="shared" si="4"/>
        <v>0.33333333333333331</v>
      </c>
      <c r="O21" s="21">
        <v>4</v>
      </c>
      <c r="P21" s="15"/>
      <c r="Q21" s="53"/>
      <c r="R21" s="53"/>
    </row>
    <row r="22" spans="2:18" ht="28.15" customHeight="1">
      <c r="B22" s="26" t="s">
        <v>46</v>
      </c>
      <c r="C22" s="7"/>
      <c r="D22" s="22">
        <f t="shared" si="0"/>
        <v>38</v>
      </c>
      <c r="E22" s="22">
        <v>75</v>
      </c>
      <c r="F22" s="23"/>
      <c r="G22" s="19">
        <f t="shared" si="1"/>
        <v>0</v>
      </c>
      <c r="H22" s="24">
        <v>0</v>
      </c>
      <c r="I22" s="19">
        <f t="shared" si="2"/>
        <v>0.84210526315789469</v>
      </c>
      <c r="J22" s="24">
        <v>32</v>
      </c>
      <c r="K22" s="23"/>
      <c r="L22" s="20">
        <f t="shared" si="3"/>
        <v>5.2631578947368418E-2</v>
      </c>
      <c r="M22" s="25">
        <v>2</v>
      </c>
      <c r="N22" s="20">
        <f t="shared" si="4"/>
        <v>0.10526315789473684</v>
      </c>
      <c r="O22" s="21">
        <v>4</v>
      </c>
      <c r="P22" s="15"/>
      <c r="Q22" s="53"/>
      <c r="R22" s="53"/>
    </row>
    <row r="23" spans="2:18" ht="28.15" customHeight="1">
      <c r="B23" s="26" t="s">
        <v>47</v>
      </c>
      <c r="C23" s="7"/>
      <c r="D23" s="22">
        <f t="shared" si="0"/>
        <v>2951</v>
      </c>
      <c r="E23" s="22">
        <v>4246</v>
      </c>
      <c r="F23" s="23"/>
      <c r="G23" s="19">
        <f t="shared" si="1"/>
        <v>0</v>
      </c>
      <c r="H23" s="24">
        <v>0</v>
      </c>
      <c r="I23" s="19">
        <f t="shared" si="2"/>
        <v>0.58895289732294143</v>
      </c>
      <c r="J23" s="24">
        <v>1738</v>
      </c>
      <c r="K23" s="23"/>
      <c r="L23" s="20">
        <f t="shared" si="3"/>
        <v>0.21992544900033886</v>
      </c>
      <c r="M23" s="25">
        <v>649</v>
      </c>
      <c r="N23" s="20">
        <f t="shared" si="4"/>
        <v>0.19112165367671977</v>
      </c>
      <c r="O23" s="21">
        <v>564</v>
      </c>
      <c r="P23" s="15"/>
      <c r="Q23" s="53"/>
      <c r="R23" s="53"/>
    </row>
    <row r="24" spans="2:18" ht="28.15" customHeight="1">
      <c r="B24" s="26" t="s">
        <v>48</v>
      </c>
      <c r="C24" s="7"/>
      <c r="D24" s="22">
        <f t="shared" si="0"/>
        <v>2763</v>
      </c>
      <c r="E24" s="22">
        <v>4433</v>
      </c>
      <c r="F24" s="23"/>
      <c r="G24" s="19">
        <f t="shared" si="1"/>
        <v>0</v>
      </c>
      <c r="H24" s="24">
        <v>0</v>
      </c>
      <c r="I24" s="19">
        <f t="shared" si="2"/>
        <v>0.63554107853782116</v>
      </c>
      <c r="J24" s="24">
        <v>1756</v>
      </c>
      <c r="K24" s="23"/>
      <c r="L24" s="20">
        <f t="shared" si="3"/>
        <v>0.18892508143322476</v>
      </c>
      <c r="M24" s="25">
        <v>522</v>
      </c>
      <c r="N24" s="20">
        <f t="shared" si="4"/>
        <v>0.17553384002895403</v>
      </c>
      <c r="O24" s="21">
        <v>485</v>
      </c>
      <c r="P24" s="15"/>
      <c r="Q24" s="53"/>
      <c r="R24" s="53"/>
    </row>
    <row r="25" spans="2:18" ht="28.15" customHeight="1">
      <c r="B25" s="26" t="s">
        <v>18</v>
      </c>
      <c r="C25" s="7"/>
      <c r="D25" s="22">
        <f t="shared" si="0"/>
        <v>18</v>
      </c>
      <c r="E25" s="22">
        <v>26</v>
      </c>
      <c r="F25" s="23"/>
      <c r="G25" s="19">
        <f t="shared" si="1"/>
        <v>0</v>
      </c>
      <c r="H25" s="24">
        <v>0</v>
      </c>
      <c r="I25" s="19">
        <f t="shared" si="2"/>
        <v>0.5</v>
      </c>
      <c r="J25" s="24">
        <v>9</v>
      </c>
      <c r="K25" s="23"/>
      <c r="L25" s="20">
        <f t="shared" si="3"/>
        <v>0.33333333333333331</v>
      </c>
      <c r="M25" s="25">
        <v>6</v>
      </c>
      <c r="N25" s="20">
        <f t="shared" si="4"/>
        <v>0.16666666666666666</v>
      </c>
      <c r="O25" s="21">
        <v>3</v>
      </c>
      <c r="P25" s="15"/>
      <c r="Q25" s="53"/>
      <c r="R25" s="53"/>
    </row>
    <row r="26" spans="2:18" ht="28.15" customHeight="1">
      <c r="B26" s="26" t="s">
        <v>19</v>
      </c>
      <c r="C26" s="7"/>
      <c r="D26" s="22">
        <f t="shared" si="0"/>
        <v>73</v>
      </c>
      <c r="E26" s="22">
        <v>83</v>
      </c>
      <c r="F26" s="23"/>
      <c r="G26" s="19">
        <f t="shared" si="1"/>
        <v>0</v>
      </c>
      <c r="H26" s="24">
        <v>0</v>
      </c>
      <c r="I26" s="19">
        <f t="shared" si="2"/>
        <v>0.53424657534246578</v>
      </c>
      <c r="J26" s="24">
        <v>39</v>
      </c>
      <c r="K26" s="23"/>
      <c r="L26" s="20">
        <f t="shared" si="3"/>
        <v>0.23287671232876711</v>
      </c>
      <c r="M26" s="25">
        <v>17</v>
      </c>
      <c r="N26" s="20">
        <f t="shared" si="4"/>
        <v>0.23287671232876711</v>
      </c>
      <c r="O26" s="21">
        <v>17</v>
      </c>
      <c r="P26" s="15"/>
      <c r="Q26" s="53"/>
      <c r="R26" s="53"/>
    </row>
    <row r="27" spans="2:18" ht="28.15" customHeight="1">
      <c r="B27" s="26" t="s">
        <v>49</v>
      </c>
      <c r="C27" s="7"/>
      <c r="D27" s="22">
        <f t="shared" si="0"/>
        <v>26</v>
      </c>
      <c r="E27" s="22">
        <v>86</v>
      </c>
      <c r="F27" s="23"/>
      <c r="G27" s="19">
        <f t="shared" si="1"/>
        <v>0</v>
      </c>
      <c r="H27" s="24">
        <v>0</v>
      </c>
      <c r="I27" s="19">
        <f t="shared" si="2"/>
        <v>0.69230769230769229</v>
      </c>
      <c r="J27" s="24">
        <v>18</v>
      </c>
      <c r="K27" s="23"/>
      <c r="L27" s="20">
        <f t="shared" si="3"/>
        <v>0.19230769230769232</v>
      </c>
      <c r="M27" s="25">
        <v>5</v>
      </c>
      <c r="N27" s="20">
        <f t="shared" si="4"/>
        <v>0.11538461538461539</v>
      </c>
      <c r="O27" s="21">
        <v>3</v>
      </c>
      <c r="P27" s="15"/>
      <c r="Q27" s="53"/>
      <c r="R27" s="53"/>
    </row>
    <row r="28" spans="2:18" ht="28.15" customHeight="1">
      <c r="B28" s="26" t="s">
        <v>20</v>
      </c>
      <c r="C28" s="7"/>
      <c r="D28" s="22">
        <f t="shared" si="0"/>
        <v>491</v>
      </c>
      <c r="E28" s="22">
        <v>599</v>
      </c>
      <c r="F28" s="23"/>
      <c r="G28" s="19">
        <f t="shared" si="1"/>
        <v>0</v>
      </c>
      <c r="H28" s="24">
        <v>0</v>
      </c>
      <c r="I28" s="19">
        <f t="shared" si="2"/>
        <v>0.39918533604887985</v>
      </c>
      <c r="J28" s="24">
        <v>196</v>
      </c>
      <c r="K28" s="23"/>
      <c r="L28" s="20">
        <f t="shared" si="3"/>
        <v>0.48472505091649692</v>
      </c>
      <c r="M28" s="25">
        <v>238</v>
      </c>
      <c r="N28" s="20">
        <f t="shared" si="4"/>
        <v>0.11608961303462322</v>
      </c>
      <c r="O28" s="21">
        <v>57</v>
      </c>
      <c r="P28" s="15"/>
      <c r="Q28" s="53"/>
      <c r="R28" s="53"/>
    </row>
    <row r="29" spans="2:18" ht="28.15" customHeight="1">
      <c r="B29" s="26" t="s">
        <v>21</v>
      </c>
      <c r="C29" s="7"/>
      <c r="D29" s="22">
        <f t="shared" si="0"/>
        <v>29</v>
      </c>
      <c r="E29" s="22">
        <v>36</v>
      </c>
      <c r="F29" s="23"/>
      <c r="G29" s="19">
        <f t="shared" si="1"/>
        <v>0.34482758620689657</v>
      </c>
      <c r="H29" s="24">
        <v>10</v>
      </c>
      <c r="I29" s="19">
        <f t="shared" si="2"/>
        <v>0.20689655172413793</v>
      </c>
      <c r="J29" s="24">
        <v>6</v>
      </c>
      <c r="K29" s="23"/>
      <c r="L29" s="20">
        <f t="shared" si="3"/>
        <v>0.41379310344827586</v>
      </c>
      <c r="M29" s="25">
        <v>12</v>
      </c>
      <c r="N29" s="20">
        <f t="shared" si="4"/>
        <v>3.4482758620689655E-2</v>
      </c>
      <c r="O29" s="21">
        <v>1</v>
      </c>
      <c r="P29" s="15"/>
      <c r="Q29" s="53"/>
      <c r="R29" s="53"/>
    </row>
    <row r="30" spans="2:18" ht="28.15" customHeight="1">
      <c r="B30" s="26" t="s">
        <v>22</v>
      </c>
      <c r="C30" s="7"/>
      <c r="D30" s="22">
        <f t="shared" si="0"/>
        <v>51</v>
      </c>
      <c r="E30" s="22">
        <v>81</v>
      </c>
      <c r="F30" s="23"/>
      <c r="G30" s="19">
        <f t="shared" si="1"/>
        <v>0</v>
      </c>
      <c r="H30" s="24">
        <v>0</v>
      </c>
      <c r="I30" s="19">
        <f t="shared" si="2"/>
        <v>0.56862745098039214</v>
      </c>
      <c r="J30" s="24">
        <v>29</v>
      </c>
      <c r="K30" s="23"/>
      <c r="L30" s="20">
        <f t="shared" si="3"/>
        <v>0.17647058823529413</v>
      </c>
      <c r="M30" s="25">
        <v>9</v>
      </c>
      <c r="N30" s="20">
        <f t="shared" si="4"/>
        <v>0.25490196078431371</v>
      </c>
      <c r="O30" s="21">
        <v>13</v>
      </c>
      <c r="P30" s="15"/>
      <c r="Q30" s="53"/>
      <c r="R30" s="53"/>
    </row>
    <row r="31" spans="2:18" ht="28.15" customHeight="1">
      <c r="B31" s="26" t="s">
        <v>23</v>
      </c>
      <c r="C31" s="7"/>
      <c r="D31" s="22">
        <f t="shared" si="0"/>
        <v>274</v>
      </c>
      <c r="E31" s="22">
        <v>371</v>
      </c>
      <c r="F31" s="23"/>
      <c r="G31" s="19">
        <f t="shared" si="1"/>
        <v>0</v>
      </c>
      <c r="H31" s="24">
        <v>0</v>
      </c>
      <c r="I31" s="19">
        <f t="shared" si="2"/>
        <v>0.58759124087591241</v>
      </c>
      <c r="J31" s="24">
        <v>161</v>
      </c>
      <c r="K31" s="23"/>
      <c r="L31" s="20">
        <f t="shared" si="3"/>
        <v>0.21167883211678831</v>
      </c>
      <c r="M31" s="25">
        <v>58</v>
      </c>
      <c r="N31" s="20">
        <f t="shared" si="4"/>
        <v>0.20072992700729927</v>
      </c>
      <c r="O31" s="21">
        <v>55</v>
      </c>
      <c r="P31" s="15"/>
      <c r="Q31" s="53"/>
      <c r="R31" s="53"/>
    </row>
    <row r="32" spans="2:18" ht="28.15" customHeight="1">
      <c r="B32" s="26" t="s">
        <v>24</v>
      </c>
      <c r="C32" s="7"/>
      <c r="D32" s="22">
        <f t="shared" si="0"/>
        <v>115</v>
      </c>
      <c r="E32" s="22">
        <v>207</v>
      </c>
      <c r="F32" s="23"/>
      <c r="G32" s="19">
        <f t="shared" si="1"/>
        <v>0</v>
      </c>
      <c r="H32" s="24">
        <v>0</v>
      </c>
      <c r="I32" s="19">
        <f t="shared" si="2"/>
        <v>0.5043478260869565</v>
      </c>
      <c r="J32" s="24">
        <v>58</v>
      </c>
      <c r="K32" s="23"/>
      <c r="L32" s="20">
        <f t="shared" si="3"/>
        <v>0.27826086956521739</v>
      </c>
      <c r="M32" s="25">
        <v>32</v>
      </c>
      <c r="N32" s="20">
        <f t="shared" si="4"/>
        <v>0.21739130434782608</v>
      </c>
      <c r="O32" s="21">
        <v>25</v>
      </c>
      <c r="P32" s="15"/>
      <c r="Q32" s="53"/>
      <c r="R32" s="53"/>
    </row>
    <row r="33" spans="2:18" ht="28.15" customHeight="1">
      <c r="B33" s="26" t="s">
        <v>50</v>
      </c>
      <c r="C33" s="7"/>
      <c r="D33" s="22">
        <f t="shared" si="0"/>
        <v>7</v>
      </c>
      <c r="E33" s="22">
        <v>20</v>
      </c>
      <c r="F33" s="23"/>
      <c r="G33" s="19">
        <f t="shared" si="1"/>
        <v>0</v>
      </c>
      <c r="H33" s="24">
        <v>0</v>
      </c>
      <c r="I33" s="19">
        <f t="shared" si="2"/>
        <v>0.2857142857142857</v>
      </c>
      <c r="J33" s="24">
        <v>2</v>
      </c>
      <c r="K33" s="23"/>
      <c r="L33" s="20">
        <f t="shared" si="3"/>
        <v>0.2857142857142857</v>
      </c>
      <c r="M33" s="25">
        <v>2</v>
      </c>
      <c r="N33" s="20">
        <f t="shared" si="4"/>
        <v>0.42857142857142855</v>
      </c>
      <c r="O33" s="21">
        <v>3</v>
      </c>
      <c r="P33" s="15"/>
      <c r="Q33" s="53"/>
      <c r="R33" s="53"/>
    </row>
    <row r="34" spans="2:18" ht="28.15" customHeight="1">
      <c r="B34" s="26" t="s">
        <v>51</v>
      </c>
      <c r="C34" s="7"/>
      <c r="D34" s="22">
        <f t="shared" si="0"/>
        <v>191</v>
      </c>
      <c r="E34" s="22">
        <v>776</v>
      </c>
      <c r="F34" s="23"/>
      <c r="G34" s="19">
        <f t="shared" si="1"/>
        <v>0.40837696335078533</v>
      </c>
      <c r="H34" s="24">
        <v>78</v>
      </c>
      <c r="I34" s="19">
        <f t="shared" si="2"/>
        <v>0.13089005235602094</v>
      </c>
      <c r="J34" s="24">
        <v>25</v>
      </c>
      <c r="K34" s="23"/>
      <c r="L34" s="20">
        <f t="shared" si="3"/>
        <v>3.1413612565445025E-2</v>
      </c>
      <c r="M34" s="25">
        <v>6</v>
      </c>
      <c r="N34" s="20">
        <f t="shared" si="4"/>
        <v>0.4293193717277487</v>
      </c>
      <c r="O34" s="21">
        <v>82</v>
      </c>
      <c r="P34" s="15"/>
      <c r="Q34" s="53"/>
      <c r="R34" s="53"/>
    </row>
    <row r="35" spans="2:18" ht="28.15" customHeight="1">
      <c r="B35" s="26" t="s">
        <v>52</v>
      </c>
      <c r="C35" s="7"/>
      <c r="D35" s="22">
        <f t="shared" si="0"/>
        <v>16</v>
      </c>
      <c r="E35" s="22">
        <v>20</v>
      </c>
      <c r="F35" s="23"/>
      <c r="G35" s="19">
        <f t="shared" si="1"/>
        <v>0</v>
      </c>
      <c r="H35" s="24">
        <v>0</v>
      </c>
      <c r="I35" s="19">
        <f t="shared" si="2"/>
        <v>0.625</v>
      </c>
      <c r="J35" s="24">
        <v>10</v>
      </c>
      <c r="K35" s="23"/>
      <c r="L35" s="20">
        <f t="shared" si="3"/>
        <v>0.1875</v>
      </c>
      <c r="M35" s="25">
        <v>3</v>
      </c>
      <c r="N35" s="20">
        <f t="shared" si="4"/>
        <v>0.1875</v>
      </c>
      <c r="O35" s="21">
        <v>3</v>
      </c>
      <c r="P35" s="15"/>
      <c r="Q35" s="53"/>
      <c r="R35" s="53"/>
    </row>
    <row r="36" spans="2:18" ht="28.15" customHeight="1">
      <c r="B36" s="26" t="s">
        <v>26</v>
      </c>
      <c r="C36" s="7"/>
      <c r="D36" s="22">
        <f t="shared" ref="D36:D56" si="5">SUM(H36,J36,M36,O36)</f>
        <v>213</v>
      </c>
      <c r="E36" s="22">
        <v>574</v>
      </c>
      <c r="F36" s="23"/>
      <c r="G36" s="19">
        <f t="shared" si="1"/>
        <v>0</v>
      </c>
      <c r="H36" s="24">
        <v>0</v>
      </c>
      <c r="I36" s="19">
        <f t="shared" si="2"/>
        <v>0.7981220657276995</v>
      </c>
      <c r="J36" s="24">
        <v>170</v>
      </c>
      <c r="K36" s="23"/>
      <c r="L36" s="20">
        <f t="shared" si="3"/>
        <v>6.1032863849765258E-2</v>
      </c>
      <c r="M36" s="25">
        <v>13</v>
      </c>
      <c r="N36" s="20">
        <f t="shared" si="4"/>
        <v>0.14084507042253522</v>
      </c>
      <c r="O36" s="21">
        <v>30</v>
      </c>
      <c r="P36" s="15"/>
      <c r="Q36" s="53"/>
      <c r="R36" s="53"/>
    </row>
    <row r="37" spans="2:18" ht="28.15" customHeight="1">
      <c r="B37" s="26" t="s">
        <v>53</v>
      </c>
      <c r="C37" s="7"/>
      <c r="D37" s="22">
        <f t="shared" si="5"/>
        <v>4</v>
      </c>
      <c r="E37" s="22">
        <v>12</v>
      </c>
      <c r="F37" s="23"/>
      <c r="G37" s="19">
        <f t="shared" ref="G37:G56" si="6">H37/D37</f>
        <v>0</v>
      </c>
      <c r="H37" s="24">
        <v>0</v>
      </c>
      <c r="I37" s="19">
        <f t="shared" ref="I37:I56" si="7">J37/D37</f>
        <v>0.75</v>
      </c>
      <c r="J37" s="24">
        <v>3</v>
      </c>
      <c r="K37" s="23"/>
      <c r="L37" s="20">
        <f t="shared" ref="L37:L56" si="8">M37/D37</f>
        <v>0.25</v>
      </c>
      <c r="M37" s="25">
        <v>1</v>
      </c>
      <c r="N37" s="20">
        <f t="shared" ref="N37:N56" si="9">O37/D37</f>
        <v>0</v>
      </c>
      <c r="O37" s="21">
        <v>0</v>
      </c>
      <c r="P37" s="15"/>
      <c r="Q37" s="53"/>
      <c r="R37" s="53"/>
    </row>
    <row r="38" spans="2:18" ht="28.15" customHeight="1">
      <c r="B38" s="26" t="s">
        <v>27</v>
      </c>
      <c r="C38" s="7"/>
      <c r="D38" s="22">
        <f t="shared" si="5"/>
        <v>176</v>
      </c>
      <c r="E38" s="22">
        <v>222</v>
      </c>
      <c r="F38" s="23"/>
      <c r="G38" s="19">
        <f t="shared" si="6"/>
        <v>0</v>
      </c>
      <c r="H38" s="24">
        <v>0</v>
      </c>
      <c r="I38" s="19">
        <f t="shared" si="7"/>
        <v>0.70454545454545459</v>
      </c>
      <c r="J38" s="24">
        <v>124</v>
      </c>
      <c r="K38" s="23"/>
      <c r="L38" s="20">
        <f t="shared" si="8"/>
        <v>9.0909090909090912E-2</v>
      </c>
      <c r="M38" s="25">
        <v>16</v>
      </c>
      <c r="N38" s="20">
        <f t="shared" si="9"/>
        <v>0.20454545454545456</v>
      </c>
      <c r="O38" s="21">
        <v>36</v>
      </c>
      <c r="P38" s="15"/>
      <c r="Q38" s="53"/>
      <c r="R38" s="53"/>
    </row>
    <row r="39" spans="2:18" ht="28.15" customHeight="1">
      <c r="B39" s="26" t="s">
        <v>28</v>
      </c>
      <c r="C39" s="7"/>
      <c r="D39" s="22">
        <f t="shared" si="5"/>
        <v>23</v>
      </c>
      <c r="E39" s="22">
        <v>29</v>
      </c>
      <c r="F39" s="23"/>
      <c r="G39" s="19">
        <f t="shared" si="6"/>
        <v>0</v>
      </c>
      <c r="H39" s="24">
        <v>0</v>
      </c>
      <c r="I39" s="19">
        <f t="shared" si="7"/>
        <v>0.47826086956521741</v>
      </c>
      <c r="J39" s="24">
        <v>11</v>
      </c>
      <c r="K39" s="23"/>
      <c r="L39" s="20">
        <f t="shared" si="8"/>
        <v>0.47826086956521741</v>
      </c>
      <c r="M39" s="25">
        <v>11</v>
      </c>
      <c r="N39" s="20">
        <f t="shared" si="9"/>
        <v>4.3478260869565216E-2</v>
      </c>
      <c r="O39" s="21">
        <v>1</v>
      </c>
      <c r="P39" s="15"/>
      <c r="Q39" s="53"/>
      <c r="R39" s="53"/>
    </row>
    <row r="40" spans="2:18" ht="28.15" customHeight="1">
      <c r="B40" s="26" t="s">
        <v>54</v>
      </c>
      <c r="C40" s="7"/>
      <c r="D40" s="22">
        <v>1</v>
      </c>
      <c r="E40" s="22">
        <v>1</v>
      </c>
      <c r="F40" s="23"/>
      <c r="G40" s="19">
        <v>0</v>
      </c>
      <c r="H40" s="24">
        <v>0</v>
      </c>
      <c r="I40" s="19">
        <f>J40/D40</f>
        <v>0</v>
      </c>
      <c r="J40" s="24">
        <v>0</v>
      </c>
      <c r="K40" s="23"/>
      <c r="L40" s="20">
        <v>1</v>
      </c>
      <c r="M40" s="25">
        <v>1</v>
      </c>
      <c r="N40" s="20">
        <v>0</v>
      </c>
      <c r="O40" s="21">
        <v>0</v>
      </c>
      <c r="P40" s="15"/>
      <c r="Q40" s="53"/>
      <c r="R40" s="53"/>
    </row>
    <row r="41" spans="2:18" ht="28.15" customHeight="1">
      <c r="B41" s="26" t="s">
        <v>29</v>
      </c>
      <c r="C41" s="7"/>
      <c r="D41" s="22">
        <f t="shared" si="5"/>
        <v>147</v>
      </c>
      <c r="E41" s="22">
        <v>657</v>
      </c>
      <c r="F41" s="23"/>
      <c r="G41" s="19">
        <f t="shared" si="6"/>
        <v>0</v>
      </c>
      <c r="H41" s="24">
        <v>0</v>
      </c>
      <c r="I41" s="19">
        <f t="shared" si="7"/>
        <v>0.75510204081632648</v>
      </c>
      <c r="J41" s="24">
        <v>111</v>
      </c>
      <c r="K41" s="23"/>
      <c r="L41" s="20">
        <f t="shared" si="8"/>
        <v>0.12244897959183673</v>
      </c>
      <c r="M41" s="25">
        <v>18</v>
      </c>
      <c r="N41" s="20">
        <f t="shared" si="9"/>
        <v>0.12244897959183673</v>
      </c>
      <c r="O41" s="21">
        <v>18</v>
      </c>
      <c r="P41" s="15"/>
      <c r="Q41" s="53"/>
      <c r="R41" s="53"/>
    </row>
    <row r="42" spans="2:18" ht="28.15" customHeight="1">
      <c r="B42" s="26" t="s">
        <v>55</v>
      </c>
      <c r="C42" s="7"/>
      <c r="D42" s="22">
        <f t="shared" si="5"/>
        <v>1</v>
      </c>
      <c r="E42" s="22">
        <v>2</v>
      </c>
      <c r="F42" s="23"/>
      <c r="G42" s="19">
        <f t="shared" si="6"/>
        <v>0</v>
      </c>
      <c r="H42" s="24">
        <v>0</v>
      </c>
      <c r="I42" s="19">
        <f t="shared" si="7"/>
        <v>0</v>
      </c>
      <c r="J42" s="24">
        <v>0</v>
      </c>
      <c r="K42" s="23"/>
      <c r="L42" s="20">
        <f t="shared" si="8"/>
        <v>1</v>
      </c>
      <c r="M42" s="25">
        <v>1</v>
      </c>
      <c r="N42" s="20">
        <f t="shared" si="9"/>
        <v>0</v>
      </c>
      <c r="O42" s="21">
        <v>0</v>
      </c>
      <c r="P42" s="15"/>
      <c r="Q42" s="53"/>
      <c r="R42" s="53"/>
    </row>
    <row r="43" spans="2:18" ht="28.15" customHeight="1">
      <c r="B43" s="26" t="s">
        <v>56</v>
      </c>
      <c r="C43" s="7"/>
      <c r="D43" s="22">
        <f t="shared" si="5"/>
        <v>21</v>
      </c>
      <c r="E43" s="22">
        <v>31</v>
      </c>
      <c r="F43" s="23"/>
      <c r="G43" s="19">
        <f t="shared" si="6"/>
        <v>0</v>
      </c>
      <c r="H43" s="24">
        <v>0</v>
      </c>
      <c r="I43" s="19">
        <f t="shared" si="7"/>
        <v>0.7142857142857143</v>
      </c>
      <c r="J43" s="24">
        <v>15</v>
      </c>
      <c r="K43" s="23"/>
      <c r="L43" s="20">
        <f t="shared" si="8"/>
        <v>4.7619047619047616E-2</v>
      </c>
      <c r="M43" s="25">
        <v>1</v>
      </c>
      <c r="N43" s="20">
        <f t="shared" si="9"/>
        <v>0.23809523809523808</v>
      </c>
      <c r="O43" s="21">
        <v>5</v>
      </c>
      <c r="P43" s="15"/>
      <c r="Q43" s="53"/>
      <c r="R43" s="53"/>
    </row>
    <row r="44" spans="2:18" ht="28.15" customHeight="1">
      <c r="B44" s="26" t="s">
        <v>30</v>
      </c>
      <c r="C44" s="7"/>
      <c r="D44" s="22">
        <f t="shared" si="5"/>
        <v>101</v>
      </c>
      <c r="E44" s="22">
        <v>1444</v>
      </c>
      <c r="F44" s="23"/>
      <c r="G44" s="19">
        <f t="shared" si="6"/>
        <v>0</v>
      </c>
      <c r="H44" s="24">
        <v>0</v>
      </c>
      <c r="I44" s="19">
        <f t="shared" si="7"/>
        <v>0.30693069306930693</v>
      </c>
      <c r="J44" s="24">
        <v>31</v>
      </c>
      <c r="K44" s="23"/>
      <c r="L44" s="20">
        <f t="shared" si="8"/>
        <v>0.34653465346534651</v>
      </c>
      <c r="M44" s="25">
        <v>35</v>
      </c>
      <c r="N44" s="20">
        <f t="shared" si="9"/>
        <v>0.34653465346534651</v>
      </c>
      <c r="O44" s="21">
        <v>35</v>
      </c>
      <c r="P44" s="15"/>
      <c r="Q44" s="53"/>
      <c r="R44" s="53"/>
    </row>
    <row r="45" spans="2:18" ht="28.15" customHeight="1">
      <c r="B45" s="26" t="s">
        <v>57</v>
      </c>
      <c r="C45" s="7"/>
      <c r="D45" s="22">
        <f t="shared" si="5"/>
        <v>331</v>
      </c>
      <c r="E45" s="22">
        <v>315</v>
      </c>
      <c r="F45" s="23"/>
      <c r="G45" s="19">
        <f t="shared" si="6"/>
        <v>0</v>
      </c>
      <c r="H45" s="24">
        <v>0</v>
      </c>
      <c r="I45" s="19">
        <f t="shared" si="7"/>
        <v>0.6737160120845922</v>
      </c>
      <c r="J45" s="24">
        <v>223</v>
      </c>
      <c r="K45" s="23"/>
      <c r="L45" s="20">
        <f t="shared" si="8"/>
        <v>0.19637462235649547</v>
      </c>
      <c r="M45" s="25">
        <v>65</v>
      </c>
      <c r="N45" s="20">
        <f t="shared" si="9"/>
        <v>0.12990936555891239</v>
      </c>
      <c r="O45" s="21">
        <v>43</v>
      </c>
      <c r="P45" s="15"/>
      <c r="Q45" s="53"/>
      <c r="R45" s="53"/>
    </row>
    <row r="46" spans="2:18" ht="28.15" customHeight="1">
      <c r="B46" s="26" t="s">
        <v>58</v>
      </c>
      <c r="C46" s="7"/>
      <c r="D46" s="22">
        <f t="shared" si="5"/>
        <v>93</v>
      </c>
      <c r="E46" s="22">
        <v>127</v>
      </c>
      <c r="F46" s="23"/>
      <c r="G46" s="19">
        <f t="shared" si="6"/>
        <v>0</v>
      </c>
      <c r="H46" s="24">
        <v>0</v>
      </c>
      <c r="I46" s="19">
        <f t="shared" si="7"/>
        <v>0.77419354838709675</v>
      </c>
      <c r="J46" s="24">
        <v>72</v>
      </c>
      <c r="K46" s="23"/>
      <c r="L46" s="20">
        <f t="shared" si="8"/>
        <v>0.12903225806451613</v>
      </c>
      <c r="M46" s="25">
        <v>12</v>
      </c>
      <c r="N46" s="20">
        <f t="shared" si="9"/>
        <v>9.6774193548387094E-2</v>
      </c>
      <c r="O46" s="21">
        <v>9</v>
      </c>
      <c r="P46" s="15"/>
      <c r="Q46" s="53"/>
      <c r="R46" s="53"/>
    </row>
    <row r="47" spans="2:18" ht="28.15" customHeight="1">
      <c r="B47" s="26" t="s">
        <v>59</v>
      </c>
      <c r="C47" s="7"/>
      <c r="D47" s="22">
        <f t="shared" si="5"/>
        <v>1</v>
      </c>
      <c r="E47" s="22">
        <v>1</v>
      </c>
      <c r="F47" s="23"/>
      <c r="G47" s="19">
        <f t="shared" si="6"/>
        <v>0</v>
      </c>
      <c r="H47" s="24">
        <v>0</v>
      </c>
      <c r="I47" s="19">
        <f t="shared" si="7"/>
        <v>0</v>
      </c>
      <c r="J47" s="24">
        <v>0</v>
      </c>
      <c r="K47" s="23"/>
      <c r="L47" s="20">
        <f t="shared" si="8"/>
        <v>0</v>
      </c>
      <c r="M47" s="25">
        <v>0</v>
      </c>
      <c r="N47" s="20">
        <f t="shared" si="9"/>
        <v>1</v>
      </c>
      <c r="O47" s="21">
        <v>1</v>
      </c>
      <c r="P47" s="15"/>
      <c r="Q47" s="53"/>
      <c r="R47" s="53"/>
    </row>
    <row r="48" spans="2:18" ht="28.15" customHeight="1">
      <c r="B48" s="26" t="s">
        <v>60</v>
      </c>
      <c r="C48" s="7"/>
      <c r="D48" s="22">
        <f t="shared" si="5"/>
        <v>1</v>
      </c>
      <c r="E48" s="22">
        <v>1</v>
      </c>
      <c r="F48" s="23"/>
      <c r="G48" s="19">
        <f t="shared" si="6"/>
        <v>0</v>
      </c>
      <c r="H48" s="24">
        <v>0</v>
      </c>
      <c r="I48" s="19">
        <f t="shared" si="7"/>
        <v>1</v>
      </c>
      <c r="J48" s="24">
        <v>1</v>
      </c>
      <c r="K48" s="23"/>
      <c r="L48" s="20">
        <f t="shared" si="8"/>
        <v>0</v>
      </c>
      <c r="M48" s="25">
        <v>0</v>
      </c>
      <c r="N48" s="20">
        <f t="shared" si="9"/>
        <v>0</v>
      </c>
      <c r="O48" s="21">
        <v>0</v>
      </c>
      <c r="P48" s="15"/>
      <c r="Q48" s="53"/>
      <c r="R48" s="53"/>
    </row>
    <row r="49" spans="2:18" ht="28.15" customHeight="1">
      <c r="B49" s="26" t="s">
        <v>61</v>
      </c>
      <c r="C49" s="7"/>
      <c r="D49" s="22">
        <f t="shared" si="5"/>
        <v>71</v>
      </c>
      <c r="E49" s="22">
        <v>106</v>
      </c>
      <c r="F49" s="23"/>
      <c r="G49" s="19">
        <f t="shared" si="6"/>
        <v>0</v>
      </c>
      <c r="H49" s="24">
        <v>0</v>
      </c>
      <c r="I49" s="19">
        <f t="shared" si="7"/>
        <v>0.54929577464788737</v>
      </c>
      <c r="J49" s="24">
        <v>39</v>
      </c>
      <c r="K49" s="23"/>
      <c r="L49" s="20">
        <f t="shared" si="8"/>
        <v>0.23943661971830985</v>
      </c>
      <c r="M49" s="25">
        <v>17</v>
      </c>
      <c r="N49" s="20">
        <f t="shared" si="9"/>
        <v>0.21126760563380281</v>
      </c>
      <c r="O49" s="21">
        <v>15</v>
      </c>
      <c r="P49" s="15"/>
      <c r="Q49" s="53"/>
      <c r="R49" s="53"/>
    </row>
    <row r="50" spans="2:18" ht="28.15" customHeight="1">
      <c r="B50" s="26" t="s">
        <v>62</v>
      </c>
      <c r="C50" s="7"/>
      <c r="D50" s="22">
        <f t="shared" si="5"/>
        <v>409</v>
      </c>
      <c r="E50" s="22">
        <v>531</v>
      </c>
      <c r="F50" s="23"/>
      <c r="G50" s="19">
        <f t="shared" si="6"/>
        <v>0</v>
      </c>
      <c r="H50" s="24">
        <v>0</v>
      </c>
      <c r="I50" s="19">
        <f t="shared" si="7"/>
        <v>0.63080684596577019</v>
      </c>
      <c r="J50" s="24">
        <v>258</v>
      </c>
      <c r="K50" s="23"/>
      <c r="L50" s="20">
        <f t="shared" si="8"/>
        <v>0.17848410757946209</v>
      </c>
      <c r="M50" s="25">
        <v>73</v>
      </c>
      <c r="N50" s="20">
        <f t="shared" si="9"/>
        <v>0.19070904645476772</v>
      </c>
      <c r="O50" s="21">
        <v>78</v>
      </c>
      <c r="P50" s="15"/>
      <c r="Q50" s="53"/>
      <c r="R50" s="53"/>
    </row>
    <row r="51" spans="2:18" ht="28.15" customHeight="1">
      <c r="B51" s="26" t="s">
        <v>32</v>
      </c>
      <c r="C51" s="7"/>
      <c r="D51" s="22">
        <f t="shared" si="5"/>
        <v>133</v>
      </c>
      <c r="E51" s="22">
        <v>347</v>
      </c>
      <c r="F51" s="23"/>
      <c r="G51" s="19">
        <f t="shared" si="6"/>
        <v>0</v>
      </c>
      <c r="H51" s="24">
        <v>0</v>
      </c>
      <c r="I51" s="19">
        <f t="shared" si="7"/>
        <v>0.68421052631578949</v>
      </c>
      <c r="J51" s="24">
        <v>91</v>
      </c>
      <c r="K51" s="23"/>
      <c r="L51" s="20">
        <f t="shared" si="8"/>
        <v>0.16541353383458646</v>
      </c>
      <c r="M51" s="25">
        <v>22</v>
      </c>
      <c r="N51" s="20">
        <f t="shared" si="9"/>
        <v>0.15037593984962405</v>
      </c>
      <c r="O51" s="21">
        <v>20</v>
      </c>
      <c r="P51" s="15"/>
      <c r="Q51" s="53"/>
      <c r="R51" s="53"/>
    </row>
    <row r="52" spans="2:18" ht="28.15" customHeight="1">
      <c r="B52" s="27" t="s">
        <v>33</v>
      </c>
      <c r="C52" s="8"/>
      <c r="D52" s="22">
        <f t="shared" si="5"/>
        <v>139</v>
      </c>
      <c r="E52" s="22">
        <v>210</v>
      </c>
      <c r="F52" s="23"/>
      <c r="G52" s="19">
        <f t="shared" si="6"/>
        <v>0</v>
      </c>
      <c r="H52" s="24">
        <v>0</v>
      </c>
      <c r="I52" s="19">
        <f t="shared" si="7"/>
        <v>0.64748201438848918</v>
      </c>
      <c r="J52" s="24">
        <v>90</v>
      </c>
      <c r="K52" s="23"/>
      <c r="L52" s="20">
        <f t="shared" si="8"/>
        <v>0.17266187050359713</v>
      </c>
      <c r="M52" s="25">
        <v>24</v>
      </c>
      <c r="N52" s="20">
        <f t="shared" si="9"/>
        <v>0.17985611510791366</v>
      </c>
      <c r="O52" s="21">
        <v>25</v>
      </c>
      <c r="P52" s="15"/>
      <c r="Q52" s="53"/>
      <c r="R52" s="53"/>
    </row>
    <row r="53" spans="2:18" ht="28.15" customHeight="1">
      <c r="B53" s="27" t="s">
        <v>34</v>
      </c>
      <c r="C53" s="8"/>
      <c r="D53" s="22">
        <f t="shared" si="5"/>
        <v>334</v>
      </c>
      <c r="E53" s="22">
        <v>2118</v>
      </c>
      <c r="F53" s="23"/>
      <c r="G53" s="19">
        <f t="shared" si="6"/>
        <v>0</v>
      </c>
      <c r="H53" s="24">
        <v>0</v>
      </c>
      <c r="I53" s="19">
        <f t="shared" si="7"/>
        <v>0.46407185628742514</v>
      </c>
      <c r="J53" s="24">
        <v>155</v>
      </c>
      <c r="K53" s="23"/>
      <c r="L53" s="20">
        <f t="shared" si="8"/>
        <v>0.23652694610778444</v>
      </c>
      <c r="M53" s="25">
        <v>79</v>
      </c>
      <c r="N53" s="20">
        <f t="shared" si="9"/>
        <v>0.29940119760479039</v>
      </c>
      <c r="O53" s="21">
        <v>100</v>
      </c>
      <c r="P53" s="15"/>
      <c r="Q53" s="56" t="s">
        <v>71</v>
      </c>
      <c r="R53" s="56" t="s">
        <v>72</v>
      </c>
    </row>
    <row r="54" spans="2:18" ht="28.15" customHeight="1">
      <c r="B54" s="27" t="s">
        <v>63</v>
      </c>
      <c r="C54" s="8"/>
      <c r="D54" s="22">
        <f t="shared" si="5"/>
        <v>1607</v>
      </c>
      <c r="E54" s="22">
        <v>2323</v>
      </c>
      <c r="F54" s="23"/>
      <c r="G54" s="19">
        <f t="shared" si="6"/>
        <v>0</v>
      </c>
      <c r="H54" s="24">
        <v>0</v>
      </c>
      <c r="I54" s="19">
        <f t="shared" si="7"/>
        <v>0.75917859365276918</v>
      </c>
      <c r="J54" s="24">
        <v>1220</v>
      </c>
      <c r="K54" s="23"/>
      <c r="L54" s="20">
        <f t="shared" si="8"/>
        <v>6.7205973864343502E-2</v>
      </c>
      <c r="M54" s="25">
        <v>108</v>
      </c>
      <c r="N54" s="20">
        <f t="shared" si="9"/>
        <v>0.17361543248288736</v>
      </c>
      <c r="O54" s="21">
        <v>279</v>
      </c>
      <c r="P54" s="15"/>
      <c r="Q54" s="57"/>
      <c r="R54" s="57"/>
    </row>
    <row r="55" spans="2:18" ht="28.15" customHeight="1">
      <c r="B55" s="27" t="s">
        <v>64</v>
      </c>
      <c r="C55" s="8"/>
      <c r="D55" s="22">
        <f t="shared" si="5"/>
        <v>2831</v>
      </c>
      <c r="E55" s="22">
        <v>4311</v>
      </c>
      <c r="F55" s="23"/>
      <c r="G55" s="19">
        <f t="shared" si="6"/>
        <v>0</v>
      </c>
      <c r="H55" s="24">
        <v>0</v>
      </c>
      <c r="I55" s="19">
        <f t="shared" si="7"/>
        <v>0.75874249381843872</v>
      </c>
      <c r="J55" s="24">
        <v>2148</v>
      </c>
      <c r="K55" s="23"/>
      <c r="L55" s="20">
        <f t="shared" si="8"/>
        <v>7.8770752384316495E-2</v>
      </c>
      <c r="M55" s="25">
        <v>223</v>
      </c>
      <c r="N55" s="20">
        <f t="shared" si="9"/>
        <v>0.16248675379724478</v>
      </c>
      <c r="O55" s="21">
        <v>460</v>
      </c>
      <c r="P55" s="15"/>
      <c r="Q55" s="57"/>
      <c r="R55" s="57"/>
    </row>
    <row r="56" spans="2:18" ht="28.15" customHeight="1">
      <c r="B56" s="27" t="s">
        <v>35</v>
      </c>
      <c r="C56" s="8"/>
      <c r="D56" s="22">
        <f t="shared" si="5"/>
        <v>4369</v>
      </c>
      <c r="E56" s="22">
        <v>11134</v>
      </c>
      <c r="F56" s="23"/>
      <c r="G56" s="19">
        <f t="shared" si="6"/>
        <v>0.1403067063401236</v>
      </c>
      <c r="H56" s="24">
        <v>613</v>
      </c>
      <c r="I56" s="19">
        <f t="shared" si="7"/>
        <v>0.5296406500343328</v>
      </c>
      <c r="J56" s="24">
        <v>2314</v>
      </c>
      <c r="K56" s="23"/>
      <c r="L56" s="20">
        <f t="shared" si="8"/>
        <v>0.15197985809109635</v>
      </c>
      <c r="M56" s="25">
        <v>664</v>
      </c>
      <c r="N56" s="20">
        <f t="shared" si="9"/>
        <v>0.17807278553444725</v>
      </c>
      <c r="O56" s="21">
        <v>778</v>
      </c>
      <c r="P56" s="15"/>
      <c r="Q56" s="55">
        <v>103</v>
      </c>
      <c r="R56" s="55">
        <v>1</v>
      </c>
    </row>
    <row r="57" spans="2:18">
      <c r="D57" s="6"/>
      <c r="E57" s="6"/>
      <c r="G57" s="6"/>
      <c r="H57" s="6"/>
      <c r="I57" s="6"/>
      <c r="J57" s="6"/>
      <c r="L57" s="6"/>
      <c r="M57" s="6"/>
      <c r="N57" s="6"/>
      <c r="O57" s="6"/>
    </row>
  </sheetData>
  <mergeCells count="9">
    <mergeCell ref="R53:R55"/>
    <mergeCell ref="Q53:Q55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29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8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9" customFormat="1" ht="73.150000000000006" customHeight="1">
      <c r="B1" s="28" t="s">
        <v>0</v>
      </c>
      <c r="E1" s="30"/>
      <c r="F1" s="31"/>
      <c r="I1" s="31"/>
      <c r="J1" s="31"/>
      <c r="K1" s="31"/>
      <c r="L1" s="31"/>
      <c r="M1" s="31"/>
      <c r="N1" s="31"/>
      <c r="O1" s="31"/>
    </row>
    <row r="2" spans="2:16" s="43" customFormat="1" ht="52.15" customHeight="1">
      <c r="B2" s="42" t="s">
        <v>1</v>
      </c>
      <c r="E2" s="44"/>
      <c r="F2" s="45"/>
      <c r="G2" s="46"/>
      <c r="H2" s="46"/>
      <c r="I2" s="47"/>
      <c r="J2" s="47"/>
      <c r="K2" s="47"/>
      <c r="M2" s="47"/>
      <c r="N2" s="47"/>
      <c r="O2" s="47"/>
    </row>
    <row r="3" spans="2:16" s="5" customFormat="1" ht="39" customHeight="1">
      <c r="B3" s="17"/>
      <c r="C3" s="9"/>
      <c r="D3" s="58" t="s">
        <v>2</v>
      </c>
      <c r="E3" s="58"/>
      <c r="F3" s="11"/>
      <c r="G3" s="59" t="s">
        <v>3</v>
      </c>
      <c r="H3" s="59"/>
      <c r="I3" s="59"/>
      <c r="J3" s="59"/>
      <c r="K3" s="11"/>
      <c r="L3" s="60" t="s">
        <v>4</v>
      </c>
      <c r="M3" s="60"/>
      <c r="N3" s="60"/>
      <c r="O3" s="60"/>
      <c r="P3" s="13"/>
    </row>
    <row r="4" spans="2:16" s="3" customFormat="1" ht="82.15" customHeight="1">
      <c r="B4" s="2"/>
      <c r="C4" s="10"/>
      <c r="D4" s="16" t="s">
        <v>5</v>
      </c>
      <c r="E4" s="16" t="s">
        <v>6</v>
      </c>
      <c r="F4" s="12"/>
      <c r="G4" s="63" t="s">
        <v>7</v>
      </c>
      <c r="H4" s="64"/>
      <c r="I4" s="63" t="s">
        <v>8</v>
      </c>
      <c r="J4" s="64"/>
      <c r="K4" s="12"/>
      <c r="L4" s="62" t="s">
        <v>9</v>
      </c>
      <c r="M4" s="62"/>
      <c r="N4" s="62" t="s">
        <v>10</v>
      </c>
      <c r="O4" s="62"/>
      <c r="P4" s="14"/>
    </row>
    <row r="5" spans="2:16" s="41" customFormat="1" ht="28.15" customHeight="1">
      <c r="B5" s="48" t="s">
        <v>11</v>
      </c>
      <c r="C5" s="37"/>
      <c r="D5" s="49">
        <f t="shared" ref="D5" si="0">SUM(H5,J5,M5,O5)</f>
        <v>227</v>
      </c>
      <c r="E5" s="49">
        <f>SUM(E6:E29)</f>
        <v>303</v>
      </c>
      <c r="F5" s="38"/>
      <c r="G5" s="50">
        <f>(H5/D5)</f>
        <v>5.2863436123348019E-2</v>
      </c>
      <c r="H5" s="49">
        <f>SUM(H6:H29)</f>
        <v>12</v>
      </c>
      <c r="I5" s="50">
        <f>(J5/D5)</f>
        <v>0.59471365638766516</v>
      </c>
      <c r="J5" s="49">
        <f>SUM(J6:J29)</f>
        <v>135</v>
      </c>
      <c r="K5" s="39"/>
      <c r="L5" s="50">
        <f>(M5/D5)</f>
        <v>0.20704845814977973</v>
      </c>
      <c r="M5" s="49">
        <f>SUM(M6:M29)</f>
        <v>47</v>
      </c>
      <c r="N5" s="50">
        <f>(O5/D5)</f>
        <v>0.14537444933920704</v>
      </c>
      <c r="O5" s="49">
        <f>SUM(O6:O29)</f>
        <v>33</v>
      </c>
      <c r="P5" s="40"/>
    </row>
    <row r="6" spans="2:16" ht="28.15" customHeight="1">
      <c r="B6" s="26" t="s">
        <v>12</v>
      </c>
      <c r="C6" s="7"/>
      <c r="D6" s="22">
        <f t="shared" ref="D6:D29" si="1">SUM(H6,J6,M6,O6)</f>
        <v>1</v>
      </c>
      <c r="E6" s="22">
        <v>0</v>
      </c>
      <c r="F6" s="23"/>
      <c r="G6" s="19">
        <f t="shared" ref="G6:G29" si="2">H6/D6</f>
        <v>0</v>
      </c>
      <c r="H6" s="24">
        <v>0</v>
      </c>
      <c r="I6" s="19">
        <f t="shared" ref="I6:I29" si="3">J6/D6</f>
        <v>0</v>
      </c>
      <c r="J6" s="24">
        <v>0</v>
      </c>
      <c r="K6" s="23"/>
      <c r="L6" s="20">
        <f t="shared" ref="L6:L29" si="4">M6/D6</f>
        <v>0</v>
      </c>
      <c r="M6" s="36">
        <v>0</v>
      </c>
      <c r="N6" s="20">
        <f>O6/D6</f>
        <v>1</v>
      </c>
      <c r="O6" s="25">
        <v>1</v>
      </c>
      <c r="P6" s="15"/>
    </row>
    <row r="7" spans="2:16" ht="28.15" customHeight="1">
      <c r="B7" s="26" t="s">
        <v>13</v>
      </c>
      <c r="C7" s="7"/>
      <c r="D7" s="22">
        <f t="shared" si="1"/>
        <v>1</v>
      </c>
      <c r="E7" s="22">
        <v>1</v>
      </c>
      <c r="F7" s="23"/>
      <c r="G7" s="19">
        <f t="shared" si="2"/>
        <v>0</v>
      </c>
      <c r="H7" s="24">
        <v>0</v>
      </c>
      <c r="I7" s="19">
        <f t="shared" si="3"/>
        <v>1</v>
      </c>
      <c r="J7" s="24">
        <v>1</v>
      </c>
      <c r="K7" s="23"/>
      <c r="L7" s="20">
        <f t="shared" si="4"/>
        <v>0</v>
      </c>
      <c r="M7" s="36">
        <v>0</v>
      </c>
      <c r="N7" s="20">
        <f t="shared" ref="N7:N29" si="5">O7/D7</f>
        <v>0</v>
      </c>
      <c r="O7" s="25">
        <v>0</v>
      </c>
      <c r="P7" s="15"/>
    </row>
    <row r="8" spans="2:16" ht="28.15" customHeight="1">
      <c r="B8" s="26" t="s">
        <v>14</v>
      </c>
      <c r="C8" s="7"/>
      <c r="D8" s="22">
        <f t="shared" si="1"/>
        <v>4</v>
      </c>
      <c r="E8" s="22">
        <v>4</v>
      </c>
      <c r="F8" s="23"/>
      <c r="G8" s="19">
        <f t="shared" si="2"/>
        <v>0</v>
      </c>
      <c r="H8" s="24">
        <v>0</v>
      </c>
      <c r="I8" s="19">
        <f t="shared" si="3"/>
        <v>0</v>
      </c>
      <c r="J8" s="24">
        <v>0</v>
      </c>
      <c r="K8" s="23"/>
      <c r="L8" s="20">
        <f t="shared" si="4"/>
        <v>0.25</v>
      </c>
      <c r="M8" s="36">
        <v>1</v>
      </c>
      <c r="N8" s="20">
        <f t="shared" si="5"/>
        <v>0.75</v>
      </c>
      <c r="O8" s="25">
        <v>3</v>
      </c>
      <c r="P8" s="15"/>
    </row>
    <row r="9" spans="2:16" ht="28.15" customHeight="1">
      <c r="B9" s="26" t="s">
        <v>15</v>
      </c>
      <c r="C9" s="7"/>
      <c r="D9" s="22">
        <f t="shared" si="1"/>
        <v>2</v>
      </c>
      <c r="E9" s="22">
        <v>5</v>
      </c>
      <c r="F9" s="23"/>
      <c r="G9" s="19">
        <f t="shared" si="2"/>
        <v>0</v>
      </c>
      <c r="H9" s="24">
        <v>0</v>
      </c>
      <c r="I9" s="19">
        <f t="shared" si="3"/>
        <v>1</v>
      </c>
      <c r="J9" s="24">
        <v>2</v>
      </c>
      <c r="K9" s="23"/>
      <c r="L9" s="20">
        <f t="shared" si="4"/>
        <v>0</v>
      </c>
      <c r="M9" s="36">
        <v>0</v>
      </c>
      <c r="N9" s="20">
        <f t="shared" si="5"/>
        <v>0</v>
      </c>
      <c r="O9" s="25">
        <v>0</v>
      </c>
      <c r="P9" s="15"/>
    </row>
    <row r="10" spans="2:16" ht="28.15" customHeight="1">
      <c r="B10" s="26" t="s">
        <v>16</v>
      </c>
      <c r="C10" s="7"/>
      <c r="D10" s="22">
        <f t="shared" si="1"/>
        <v>3</v>
      </c>
      <c r="E10" s="22">
        <v>4</v>
      </c>
      <c r="F10" s="23"/>
      <c r="G10" s="19">
        <f t="shared" si="2"/>
        <v>0</v>
      </c>
      <c r="H10" s="24">
        <v>0</v>
      </c>
      <c r="I10" s="19">
        <f t="shared" si="3"/>
        <v>1</v>
      </c>
      <c r="J10" s="24">
        <v>3</v>
      </c>
      <c r="K10" s="23"/>
      <c r="L10" s="20">
        <f t="shared" si="4"/>
        <v>0</v>
      </c>
      <c r="M10" s="36">
        <v>0</v>
      </c>
      <c r="N10" s="20">
        <f t="shared" si="5"/>
        <v>0</v>
      </c>
      <c r="O10" s="25">
        <v>0</v>
      </c>
      <c r="P10" s="15"/>
    </row>
    <row r="11" spans="2:16" ht="28.15" customHeight="1">
      <c r="B11" s="26" t="s">
        <v>17</v>
      </c>
      <c r="C11" s="7"/>
      <c r="D11" s="22">
        <f t="shared" si="1"/>
        <v>30</v>
      </c>
      <c r="E11" s="22">
        <v>34</v>
      </c>
      <c r="F11" s="23"/>
      <c r="G11" s="19">
        <f t="shared" si="2"/>
        <v>3.3333333333333333E-2</v>
      </c>
      <c r="H11" s="24">
        <v>1</v>
      </c>
      <c r="I11" s="19">
        <f t="shared" si="3"/>
        <v>0.7</v>
      </c>
      <c r="J11" s="24">
        <v>21</v>
      </c>
      <c r="K11" s="23"/>
      <c r="L11" s="20">
        <f t="shared" si="4"/>
        <v>0.16666666666666666</v>
      </c>
      <c r="M11" s="36">
        <v>5</v>
      </c>
      <c r="N11" s="20">
        <f t="shared" si="5"/>
        <v>0.1</v>
      </c>
      <c r="O11" s="25">
        <v>3</v>
      </c>
      <c r="P11" s="15"/>
    </row>
    <row r="12" spans="2:16" ht="28.15" customHeight="1">
      <c r="B12" s="26" t="s">
        <v>18</v>
      </c>
      <c r="C12" s="7"/>
      <c r="D12" s="22">
        <f t="shared" si="1"/>
        <v>5</v>
      </c>
      <c r="E12" s="22">
        <v>5</v>
      </c>
      <c r="F12" s="23"/>
      <c r="G12" s="19">
        <f t="shared" si="2"/>
        <v>0</v>
      </c>
      <c r="H12" s="24">
        <v>0</v>
      </c>
      <c r="I12" s="19">
        <f t="shared" si="3"/>
        <v>0.6</v>
      </c>
      <c r="J12" s="24">
        <v>3</v>
      </c>
      <c r="K12" s="23"/>
      <c r="L12" s="20">
        <f t="shared" si="4"/>
        <v>0.4</v>
      </c>
      <c r="M12" s="36">
        <v>2</v>
      </c>
      <c r="N12" s="20">
        <f t="shared" si="5"/>
        <v>0</v>
      </c>
      <c r="O12" s="25">
        <v>0</v>
      </c>
      <c r="P12" s="15"/>
    </row>
    <row r="13" spans="2:16" ht="28.15" customHeight="1">
      <c r="B13" s="26" t="s">
        <v>19</v>
      </c>
      <c r="C13" s="7"/>
      <c r="D13" s="22">
        <f t="shared" si="1"/>
        <v>1</v>
      </c>
      <c r="E13" s="22">
        <v>1</v>
      </c>
      <c r="F13" s="23"/>
      <c r="G13" s="19">
        <f t="shared" si="2"/>
        <v>0</v>
      </c>
      <c r="H13" s="24">
        <v>0</v>
      </c>
      <c r="I13" s="19">
        <f t="shared" si="3"/>
        <v>0</v>
      </c>
      <c r="J13" s="24">
        <v>0</v>
      </c>
      <c r="K13" s="23"/>
      <c r="L13" s="20">
        <f t="shared" si="4"/>
        <v>1</v>
      </c>
      <c r="M13" s="36">
        <v>1</v>
      </c>
      <c r="N13" s="20">
        <f t="shared" si="5"/>
        <v>0</v>
      </c>
      <c r="O13" s="25">
        <v>0</v>
      </c>
      <c r="P13" s="15"/>
    </row>
    <row r="14" spans="2:16" ht="28.15" customHeight="1">
      <c r="B14" s="26" t="s">
        <v>20</v>
      </c>
      <c r="C14" s="7"/>
      <c r="D14" s="22">
        <f t="shared" si="1"/>
        <v>7</v>
      </c>
      <c r="E14" s="22">
        <v>16</v>
      </c>
      <c r="F14" s="23"/>
      <c r="G14" s="19">
        <f t="shared" si="2"/>
        <v>0</v>
      </c>
      <c r="H14" s="24">
        <v>0</v>
      </c>
      <c r="I14" s="19">
        <f t="shared" si="3"/>
        <v>0.5714285714285714</v>
      </c>
      <c r="J14" s="24">
        <v>4</v>
      </c>
      <c r="K14" s="23"/>
      <c r="L14" s="20">
        <f t="shared" si="4"/>
        <v>0</v>
      </c>
      <c r="M14" s="36">
        <v>0</v>
      </c>
      <c r="N14" s="20">
        <f t="shared" si="5"/>
        <v>0.42857142857142855</v>
      </c>
      <c r="O14" s="25">
        <v>3</v>
      </c>
      <c r="P14" s="15"/>
    </row>
    <row r="15" spans="2:16" ht="28.15" customHeight="1">
      <c r="B15" s="26" t="s">
        <v>21</v>
      </c>
      <c r="C15" s="7"/>
      <c r="D15" s="22">
        <f t="shared" si="1"/>
        <v>1</v>
      </c>
      <c r="E15" s="22">
        <v>1</v>
      </c>
      <c r="F15" s="23"/>
      <c r="G15" s="19">
        <f t="shared" si="2"/>
        <v>0</v>
      </c>
      <c r="H15" s="24">
        <v>0</v>
      </c>
      <c r="I15" s="19">
        <f t="shared" si="3"/>
        <v>0</v>
      </c>
      <c r="J15" s="24">
        <v>0</v>
      </c>
      <c r="K15" s="23"/>
      <c r="L15" s="20">
        <f t="shared" si="4"/>
        <v>0</v>
      </c>
      <c r="M15" s="36">
        <v>0</v>
      </c>
      <c r="N15" s="20">
        <f t="shared" si="5"/>
        <v>1</v>
      </c>
      <c r="O15" s="25">
        <v>1</v>
      </c>
      <c r="P15" s="15"/>
    </row>
    <row r="16" spans="2:16" ht="28.15" customHeight="1">
      <c r="B16" s="26" t="s">
        <v>22</v>
      </c>
      <c r="C16" s="7"/>
      <c r="D16" s="22">
        <f t="shared" si="1"/>
        <v>8</v>
      </c>
      <c r="E16" s="22">
        <v>8</v>
      </c>
      <c r="F16" s="23"/>
      <c r="G16" s="19">
        <f t="shared" si="2"/>
        <v>0</v>
      </c>
      <c r="H16" s="24">
        <v>0</v>
      </c>
      <c r="I16" s="19">
        <f t="shared" si="3"/>
        <v>0.5</v>
      </c>
      <c r="J16" s="24">
        <v>4</v>
      </c>
      <c r="K16" s="23"/>
      <c r="L16" s="20">
        <f t="shared" si="4"/>
        <v>0</v>
      </c>
      <c r="M16" s="36">
        <v>0</v>
      </c>
      <c r="N16" s="20">
        <f t="shared" si="5"/>
        <v>0.5</v>
      </c>
      <c r="O16" s="25">
        <v>4</v>
      </c>
      <c r="P16" s="15"/>
    </row>
    <row r="17" spans="2:16" ht="28.15" customHeight="1">
      <c r="B17" s="26" t="s">
        <v>23</v>
      </c>
      <c r="C17" s="7"/>
      <c r="D17" s="22">
        <f t="shared" si="1"/>
        <v>1</v>
      </c>
      <c r="E17" s="22">
        <v>1</v>
      </c>
      <c r="F17" s="23"/>
      <c r="G17" s="19">
        <f t="shared" si="2"/>
        <v>0</v>
      </c>
      <c r="H17" s="24">
        <v>0</v>
      </c>
      <c r="I17" s="19">
        <f t="shared" si="3"/>
        <v>1</v>
      </c>
      <c r="J17" s="24">
        <v>1</v>
      </c>
      <c r="K17" s="23"/>
      <c r="L17" s="20">
        <f t="shared" si="4"/>
        <v>0</v>
      </c>
      <c r="M17" s="36">
        <v>0</v>
      </c>
      <c r="N17" s="20">
        <f t="shared" si="5"/>
        <v>0</v>
      </c>
      <c r="O17" s="25">
        <v>0</v>
      </c>
      <c r="P17" s="15"/>
    </row>
    <row r="18" spans="2:16" ht="28.15" customHeight="1">
      <c r="B18" s="26" t="s">
        <v>24</v>
      </c>
      <c r="C18" s="7"/>
      <c r="D18" s="22">
        <f t="shared" si="1"/>
        <v>2</v>
      </c>
      <c r="E18" s="22">
        <v>3</v>
      </c>
      <c r="F18" s="23"/>
      <c r="G18" s="19">
        <f t="shared" si="2"/>
        <v>0</v>
      </c>
      <c r="H18" s="24">
        <v>0</v>
      </c>
      <c r="I18" s="19">
        <f t="shared" si="3"/>
        <v>0.5</v>
      </c>
      <c r="J18" s="24">
        <v>1</v>
      </c>
      <c r="K18" s="23"/>
      <c r="L18" s="20">
        <f t="shared" si="4"/>
        <v>0.5</v>
      </c>
      <c r="M18" s="36">
        <v>1</v>
      </c>
      <c r="N18" s="20">
        <f t="shared" si="5"/>
        <v>0</v>
      </c>
      <c r="O18" s="25">
        <v>0</v>
      </c>
      <c r="P18" s="15"/>
    </row>
    <row r="19" spans="2:16" ht="28.15" customHeight="1">
      <c r="B19" s="26" t="s">
        <v>25</v>
      </c>
      <c r="C19" s="7"/>
      <c r="D19" s="22">
        <f t="shared" si="1"/>
        <v>3</v>
      </c>
      <c r="E19" s="22">
        <v>4</v>
      </c>
      <c r="F19" s="23"/>
      <c r="G19" s="19">
        <f t="shared" si="2"/>
        <v>0</v>
      </c>
      <c r="H19" s="24">
        <v>0</v>
      </c>
      <c r="I19" s="19">
        <f t="shared" si="3"/>
        <v>0.33333333333333331</v>
      </c>
      <c r="J19" s="24">
        <v>1</v>
      </c>
      <c r="K19" s="23"/>
      <c r="L19" s="20">
        <f t="shared" si="4"/>
        <v>0.33333333333333331</v>
      </c>
      <c r="M19" s="36">
        <v>1</v>
      </c>
      <c r="N19" s="20">
        <f t="shared" si="5"/>
        <v>0.33333333333333331</v>
      </c>
      <c r="O19" s="25">
        <v>1</v>
      </c>
      <c r="P19" s="15"/>
    </row>
    <row r="20" spans="2:16" ht="28.15" customHeight="1">
      <c r="B20" s="26" t="s">
        <v>26</v>
      </c>
      <c r="C20" s="7"/>
      <c r="D20" s="22">
        <f t="shared" si="1"/>
        <v>3</v>
      </c>
      <c r="E20" s="22">
        <v>4</v>
      </c>
      <c r="F20" s="23"/>
      <c r="G20" s="19">
        <f t="shared" si="2"/>
        <v>0</v>
      </c>
      <c r="H20" s="24">
        <v>0</v>
      </c>
      <c r="I20" s="19">
        <f t="shared" si="3"/>
        <v>0.66666666666666663</v>
      </c>
      <c r="J20" s="24">
        <v>2</v>
      </c>
      <c r="K20" s="23"/>
      <c r="L20" s="20">
        <f t="shared" si="4"/>
        <v>0</v>
      </c>
      <c r="M20" s="36">
        <v>0</v>
      </c>
      <c r="N20" s="20">
        <f t="shared" si="5"/>
        <v>0.33333333333333331</v>
      </c>
      <c r="O20" s="25">
        <v>1</v>
      </c>
      <c r="P20" s="15"/>
    </row>
    <row r="21" spans="2:16" ht="28.15" customHeight="1">
      <c r="B21" s="26" t="s">
        <v>27</v>
      </c>
      <c r="C21" s="7"/>
      <c r="D21" s="22">
        <f t="shared" si="1"/>
        <v>4</v>
      </c>
      <c r="E21" s="22">
        <v>4</v>
      </c>
      <c r="F21" s="23"/>
      <c r="G21" s="19">
        <f t="shared" si="2"/>
        <v>0</v>
      </c>
      <c r="H21" s="24">
        <v>0</v>
      </c>
      <c r="I21" s="19">
        <f t="shared" si="3"/>
        <v>1</v>
      </c>
      <c r="J21" s="24">
        <v>4</v>
      </c>
      <c r="K21" s="23"/>
      <c r="L21" s="20">
        <f t="shared" si="4"/>
        <v>0</v>
      </c>
      <c r="M21" s="36">
        <v>0</v>
      </c>
      <c r="N21" s="20">
        <f t="shared" si="5"/>
        <v>0</v>
      </c>
      <c r="O21" s="25">
        <v>0</v>
      </c>
      <c r="P21" s="15"/>
    </row>
    <row r="22" spans="2:16" ht="28.15" customHeight="1">
      <c r="B22" s="26" t="s">
        <v>28</v>
      </c>
      <c r="C22" s="7"/>
      <c r="D22" s="22">
        <f t="shared" si="1"/>
        <v>1</v>
      </c>
      <c r="E22" s="22">
        <v>1</v>
      </c>
      <c r="F22" s="23"/>
      <c r="G22" s="19">
        <f t="shared" si="2"/>
        <v>0</v>
      </c>
      <c r="H22" s="24">
        <v>0</v>
      </c>
      <c r="I22" s="19">
        <f t="shared" si="3"/>
        <v>1</v>
      </c>
      <c r="J22" s="24">
        <v>1</v>
      </c>
      <c r="K22" s="23"/>
      <c r="L22" s="20">
        <f t="shared" si="4"/>
        <v>0</v>
      </c>
      <c r="M22" s="36">
        <v>0</v>
      </c>
      <c r="N22" s="20">
        <f t="shared" si="5"/>
        <v>0</v>
      </c>
      <c r="O22" s="25">
        <v>0</v>
      </c>
      <c r="P22" s="15"/>
    </row>
    <row r="23" spans="2:16" ht="28.15" customHeight="1">
      <c r="B23" s="26" t="s">
        <v>29</v>
      </c>
      <c r="C23" s="7"/>
      <c r="D23" s="22">
        <f t="shared" si="1"/>
        <v>5</v>
      </c>
      <c r="E23" s="22">
        <v>5</v>
      </c>
      <c r="F23" s="23"/>
      <c r="G23" s="19">
        <f t="shared" si="2"/>
        <v>0</v>
      </c>
      <c r="H23" s="24">
        <v>0</v>
      </c>
      <c r="I23" s="19">
        <f t="shared" si="3"/>
        <v>0.6</v>
      </c>
      <c r="J23" s="24">
        <v>3</v>
      </c>
      <c r="K23" s="23"/>
      <c r="L23" s="20">
        <f t="shared" si="4"/>
        <v>0</v>
      </c>
      <c r="M23" s="36">
        <v>0</v>
      </c>
      <c r="N23" s="20">
        <f t="shared" si="5"/>
        <v>0.4</v>
      </c>
      <c r="O23" s="25">
        <v>2</v>
      </c>
      <c r="P23" s="15"/>
    </row>
    <row r="24" spans="2:16" ht="28.15" customHeight="1">
      <c r="B24" s="26" t="s">
        <v>30</v>
      </c>
      <c r="C24" s="7"/>
      <c r="D24" s="22">
        <f t="shared" si="1"/>
        <v>3</v>
      </c>
      <c r="E24" s="22">
        <v>3</v>
      </c>
      <c r="F24" s="23"/>
      <c r="G24" s="19">
        <f t="shared" si="2"/>
        <v>0</v>
      </c>
      <c r="H24" s="24">
        <v>0</v>
      </c>
      <c r="I24" s="19">
        <f t="shared" si="3"/>
        <v>0.66666666666666663</v>
      </c>
      <c r="J24" s="24">
        <v>2</v>
      </c>
      <c r="K24" s="23"/>
      <c r="L24" s="20">
        <f t="shared" si="4"/>
        <v>0.33333333333333331</v>
      </c>
      <c r="M24" s="36">
        <v>1</v>
      </c>
      <c r="N24" s="20">
        <f t="shared" si="5"/>
        <v>0</v>
      </c>
      <c r="O24" s="25">
        <v>0</v>
      </c>
      <c r="P24" s="15"/>
    </row>
    <row r="25" spans="2:16" ht="28.15" customHeight="1">
      <c r="B25" s="26" t="s">
        <v>31</v>
      </c>
      <c r="C25" s="7"/>
      <c r="D25" s="22">
        <f t="shared" si="1"/>
        <v>1</v>
      </c>
      <c r="E25" s="22">
        <v>5</v>
      </c>
      <c r="F25" s="23"/>
      <c r="G25" s="19">
        <f t="shared" si="2"/>
        <v>0</v>
      </c>
      <c r="H25" s="24">
        <v>0</v>
      </c>
      <c r="I25" s="19">
        <f t="shared" si="3"/>
        <v>0</v>
      </c>
      <c r="J25" s="24">
        <v>0</v>
      </c>
      <c r="K25" s="23"/>
      <c r="L25" s="20">
        <f t="shared" si="4"/>
        <v>0</v>
      </c>
      <c r="M25" s="36">
        <v>0</v>
      </c>
      <c r="N25" s="20">
        <f t="shared" si="5"/>
        <v>1</v>
      </c>
      <c r="O25" s="25">
        <v>1</v>
      </c>
      <c r="P25" s="15"/>
    </row>
    <row r="26" spans="2:16" ht="27.95" customHeight="1">
      <c r="B26" s="26" t="s">
        <v>32</v>
      </c>
      <c r="D26" s="22">
        <f t="shared" si="1"/>
        <v>1</v>
      </c>
      <c r="E26" s="22">
        <v>1</v>
      </c>
      <c r="G26" s="19">
        <f t="shared" si="2"/>
        <v>0</v>
      </c>
      <c r="H26" s="24">
        <v>0</v>
      </c>
      <c r="I26" s="19">
        <f t="shared" si="3"/>
        <v>1</v>
      </c>
      <c r="J26" s="24">
        <v>1</v>
      </c>
      <c r="L26" s="20">
        <f t="shared" si="4"/>
        <v>0</v>
      </c>
      <c r="M26" s="36">
        <v>0</v>
      </c>
      <c r="N26" s="20">
        <f t="shared" si="5"/>
        <v>0</v>
      </c>
      <c r="O26" s="25">
        <v>0</v>
      </c>
    </row>
    <row r="27" spans="2:16" ht="27.95" customHeight="1">
      <c r="B27" s="26" t="s">
        <v>33</v>
      </c>
      <c r="D27" s="22">
        <f t="shared" si="1"/>
        <v>1</v>
      </c>
      <c r="E27" s="22">
        <v>1</v>
      </c>
      <c r="G27" s="19">
        <f t="shared" si="2"/>
        <v>0</v>
      </c>
      <c r="H27" s="24">
        <v>0</v>
      </c>
      <c r="I27" s="19">
        <f t="shared" si="3"/>
        <v>0</v>
      </c>
      <c r="J27" s="24">
        <v>0</v>
      </c>
      <c r="L27" s="20">
        <f t="shared" si="4"/>
        <v>0</v>
      </c>
      <c r="M27" s="36">
        <v>0</v>
      </c>
      <c r="N27" s="20">
        <f t="shared" si="5"/>
        <v>1</v>
      </c>
      <c r="O27" s="25">
        <v>1</v>
      </c>
    </row>
    <row r="28" spans="2:16" ht="27.95" customHeight="1">
      <c r="B28" s="26" t="s">
        <v>34</v>
      </c>
      <c r="D28" s="22">
        <f t="shared" si="1"/>
        <v>2</v>
      </c>
      <c r="E28" s="22">
        <v>3</v>
      </c>
      <c r="G28" s="19">
        <f t="shared" si="2"/>
        <v>0</v>
      </c>
      <c r="H28" s="24">
        <v>0</v>
      </c>
      <c r="I28" s="19">
        <f t="shared" si="3"/>
        <v>0</v>
      </c>
      <c r="J28" s="24">
        <v>0</v>
      </c>
      <c r="L28" s="20">
        <f t="shared" si="4"/>
        <v>0.5</v>
      </c>
      <c r="M28" s="36">
        <v>1</v>
      </c>
      <c r="N28" s="20">
        <f t="shared" si="5"/>
        <v>0.5</v>
      </c>
      <c r="O28" s="25">
        <v>1</v>
      </c>
    </row>
    <row r="29" spans="2:16" ht="27.95" customHeight="1">
      <c r="B29" s="26" t="s">
        <v>35</v>
      </c>
      <c r="D29" s="22">
        <f t="shared" si="1"/>
        <v>137</v>
      </c>
      <c r="E29" s="22">
        <v>189</v>
      </c>
      <c r="G29" s="19">
        <f t="shared" si="2"/>
        <v>8.0291970802919707E-2</v>
      </c>
      <c r="H29" s="24">
        <v>11</v>
      </c>
      <c r="I29" s="19">
        <f t="shared" si="3"/>
        <v>0.59124087591240881</v>
      </c>
      <c r="J29" s="24">
        <v>81</v>
      </c>
      <c r="L29" s="20">
        <f t="shared" si="4"/>
        <v>0.24817518248175183</v>
      </c>
      <c r="M29" s="36">
        <v>34</v>
      </c>
      <c r="N29" s="20">
        <f t="shared" si="5"/>
        <v>8.0291970802919707E-2</v>
      </c>
      <c r="O29" s="25">
        <v>11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1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8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9" customFormat="1" ht="73.150000000000006" customHeight="1">
      <c r="B1" s="28" t="s">
        <v>65</v>
      </c>
      <c r="E1" s="30"/>
      <c r="F1" s="31"/>
      <c r="I1" s="31"/>
      <c r="J1" s="31"/>
      <c r="K1" s="31"/>
      <c r="L1" s="31"/>
      <c r="M1" s="31"/>
      <c r="N1" s="31"/>
      <c r="O1" s="31"/>
    </row>
    <row r="2" spans="2:16" s="4" customFormat="1" ht="52.15" customHeight="1">
      <c r="B2" s="42" t="s">
        <v>1</v>
      </c>
      <c r="E2" s="32"/>
      <c r="F2" s="33"/>
      <c r="G2" s="34"/>
      <c r="H2" s="34"/>
      <c r="I2" s="35"/>
      <c r="J2" s="35"/>
      <c r="K2" s="35"/>
      <c r="M2" s="35"/>
      <c r="N2" s="35"/>
      <c r="O2" s="35"/>
    </row>
    <row r="3" spans="2:16" s="5" customFormat="1" ht="39" customHeight="1">
      <c r="B3" s="17"/>
      <c r="C3" s="9"/>
      <c r="D3" s="58" t="s">
        <v>2</v>
      </c>
      <c r="E3" s="58"/>
      <c r="F3" s="11"/>
      <c r="G3" s="59" t="s">
        <v>3</v>
      </c>
      <c r="H3" s="59"/>
      <c r="I3" s="59"/>
      <c r="J3" s="59"/>
      <c r="K3" s="11"/>
      <c r="L3" s="60" t="s">
        <v>4</v>
      </c>
      <c r="M3" s="60"/>
      <c r="N3" s="60"/>
      <c r="O3" s="60"/>
      <c r="P3" s="13"/>
    </row>
    <row r="4" spans="2:16" s="3" customFormat="1" ht="82.15" customHeight="1">
      <c r="B4" s="2"/>
      <c r="C4" s="10"/>
      <c r="D4" s="16" t="s">
        <v>66</v>
      </c>
      <c r="E4" s="16" t="s">
        <v>6</v>
      </c>
      <c r="F4" s="12"/>
      <c r="G4" s="63" t="s">
        <v>67</v>
      </c>
      <c r="H4" s="64"/>
      <c r="I4" s="63" t="s">
        <v>68</v>
      </c>
      <c r="J4" s="64"/>
      <c r="K4" s="12"/>
      <c r="L4" s="65" t="s">
        <v>69</v>
      </c>
      <c r="M4" s="66"/>
      <c r="N4" s="65" t="s">
        <v>70</v>
      </c>
      <c r="O4" s="66"/>
      <c r="P4" s="14"/>
    </row>
    <row r="5" spans="2:16" s="41" customFormat="1" ht="28.15" customHeight="1">
      <c r="B5" s="48" t="s">
        <v>11</v>
      </c>
      <c r="C5" s="37"/>
      <c r="D5" s="49">
        <f>SUM(D6:D11)</f>
        <v>179</v>
      </c>
      <c r="E5" s="49">
        <f>SUM(E6:E11)</f>
        <v>643</v>
      </c>
      <c r="F5" s="38"/>
      <c r="G5" s="50">
        <f>H5/E5</f>
        <v>4.5101088646967338E-2</v>
      </c>
      <c r="H5" s="49">
        <f>SUM(H6:H11)</f>
        <v>29</v>
      </c>
      <c r="I5" s="50">
        <f>J5/E5</f>
        <v>0.26905132192846032</v>
      </c>
      <c r="J5" s="49">
        <f>SUM(J6:J11)</f>
        <v>173</v>
      </c>
      <c r="K5" s="39"/>
      <c r="L5" s="50">
        <f>M5/E5</f>
        <v>3.5769828926905133E-2</v>
      </c>
      <c r="M5" s="49">
        <f>SUM(M6:M11)</f>
        <v>23</v>
      </c>
      <c r="N5" s="50">
        <f>O5/E5</f>
        <v>0.65007776049766719</v>
      </c>
      <c r="O5" s="49">
        <f>SUM(O6:O11)</f>
        <v>418</v>
      </c>
      <c r="P5" s="40"/>
    </row>
    <row r="6" spans="2:16" ht="28.15" customHeight="1">
      <c r="B6" s="26" t="s">
        <v>13</v>
      </c>
      <c r="C6" s="7"/>
      <c r="D6" s="22">
        <v>3</v>
      </c>
      <c r="E6" s="22">
        <v>5</v>
      </c>
      <c r="F6" s="23"/>
      <c r="G6" s="19">
        <f>H6/E6</f>
        <v>0</v>
      </c>
      <c r="H6" s="24">
        <v>0</v>
      </c>
      <c r="I6" s="19">
        <f>J6/E6</f>
        <v>0</v>
      </c>
      <c r="J6" s="24">
        <v>0</v>
      </c>
      <c r="K6" s="23"/>
      <c r="L6" s="20">
        <f>M6/E6</f>
        <v>0</v>
      </c>
      <c r="M6" s="25">
        <v>0</v>
      </c>
      <c r="N6" s="20">
        <f>O6/E6</f>
        <v>1</v>
      </c>
      <c r="O6" s="21">
        <v>5</v>
      </c>
      <c r="P6" s="15"/>
    </row>
    <row r="7" spans="2:16" ht="28.15" customHeight="1">
      <c r="B7" s="26" t="s">
        <v>16</v>
      </c>
      <c r="C7" s="7"/>
      <c r="D7" s="22">
        <v>70</v>
      </c>
      <c r="E7" s="22">
        <v>100</v>
      </c>
      <c r="F7" s="23"/>
      <c r="G7" s="19">
        <f>H7/E7</f>
        <v>0.22</v>
      </c>
      <c r="H7" s="24">
        <v>22</v>
      </c>
      <c r="I7" s="19">
        <f>J7/E7</f>
        <v>0.54</v>
      </c>
      <c r="J7" s="24">
        <v>54</v>
      </c>
      <c r="K7" s="23"/>
      <c r="L7" s="20">
        <f t="shared" ref="L7:L11" si="0">M7/E7</f>
        <v>0</v>
      </c>
      <c r="M7" s="25">
        <v>0</v>
      </c>
      <c r="N7" s="20">
        <f t="shared" ref="N7:N11" si="1">O7/E7</f>
        <v>0.24</v>
      </c>
      <c r="O7" s="21">
        <v>24</v>
      </c>
      <c r="P7" s="15"/>
    </row>
    <row r="8" spans="2:16" ht="28.15" customHeight="1">
      <c r="B8" s="26" t="s">
        <v>24</v>
      </c>
      <c r="C8" s="7"/>
      <c r="D8" s="22">
        <v>1</v>
      </c>
      <c r="E8" s="22">
        <v>1</v>
      </c>
      <c r="F8" s="23"/>
      <c r="G8" s="19">
        <f t="shared" ref="G8:G11" si="2">H8/E8</f>
        <v>0</v>
      </c>
      <c r="H8" s="24">
        <v>0</v>
      </c>
      <c r="I8" s="19">
        <f t="shared" ref="I8:I11" si="3">J8/E8</f>
        <v>0</v>
      </c>
      <c r="J8" s="24">
        <v>0</v>
      </c>
      <c r="K8" s="23"/>
      <c r="L8" s="20">
        <f t="shared" si="0"/>
        <v>0</v>
      </c>
      <c r="M8" s="25">
        <v>0</v>
      </c>
      <c r="N8" s="20">
        <f t="shared" si="1"/>
        <v>1</v>
      </c>
      <c r="O8" s="21">
        <v>1</v>
      </c>
      <c r="P8" s="15"/>
    </row>
    <row r="9" spans="2:16" ht="28.15" customHeight="1">
      <c r="B9" s="26" t="s">
        <v>27</v>
      </c>
      <c r="C9" s="7"/>
      <c r="D9" s="22">
        <v>1</v>
      </c>
      <c r="E9" s="22">
        <v>1</v>
      </c>
      <c r="F9" s="23"/>
      <c r="G9" s="19">
        <f t="shared" si="2"/>
        <v>0</v>
      </c>
      <c r="H9" s="24">
        <v>0</v>
      </c>
      <c r="I9" s="19">
        <f t="shared" si="3"/>
        <v>0</v>
      </c>
      <c r="J9" s="24">
        <v>0</v>
      </c>
      <c r="K9" s="23"/>
      <c r="L9" s="20">
        <f t="shared" si="0"/>
        <v>0</v>
      </c>
      <c r="M9" s="25">
        <v>0</v>
      </c>
      <c r="N9" s="20">
        <f t="shared" si="1"/>
        <v>1</v>
      </c>
      <c r="O9" s="21">
        <v>1</v>
      </c>
      <c r="P9" s="15"/>
    </row>
    <row r="10" spans="2:16" ht="28.15" customHeight="1">
      <c r="B10" s="26" t="s">
        <v>64</v>
      </c>
      <c r="C10" s="7"/>
      <c r="D10" s="22">
        <v>3</v>
      </c>
      <c r="E10" s="22">
        <v>3</v>
      </c>
      <c r="F10" s="23"/>
      <c r="G10" s="19">
        <f t="shared" si="2"/>
        <v>0</v>
      </c>
      <c r="H10" s="24">
        <v>0</v>
      </c>
      <c r="I10" s="19">
        <f t="shared" si="3"/>
        <v>0</v>
      </c>
      <c r="J10" s="24">
        <v>0</v>
      </c>
      <c r="K10" s="23"/>
      <c r="L10" s="20">
        <f t="shared" si="0"/>
        <v>0</v>
      </c>
      <c r="M10" s="25">
        <v>0</v>
      </c>
      <c r="N10" s="20">
        <f t="shared" si="1"/>
        <v>1</v>
      </c>
      <c r="O10" s="21">
        <v>3</v>
      </c>
      <c r="P10" s="15"/>
    </row>
    <row r="11" spans="2:16" ht="27.75" customHeight="1">
      <c r="B11" s="26" t="s">
        <v>35</v>
      </c>
      <c r="D11" s="22">
        <v>101</v>
      </c>
      <c r="E11" s="22">
        <v>533</v>
      </c>
      <c r="G11" s="19">
        <f t="shared" si="2"/>
        <v>1.3133208255159476E-2</v>
      </c>
      <c r="H11" s="24">
        <v>7</v>
      </c>
      <c r="I11" s="19">
        <f t="shared" si="3"/>
        <v>0.22326454033771106</v>
      </c>
      <c r="J11" s="24">
        <v>119</v>
      </c>
      <c r="L11" s="20">
        <f t="shared" si="0"/>
        <v>4.3151969981238276E-2</v>
      </c>
      <c r="M11" s="25">
        <v>23</v>
      </c>
      <c r="N11" s="20">
        <f t="shared" si="1"/>
        <v>0.72045028142589118</v>
      </c>
      <c r="O11" s="21">
        <v>384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2f43dad0-41ba-408e-aed1-a668e6bec0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DF8C85ACD2FA4EBB59A9CB1EF491A8" ma:contentTypeVersion="4" ma:contentTypeDescription="Create a new document." ma:contentTypeScope="" ma:versionID="2d1267b4ee615c1c662c9237ae6a4b35">
  <xsd:schema xmlns:xsd="http://www.w3.org/2001/XMLSchema" xmlns:xs="http://www.w3.org/2001/XMLSchema" xmlns:p="http://schemas.microsoft.com/office/2006/metadata/properties" xmlns:ns2="2f43dad0-41ba-408e-aed1-a668e6bec06b" targetNamespace="http://schemas.microsoft.com/office/2006/metadata/properties" ma:root="true" ma:fieldsID="34d39814375e44bbc479b6859cd86166" ns2:_="">
    <xsd:import namespace="2f43dad0-41ba-408e-aed1-a668e6bec0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3dad0-41ba-408e-aed1-a668e6bec0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48CF8-136C-4A71-9D78-6C364AABFFF3}">
  <ds:schemaRefs>
    <ds:schemaRef ds:uri="http://schemas.microsoft.com/office/2006/metadata/properties"/>
    <ds:schemaRef ds:uri="http://schemas.microsoft.com/office/infopath/2007/PartnerControls"/>
    <ds:schemaRef ds:uri="2f43dad0-41ba-408e-aed1-a668e6bec06b"/>
  </ds:schemaRefs>
</ds:datastoreItem>
</file>

<file path=customXml/itemProps3.xml><?xml version="1.0" encoding="utf-8"?>
<ds:datastoreItem xmlns:ds="http://schemas.openxmlformats.org/officeDocument/2006/customXml" ds:itemID="{A3197607-34A3-47A5-9E7F-7672B4232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3dad0-41ba-408e-aed1-a668e6bec0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Kristen Schiebel (Artech Consulting LLC)</cp:lastModifiedBy>
  <cp:revision/>
  <dcterms:created xsi:type="dcterms:W3CDTF">2018-10-02T14:50:02Z</dcterms:created>
  <dcterms:modified xsi:type="dcterms:W3CDTF">2019-11-08T16:16:58Z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0x01010042DF8C85ACD2FA4EBB59A9CB1EF491A8</vt:lpwstr>
  </property>
</Properties>
</file>