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microsoft.sharepoint.com/teams/DigitalTrustReports/Shared Documents/General/Next DTR - October 2020/"/>
    </mc:Choice>
  </mc:AlternateContent>
  <xr:revisionPtr revIDLastSave="117" documentId="13_ncr:1_{C8F77242-6B62-4E64-A08C-37E4BCDEB015}" xr6:coauthVersionLast="45" xr6:coauthVersionMax="45" xr10:uidLastSave="{CEF47736-F6B3-420E-A19F-A7C64FDF0C6F}"/>
  <bookViews>
    <workbookView xWindow="-120" yWindow="-16320" windowWidth="38640" windowHeight="15840" xr2:uid="{8F139A09-269C-4932-A415-AD019C6224F4}"/>
  </bookViews>
  <sheets>
    <sheet name="Criminal" sheetId="3" r:id="rId1"/>
    <sheet name="Emergencies" sheetId="6" r:id="rId2"/>
    <sheet name="Civil Legal Requests" sheetId="7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3" l="1"/>
  <c r="O5" i="6" l="1"/>
  <c r="M5" i="6"/>
  <c r="J5" i="6"/>
  <c r="H5" i="6"/>
  <c r="E5" i="6"/>
  <c r="O5" i="3"/>
  <c r="M5" i="3"/>
  <c r="J5" i="3"/>
  <c r="H5" i="3"/>
  <c r="E5" i="3"/>
  <c r="G6" i="7" l="1"/>
  <c r="G8" i="7"/>
  <c r="G9" i="7"/>
  <c r="G10" i="7"/>
  <c r="G7" i="7"/>
  <c r="I6" i="7"/>
  <c r="I8" i="7"/>
  <c r="I9" i="7"/>
  <c r="I10" i="7"/>
  <c r="I7" i="7"/>
  <c r="L7" i="7"/>
  <c r="L8" i="7"/>
  <c r="L9" i="7"/>
  <c r="L10" i="7"/>
  <c r="L6" i="7"/>
  <c r="N6" i="7"/>
  <c r="N7" i="7"/>
  <c r="N8" i="7"/>
  <c r="N9" i="7"/>
  <c r="N10" i="7"/>
  <c r="O5" i="7"/>
  <c r="N5" i="7" s="1"/>
  <c r="M5" i="7"/>
  <c r="J5" i="7"/>
  <c r="H5" i="7"/>
  <c r="D5" i="7"/>
  <c r="E5" i="7"/>
  <c r="D5" i="6"/>
  <c r="N5" i="6" s="1"/>
  <c r="G5" i="3"/>
  <c r="N5" i="3" l="1"/>
  <c r="I5" i="3"/>
  <c r="L5" i="3"/>
  <c r="L5" i="6"/>
  <c r="G5" i="6"/>
  <c r="I5" i="6"/>
  <c r="L5" i="7"/>
  <c r="I5" i="7"/>
  <c r="G5" i="7"/>
</calcChain>
</file>

<file path=xl/sharedStrings.xml><?xml version="1.0" encoding="utf-8"?>
<sst xmlns="http://schemas.openxmlformats.org/spreadsheetml/2006/main" count="114" uniqueCount="72">
  <si>
    <t>Total Requests</t>
  </si>
  <si>
    <t>Some Customer Data Disclosed</t>
  </si>
  <si>
    <t>No Customer Data Disclosed</t>
  </si>
  <si>
    <t>Total Number of  Requests</t>
  </si>
  <si>
    <t>Accounts / Users Specified in Requests</t>
  </si>
  <si>
    <t>Disclosure of Content</t>
  </si>
  <si>
    <t>Only Subscriber/ Transactional (Non-Content) Data</t>
  </si>
  <si>
    <t>No Data Found</t>
  </si>
  <si>
    <t>Rejected</t>
  </si>
  <si>
    <t>TOTAL</t>
  </si>
  <si>
    <t>Law Enforcement Requests Report 2020</t>
  </si>
  <si>
    <t>Requests received for all Microsoft Services from January to June 2020</t>
  </si>
  <si>
    <t>Total Number of Law Enforcement Requests</t>
  </si>
  <si>
    <t>Law Enforcement Requests Resulting in Disclosure of Content</t>
  </si>
  <si>
    <t>Law Enforcement Requests Resulting in Disclosure of Only Subscriber/Transactional (Non-Content) Data</t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</si>
  <si>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(No Data Found)</t>
    </r>
  </si>
  <si>
    <r>
      <t xml:space="preserve">Law Enforcement Requests Resulting in Disclosure of No Customer Data
</t>
    </r>
    <r>
      <rPr>
        <sz val="11"/>
        <color theme="1" tint="0.249977111117893"/>
        <rFont val="Segoe UI Semibold"/>
        <family val="2"/>
      </rPr>
      <t>(Request Rejected for Not Meeting Legal Requirements)</t>
    </r>
  </si>
  <si>
    <t>Argentina</t>
  </si>
  <si>
    <t>Australia</t>
  </si>
  <si>
    <t>Austria</t>
  </si>
  <si>
    <t>Belgium</t>
  </si>
  <si>
    <t>Brazil</t>
  </si>
  <si>
    <t>Canada</t>
  </si>
  <si>
    <t>Chile</t>
  </si>
  <si>
    <t>Colombia</t>
  </si>
  <si>
    <t>Costa Rica</t>
  </si>
  <si>
    <t>Czech Republic</t>
  </si>
  <si>
    <t>Denmark</t>
  </si>
  <si>
    <t>Ecuador</t>
  </si>
  <si>
    <t>Estonia</t>
  </si>
  <si>
    <t>Finland</t>
  </si>
  <si>
    <t>France</t>
  </si>
  <si>
    <t>Germany</t>
  </si>
  <si>
    <t>Greece</t>
  </si>
  <si>
    <t>Hong Kong</t>
  </si>
  <si>
    <t>Hungary</t>
  </si>
  <si>
    <t>India</t>
  </si>
  <si>
    <t>Ireland</t>
  </si>
  <si>
    <t>Israel</t>
  </si>
  <si>
    <t>Italy</t>
  </si>
  <si>
    <t>Japan</t>
  </si>
  <si>
    <t>Latvia</t>
  </si>
  <si>
    <t>Liechtenstein</t>
  </si>
  <si>
    <t>Lithuania</t>
  </si>
  <si>
    <t>Luxembourg</t>
  </si>
  <si>
    <t>Malta</t>
  </si>
  <si>
    <t>Mexico</t>
  </si>
  <si>
    <t>Monaco</t>
  </si>
  <si>
    <t>Netherlands</t>
  </si>
  <si>
    <t>New Zealand</t>
  </si>
  <si>
    <t>Norway</t>
  </si>
  <si>
    <t>Peru</t>
  </si>
  <si>
    <t>Poland</t>
  </si>
  <si>
    <t>Portugal</t>
  </si>
  <si>
    <t>Romania</t>
  </si>
  <si>
    <t>Serbia</t>
  </si>
  <si>
    <t>Singapore</t>
  </si>
  <si>
    <t>South Korea</t>
  </si>
  <si>
    <t>Spain</t>
  </si>
  <si>
    <t>Sweden</t>
  </si>
  <si>
    <t>Switzerland</t>
  </si>
  <si>
    <t>Taiwan</t>
  </si>
  <si>
    <t>Turkey</t>
  </si>
  <si>
    <t>United Kingdom</t>
  </si>
  <si>
    <t>United States</t>
  </si>
  <si>
    <t>South  Korea</t>
  </si>
  <si>
    <t>UK</t>
  </si>
  <si>
    <t>USA</t>
  </si>
  <si>
    <t>Civil Legal Request Disclosures Report 2020</t>
  </si>
  <si>
    <r>
      <t xml:space="preserve">Number of warrants from U.S. law enforcement resulting in disclosure of </t>
    </r>
    <r>
      <rPr>
        <i/>
        <sz val="10"/>
        <color theme="1" tint="0.249977111117893"/>
        <rFont val="Segoe UI Semibold"/>
        <family val="2"/>
      </rPr>
      <t>enterprise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</si>
  <si>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r>
      <t xml:space="preserve">Number of warrants from U.S. law enforcement seeking </t>
    </r>
    <r>
      <rPr>
        <i/>
        <sz val="10"/>
        <color theme="1" tint="0.249977111117893"/>
        <rFont val="Segoe UI Semibold"/>
        <family val="2"/>
      </rPr>
      <t>consumer</t>
    </r>
    <r>
      <rPr>
        <sz val="10"/>
        <color theme="1" tint="0.249977111117893"/>
        <rFont val="Segoe UI Semibold"/>
        <family val="2"/>
      </rPr>
      <t xml:space="preserve"> content data stored outside the United States</t>
    </r>
  </si>
  <si>
    <t>North Macedonia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</si>
</sst>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"/>
    </font>
    <font>
      <sz val="11"/>
      <color theme="1" tint="0.14999847407452621"/>
      <name val="Segoe"/>
    </font>
    <font>
      <sz val="11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Segoe UI"/>
      <family val="2"/>
    </font>
    <font>
      <sz val="13"/>
      <color theme="1"/>
      <name val="Segoe UI"/>
      <family val="2"/>
    </font>
    <font>
      <sz val="13"/>
      <name val="Segoe UI Semibold"/>
      <family val="2"/>
    </font>
    <font>
      <sz val="13"/>
      <color theme="1" tint="0.249977111117893"/>
      <name val="Segoe UI Semibold"/>
      <family val="2"/>
    </font>
    <font>
      <sz val="13"/>
      <color theme="1"/>
      <name val="Segoe UI Semibold"/>
      <family val="2"/>
    </font>
    <font>
      <sz val="11"/>
      <color theme="1" tint="0.249977111117893"/>
      <name val="Segoe UI Semibold"/>
      <family val="2"/>
    </font>
    <font>
      <sz val="13"/>
      <color theme="0"/>
      <name val="Segoe UI"/>
      <family val="2"/>
    </font>
    <font>
      <sz val="13"/>
      <name val="Segoe UI Bold"/>
    </font>
    <font>
      <sz val="13"/>
      <color theme="0"/>
      <name val="Segoe UI Bold"/>
    </font>
    <font>
      <sz val="13"/>
      <color theme="1"/>
      <name val="Segoe UI Bold"/>
    </font>
    <font>
      <sz val="32"/>
      <color rgb="FF505050"/>
      <name val="Segoe UI"/>
      <family val="2"/>
    </font>
    <font>
      <sz val="32"/>
      <color theme="1"/>
      <name val="Segoe UI"/>
      <family val="2"/>
    </font>
    <font>
      <sz val="32"/>
      <color theme="0"/>
      <name val="Segoe UI"/>
      <family val="2"/>
    </font>
    <font>
      <sz val="13"/>
      <color rgb="FF505050"/>
      <name val="Segoe UI"/>
      <family val="2"/>
    </font>
    <font>
      <b/>
      <sz val="13"/>
      <color theme="0"/>
      <name val="Segoe UI"/>
      <family val="2"/>
    </font>
    <font>
      <sz val="13"/>
      <color theme="0"/>
      <name val="Segoe UI Semibold"/>
      <family val="2"/>
    </font>
    <font>
      <i/>
      <sz val="13"/>
      <color theme="0"/>
      <name val="Segoe UI Semibold"/>
      <family val="2"/>
    </font>
    <font>
      <sz val="10"/>
      <color theme="1" tint="0.249977111117893"/>
      <name val="Segoe UI Semibold"/>
      <family val="2"/>
    </font>
    <font>
      <i/>
      <sz val="10"/>
      <color theme="1" tint="0.249977111117893"/>
      <name val="Segoe UI Semibold"/>
      <family val="2"/>
    </font>
  </fonts>
  <fills count="18">
    <fill>
      <patternFill patternType="none"/>
    </fill>
    <fill>
      <patternFill patternType="gray125"/>
    </fill>
    <fill>
      <patternFill patternType="solid">
        <fgColor rgb="FFFEF291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EDB81"/>
      </patternFill>
    </fill>
    <fill>
      <patternFill patternType="solid">
        <fgColor rgb="FFBCE7F9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2" borderId="1"/>
    <xf numFmtId="165" fontId="3" fillId="4" borderId="1"/>
    <xf numFmtId="164" fontId="2" fillId="5" borderId="2"/>
  </cellStyleXfs>
  <cellXfs count="60">
    <xf numFmtId="0" fontId="0" fillId="0" borderId="0" xfId="0"/>
    <xf numFmtId="0" fontId="4" fillId="0" borderId="3" xfId="0" applyFont="1" applyBorder="1"/>
    <xf numFmtId="0" fontId="8" fillId="0" borderId="3" xfId="0" applyFont="1" applyBorder="1" applyAlignment="1">
      <alignment horizontal="left" vertical="center" wrapText="1" indent="2" shrinkToFit="1"/>
    </xf>
    <xf numFmtId="0" fontId="10" fillId="0" borderId="3" xfId="0" applyFont="1" applyBorder="1" applyAlignment="1">
      <alignment horizontal="left" vertical="center" indent="2"/>
    </xf>
    <xf numFmtId="0" fontId="7" fillId="0" borderId="3" xfId="0" applyFont="1" applyBorder="1"/>
    <xf numFmtId="0" fontId="15" fillId="0" borderId="3" xfId="0" applyFont="1" applyBorder="1"/>
    <xf numFmtId="0" fontId="5" fillId="0" borderId="5" xfId="0" applyFont="1" applyBorder="1" applyAlignment="1">
      <alignment vertical="center" wrapText="1" readingOrder="1"/>
    </xf>
    <xf numFmtId="0" fontId="6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 wrapText="1" shrinkToFit="1"/>
    </xf>
    <xf numFmtId="0" fontId="8" fillId="0" borderId="5" xfId="0" applyFont="1" applyBorder="1" applyAlignment="1">
      <alignment horizontal="left" vertical="center" wrapText="1" indent="2" shrinkToFit="1"/>
    </xf>
    <xf numFmtId="0" fontId="14" fillId="0" borderId="6" xfId="0" applyFont="1" applyBorder="1" applyAlignment="1">
      <alignment horizontal="center" vertical="center" wrapText="1" shrinkToFit="1"/>
    </xf>
    <xf numFmtId="0" fontId="9" fillId="0" borderId="6" xfId="0" applyFont="1" applyBorder="1" applyAlignment="1">
      <alignment horizontal="left" vertical="center" wrapText="1" indent="2" shrinkToFit="1"/>
    </xf>
    <xf numFmtId="0" fontId="15" fillId="0" borderId="4" xfId="0" applyFont="1" applyBorder="1"/>
    <xf numFmtId="0" fontId="10" fillId="0" borderId="4" xfId="0" applyFont="1" applyBorder="1" applyAlignment="1">
      <alignment horizontal="left" vertical="center" indent="2"/>
    </xf>
    <xf numFmtId="0" fontId="4" fillId="0" borderId="4" xfId="0" applyFont="1" applyBorder="1"/>
    <xf numFmtId="0" fontId="9" fillId="11" borderId="3" xfId="0" applyFont="1" applyFill="1" applyBorder="1" applyAlignment="1">
      <alignment horizontal="left" vertical="center" wrapText="1" indent="2" shrinkToFit="1"/>
    </xf>
    <xf numFmtId="0" fontId="13" fillId="0" borderId="3" xfId="0" applyFont="1" applyBorder="1" applyAlignment="1">
      <alignment horizontal="left" vertical="center" wrapText="1" shrinkToFit="1"/>
    </xf>
    <xf numFmtId="0" fontId="4" fillId="0" borderId="3" xfId="0" applyFont="1" applyBorder="1" applyAlignment="1">
      <alignment horizontal="left"/>
    </xf>
    <xf numFmtId="10" fontId="6" fillId="8" borderId="3" xfId="3" applyNumberFormat="1" applyFont="1" applyFill="1" applyBorder="1" applyAlignment="1">
      <alignment horizontal="right" vertical="center" indent="1"/>
    </xf>
    <xf numFmtId="10" fontId="6" fillId="9" borderId="3" xfId="3" applyNumberFormat="1" applyFont="1" applyFill="1" applyBorder="1" applyAlignment="1">
      <alignment horizontal="right" vertical="center" indent="1"/>
    </xf>
    <xf numFmtId="164" fontId="6" fillId="0" borderId="6" xfId="3" applyFont="1" applyFill="1" applyBorder="1" applyAlignment="1">
      <alignment horizontal="right" vertical="center"/>
    </xf>
    <xf numFmtId="0" fontId="5" fillId="12" borderId="3" xfId="0" applyFont="1" applyFill="1" applyBorder="1" applyAlignment="1">
      <alignment horizontal="left" vertical="center" wrapText="1" indent="2" readingOrder="1"/>
    </xf>
    <xf numFmtId="0" fontId="6" fillId="12" borderId="3" xfId="0" applyFont="1" applyFill="1" applyBorder="1" applyAlignment="1">
      <alignment horizontal="left" vertical="center" indent="2"/>
    </xf>
    <xf numFmtId="0" fontId="16" fillId="0" borderId="3" xfId="0" applyFont="1" applyBorder="1" applyAlignment="1">
      <alignment horizontal="left" indent="1"/>
    </xf>
    <xf numFmtId="0" fontId="17" fillId="0" borderId="3" xfId="0" applyFont="1" applyBorder="1"/>
    <xf numFmtId="0" fontId="16" fillId="0" borderId="3" xfId="0" applyFont="1" applyBorder="1" applyAlignment="1">
      <alignment horizontal="left"/>
    </xf>
    <xf numFmtId="0" fontId="18" fillId="0" borderId="3" xfId="0" applyFont="1" applyBorder="1"/>
    <xf numFmtId="0" fontId="19" fillId="0" borderId="3" xfId="0" applyFont="1" applyBorder="1" applyAlignment="1">
      <alignment horizontal="left"/>
    </xf>
    <xf numFmtId="0" fontId="20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21" fillId="0" borderId="5" xfId="0" applyFont="1" applyBorder="1" applyAlignment="1">
      <alignment vertical="center"/>
    </xf>
    <xf numFmtId="0" fontId="9" fillId="0" borderId="6" xfId="0" applyFont="1" applyBorder="1" applyAlignment="1">
      <alignment horizontal="right" vertical="center" wrapText="1" shrinkToFit="1"/>
    </xf>
    <xf numFmtId="43" fontId="22" fillId="0" borderId="6" xfId="1" applyFont="1" applyBorder="1" applyAlignment="1">
      <alignment horizontal="right" vertical="center" wrapText="1" shrinkToFit="1"/>
    </xf>
    <xf numFmtId="0" fontId="10" fillId="0" borderId="4" xfId="0" applyFont="1" applyBorder="1"/>
    <xf numFmtId="0" fontId="10" fillId="0" borderId="3" xfId="0" applyFont="1" applyBorder="1"/>
    <xf numFmtId="0" fontId="19" fillId="0" borderId="3" xfId="0" applyFont="1" applyBorder="1" applyAlignment="1">
      <alignment horizontal="left" vertical="top" indent="2"/>
    </xf>
    <xf numFmtId="0" fontId="21" fillId="13" borderId="3" xfId="0" applyFont="1" applyFill="1" applyBorder="1" applyAlignment="1">
      <alignment horizontal="left" vertical="center" indent="2"/>
    </xf>
    <xf numFmtId="10" fontId="21" fillId="13" borderId="3" xfId="2" applyNumberFormat="1" applyFont="1" applyFill="1" applyBorder="1" applyAlignment="1">
      <alignment horizontal="right" vertical="center" indent="1"/>
    </xf>
    <xf numFmtId="0" fontId="21" fillId="0" borderId="3" xfId="0" applyFont="1" applyBorder="1"/>
    <xf numFmtId="164" fontId="6" fillId="0" borderId="3" xfId="3" applyFont="1" applyFill="1" applyBorder="1" applyAlignment="1">
      <alignment horizontal="right" vertical="center"/>
    </xf>
    <xf numFmtId="0" fontId="11" fillId="0" borderId="3" xfId="0" applyFont="1" applyBorder="1" applyAlignment="1">
      <alignment horizontal="left" vertical="center" wrapText="1" indent="2"/>
    </xf>
    <xf numFmtId="37" fontId="6" fillId="7" borderId="3" xfId="3" applyNumberFormat="1" applyFont="1" applyFill="1" applyBorder="1" applyAlignment="1">
      <alignment horizontal="right" vertical="center"/>
    </xf>
    <xf numFmtId="37" fontId="6" fillId="8" borderId="3" xfId="3" applyNumberFormat="1" applyFont="1" applyFill="1" applyBorder="1" applyAlignment="1">
      <alignment horizontal="right" vertical="center"/>
    </xf>
    <xf numFmtId="37" fontId="6" fillId="9" borderId="3" xfId="3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/>
    </xf>
    <xf numFmtId="37" fontId="21" fillId="13" borderId="3" xfId="1" applyNumberFormat="1" applyFont="1" applyFill="1" applyBorder="1" applyAlignment="1">
      <alignment horizontal="right" vertical="center" indent="1"/>
    </xf>
    <xf numFmtId="0" fontId="6" fillId="17" borderId="3" xfId="0" applyFont="1" applyFill="1" applyBorder="1" applyAlignment="1">
      <alignment vertical="center"/>
    </xf>
    <xf numFmtId="37" fontId="6" fillId="9" borderId="3" xfId="3" applyNumberFormat="1" applyFont="1" applyFill="1" applyBorder="1" applyAlignment="1">
      <alignment horizontal="right" vertical="center" indent="1"/>
    </xf>
    <xf numFmtId="0" fontId="23" fillId="16" borderId="7" xfId="0" applyFont="1" applyFill="1" applyBorder="1" applyAlignment="1">
      <alignment horizontal="left" vertical="center" wrapText="1"/>
    </xf>
    <xf numFmtId="0" fontId="23" fillId="16" borderId="8" xfId="0" applyFont="1" applyFill="1" applyBorder="1" applyAlignment="1">
      <alignment horizontal="left" vertical="center" wrapText="1"/>
    </xf>
    <xf numFmtId="0" fontId="14" fillId="6" borderId="3" xfId="0" applyFont="1" applyFill="1" applyBorder="1" applyAlignment="1">
      <alignment horizontal="center" vertical="center" wrapText="1" shrinkToFit="1"/>
    </xf>
    <xf numFmtId="0" fontId="14" fillId="14" borderId="3" xfId="0" applyFont="1" applyFill="1" applyBorder="1" applyAlignment="1">
      <alignment horizontal="center" vertical="center" wrapText="1" shrinkToFit="1"/>
    </xf>
    <xf numFmtId="0" fontId="14" fillId="15" borderId="3" xfId="0" applyFont="1" applyFill="1" applyBorder="1" applyAlignment="1">
      <alignment horizontal="center" vertical="center" wrapText="1" shrinkToFit="1"/>
    </xf>
    <xf numFmtId="0" fontId="9" fillId="10" borderId="3" xfId="0" applyFont="1" applyFill="1" applyBorder="1" applyAlignment="1">
      <alignment horizontal="left" vertical="center" wrapText="1" indent="2" shrinkToFit="1"/>
    </xf>
    <xf numFmtId="0" fontId="9" fillId="3" borderId="3" xfId="0" applyFont="1" applyFill="1" applyBorder="1" applyAlignment="1">
      <alignment horizontal="left" vertical="center" wrapText="1" indent="2" shrinkToFit="1"/>
    </xf>
    <xf numFmtId="0" fontId="9" fillId="10" borderId="5" xfId="0" applyFont="1" applyFill="1" applyBorder="1" applyAlignment="1">
      <alignment horizontal="left" vertical="center" wrapText="1" indent="2" shrinkToFit="1"/>
    </xf>
    <xf numFmtId="0" fontId="9" fillId="10" borderId="4" xfId="0" applyFont="1" applyFill="1" applyBorder="1" applyAlignment="1">
      <alignment horizontal="left" vertical="center" wrapText="1" indent="2" shrinkToFit="1"/>
    </xf>
    <xf numFmtId="0" fontId="9" fillId="3" borderId="5" xfId="0" applyFont="1" applyFill="1" applyBorder="1" applyAlignment="1">
      <alignment horizontal="left" vertical="center" wrapText="1" indent="2" shrinkToFit="1"/>
    </xf>
    <xf numFmtId="0" fontId="9" fillId="3" borderId="4" xfId="0" applyFont="1" applyFill="1" applyBorder="1" applyAlignment="1">
      <alignment horizontal="left" vertical="center" wrapText="1" indent="2" shrinkToFit="1"/>
    </xf>
  </cellXfs>
  <cellStyles count="6">
    <cellStyle name="2-TOTALS" xfId="3" xr:uid="{99610C01-51D0-4E84-947B-72EB32505321}"/>
    <cellStyle name="3b-SOME DATA 2" xfId="5" xr:uid="{B88CCE6A-AB53-445A-8C70-17F2539A07CA}"/>
    <cellStyle name="4a-NO DATA" xfId="4" xr:uid="{2A864BF1-32CF-4D30-8FA3-41960A7C692A}"/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DFF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SR-DTR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E7D7-D2CC-4FB8-9A17-8C6FD9BFE1E5}">
  <dimension ref="B1:R54"/>
  <sheetViews>
    <sheetView tabSelected="1"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" width="1.86328125" style="1" customWidth="1"/>
    <col min="17" max="18" width="28.86328125" style="1" customWidth="1"/>
    <col min="19" max="16384" width="8.86328125" style="1"/>
  </cols>
  <sheetData>
    <row r="1" spans="2:18" s="24" customFormat="1" ht="73.150000000000006" customHeight="1">
      <c r="B1" s="23" t="s">
        <v>10</v>
      </c>
      <c r="E1" s="25"/>
      <c r="F1" s="26"/>
      <c r="I1" s="26"/>
      <c r="J1" s="26"/>
      <c r="K1" s="26"/>
      <c r="L1" s="26"/>
      <c r="M1" s="26"/>
      <c r="N1" s="26"/>
      <c r="O1" s="26"/>
    </row>
    <row r="2" spans="2:18" s="4" customFormat="1" ht="52.15" customHeight="1">
      <c r="B2" s="36" t="s">
        <v>11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8" s="5" customFormat="1" ht="39" customHeight="1">
      <c r="B3" s="16"/>
      <c r="C3" s="8"/>
      <c r="D3" s="51" t="s">
        <v>0</v>
      </c>
      <c r="E3" s="51"/>
      <c r="F3" s="10"/>
      <c r="G3" s="52" t="s">
        <v>1</v>
      </c>
      <c r="H3" s="52"/>
      <c r="I3" s="52"/>
      <c r="J3" s="52"/>
      <c r="K3" s="10"/>
      <c r="L3" s="53" t="s">
        <v>2</v>
      </c>
      <c r="M3" s="53"/>
      <c r="N3" s="53"/>
      <c r="O3" s="53"/>
      <c r="P3" s="12"/>
    </row>
    <row r="4" spans="2:18" s="3" customFormat="1" ht="82.15" customHeight="1">
      <c r="B4" s="2"/>
      <c r="C4" s="9"/>
      <c r="D4" s="15" t="s">
        <v>12</v>
      </c>
      <c r="E4" s="15" t="s">
        <v>4</v>
      </c>
      <c r="F4" s="11"/>
      <c r="G4" s="54" t="s">
        <v>13</v>
      </c>
      <c r="H4" s="54"/>
      <c r="I4" s="54" t="s">
        <v>14</v>
      </c>
      <c r="J4" s="54"/>
      <c r="K4" s="11"/>
      <c r="L4" s="55" t="s">
        <v>15</v>
      </c>
      <c r="M4" s="55"/>
      <c r="N4" s="55" t="s">
        <v>16</v>
      </c>
      <c r="O4" s="55"/>
      <c r="P4" s="13"/>
      <c r="Q4" s="41"/>
      <c r="R4" s="41"/>
    </row>
    <row r="5" spans="2:18" s="35" customFormat="1" ht="28.15" customHeight="1">
      <c r="B5" s="37" t="s">
        <v>9</v>
      </c>
      <c r="C5" s="31"/>
      <c r="D5" s="45">
        <f>SUM(H5,J5,M5,O5)</f>
        <v>24093</v>
      </c>
      <c r="E5" s="45">
        <f>SUM(E6:E515)</f>
        <v>49715</v>
      </c>
      <c r="F5" s="32"/>
      <c r="G5" s="38">
        <f>(H5/D5)</f>
        <v>5.7942140870792344E-2</v>
      </c>
      <c r="H5" s="45">
        <f>SUM(H6:H54)</f>
        <v>1396</v>
      </c>
      <c r="I5" s="38">
        <f>(J5/D5)</f>
        <v>0.59656331714605904</v>
      </c>
      <c r="J5" s="45">
        <f>SUM(J6:J54)</f>
        <v>14373</v>
      </c>
      <c r="K5" s="33"/>
      <c r="L5" s="38">
        <f>(M5/D5)</f>
        <v>0.14767774872369568</v>
      </c>
      <c r="M5" s="45">
        <f>SUM(M6:M54)</f>
        <v>3558</v>
      </c>
      <c r="N5" s="38">
        <f>(O5/D5)</f>
        <v>0.19781679325945295</v>
      </c>
      <c r="O5" s="46">
        <f>SUM(O6:O54)</f>
        <v>4766</v>
      </c>
      <c r="P5" s="34"/>
      <c r="Q5" s="39"/>
      <c r="R5" s="39"/>
    </row>
    <row r="6" spans="2:18" ht="28.15" customHeight="1">
      <c r="B6" s="21" t="s">
        <v>17</v>
      </c>
      <c r="C6" s="6"/>
      <c r="D6" s="42">
        <v>327</v>
      </c>
      <c r="E6" s="42">
        <v>391</v>
      </c>
      <c r="F6" s="20"/>
      <c r="G6" s="18">
        <v>0</v>
      </c>
      <c r="H6" s="43">
        <v>0</v>
      </c>
      <c r="I6" s="18">
        <v>0.74009999999999998</v>
      </c>
      <c r="J6" s="43">
        <v>242</v>
      </c>
      <c r="K6" s="20"/>
      <c r="L6" s="19">
        <v>0.12230000000000001</v>
      </c>
      <c r="M6" s="44">
        <v>40</v>
      </c>
      <c r="N6" s="19">
        <v>0.1376</v>
      </c>
      <c r="O6" s="44">
        <v>45</v>
      </c>
      <c r="P6" s="14"/>
      <c r="Q6" s="40"/>
      <c r="R6" s="40"/>
    </row>
    <row r="7" spans="2:18" ht="28.15" customHeight="1">
      <c r="B7" s="21" t="s">
        <v>18</v>
      </c>
      <c r="C7" s="6"/>
      <c r="D7" s="42">
        <v>846</v>
      </c>
      <c r="E7" s="42">
        <v>1104</v>
      </c>
      <c r="F7" s="20"/>
      <c r="G7" s="18">
        <v>0</v>
      </c>
      <c r="H7" s="43">
        <v>0</v>
      </c>
      <c r="I7" s="18">
        <v>0.77780000000000005</v>
      </c>
      <c r="J7" s="43">
        <v>658</v>
      </c>
      <c r="K7" s="20"/>
      <c r="L7" s="19">
        <v>0.1217</v>
      </c>
      <c r="M7" s="44">
        <v>103</v>
      </c>
      <c r="N7" s="19">
        <v>0.10050000000000001</v>
      </c>
      <c r="O7" s="44">
        <v>85</v>
      </c>
      <c r="P7" s="14"/>
      <c r="Q7" s="40"/>
      <c r="R7" s="40"/>
    </row>
    <row r="8" spans="2:18" ht="28.15" customHeight="1">
      <c r="B8" s="21" t="s">
        <v>19</v>
      </c>
      <c r="C8" s="6"/>
      <c r="D8" s="42">
        <v>37</v>
      </c>
      <c r="E8" s="42">
        <v>35</v>
      </c>
      <c r="F8" s="20"/>
      <c r="G8" s="18">
        <v>0</v>
      </c>
      <c r="H8" s="43">
        <v>0</v>
      </c>
      <c r="I8" s="18">
        <v>0.35139999999999999</v>
      </c>
      <c r="J8" s="43">
        <v>13</v>
      </c>
      <c r="K8" s="20"/>
      <c r="L8" s="19">
        <v>8.1100000000000005E-2</v>
      </c>
      <c r="M8" s="44">
        <v>3</v>
      </c>
      <c r="N8" s="19">
        <v>0.56759999999999999</v>
      </c>
      <c r="O8" s="44">
        <v>21</v>
      </c>
      <c r="P8" s="14"/>
      <c r="Q8" s="40"/>
      <c r="R8" s="40"/>
    </row>
    <row r="9" spans="2:18" ht="28.15" customHeight="1">
      <c r="B9" s="21" t="s">
        <v>20</v>
      </c>
      <c r="C9" s="6"/>
      <c r="D9" s="42">
        <v>284</v>
      </c>
      <c r="E9" s="42">
        <v>333</v>
      </c>
      <c r="F9" s="20"/>
      <c r="G9" s="18">
        <v>0</v>
      </c>
      <c r="H9" s="43">
        <v>0</v>
      </c>
      <c r="I9" s="18">
        <v>0.71130000000000004</v>
      </c>
      <c r="J9" s="43">
        <v>202</v>
      </c>
      <c r="K9" s="20"/>
      <c r="L9" s="19">
        <v>0.1444</v>
      </c>
      <c r="M9" s="44">
        <v>41</v>
      </c>
      <c r="N9" s="19">
        <v>0.1444</v>
      </c>
      <c r="O9" s="44">
        <v>41</v>
      </c>
      <c r="P9" s="14"/>
      <c r="Q9" s="40"/>
      <c r="R9" s="40"/>
    </row>
    <row r="10" spans="2:18" ht="28.15" customHeight="1">
      <c r="B10" s="21" t="s">
        <v>21</v>
      </c>
      <c r="C10" s="6"/>
      <c r="D10" s="42">
        <v>1174</v>
      </c>
      <c r="E10" s="42">
        <v>6192</v>
      </c>
      <c r="F10" s="20"/>
      <c r="G10" s="18">
        <v>0.43359999999999999</v>
      </c>
      <c r="H10" s="43">
        <v>509</v>
      </c>
      <c r="I10" s="18">
        <v>0.30830000000000002</v>
      </c>
      <c r="J10" s="43">
        <v>362</v>
      </c>
      <c r="K10" s="20"/>
      <c r="L10" s="19">
        <v>0.1295</v>
      </c>
      <c r="M10" s="44">
        <v>152</v>
      </c>
      <c r="N10" s="19">
        <v>0.12859999999999999</v>
      </c>
      <c r="O10" s="44">
        <v>151</v>
      </c>
      <c r="P10" s="14"/>
      <c r="Q10" s="40"/>
      <c r="R10" s="40"/>
    </row>
    <row r="11" spans="2:18" ht="28.15" customHeight="1">
      <c r="B11" s="21" t="s">
        <v>22</v>
      </c>
      <c r="C11" s="7"/>
      <c r="D11" s="42">
        <v>120</v>
      </c>
      <c r="E11" s="42">
        <v>144</v>
      </c>
      <c r="F11" s="20"/>
      <c r="G11" s="18">
        <v>8.3000000000000001E-3</v>
      </c>
      <c r="H11" s="43">
        <v>1</v>
      </c>
      <c r="I11" s="18">
        <v>0.75</v>
      </c>
      <c r="J11" s="43">
        <v>90</v>
      </c>
      <c r="K11" s="20"/>
      <c r="L11" s="19">
        <v>0.1</v>
      </c>
      <c r="M11" s="44">
        <v>12</v>
      </c>
      <c r="N11" s="19">
        <v>0.14169999999999999</v>
      </c>
      <c r="O11" s="44">
        <v>17</v>
      </c>
      <c r="P11" s="14"/>
      <c r="Q11" s="40"/>
      <c r="R11" s="40"/>
    </row>
    <row r="12" spans="2:18" ht="28.15" customHeight="1">
      <c r="B12" s="21" t="s">
        <v>23</v>
      </c>
      <c r="C12" s="7"/>
      <c r="D12" s="42">
        <v>30</v>
      </c>
      <c r="E12" s="42">
        <v>42</v>
      </c>
      <c r="F12" s="20"/>
      <c r="G12" s="18">
        <v>0</v>
      </c>
      <c r="H12" s="43">
        <v>0</v>
      </c>
      <c r="I12" s="18">
        <v>0.8</v>
      </c>
      <c r="J12" s="43">
        <v>24</v>
      </c>
      <c r="K12" s="20"/>
      <c r="L12" s="19">
        <v>6.6699999999999995E-2</v>
      </c>
      <c r="M12" s="44">
        <v>2</v>
      </c>
      <c r="N12" s="19">
        <v>0.1333</v>
      </c>
      <c r="O12" s="44">
        <v>4</v>
      </c>
      <c r="P12" s="14"/>
    </row>
    <row r="13" spans="2:18" ht="28.15" customHeight="1">
      <c r="B13" s="21" t="s">
        <v>24</v>
      </c>
      <c r="C13" s="7"/>
      <c r="D13" s="42">
        <v>40</v>
      </c>
      <c r="E13" s="42">
        <v>45</v>
      </c>
      <c r="F13" s="20"/>
      <c r="G13" s="18">
        <v>0</v>
      </c>
      <c r="H13" s="43">
        <v>0</v>
      </c>
      <c r="I13" s="18">
        <v>0.47499999999999998</v>
      </c>
      <c r="J13" s="43">
        <v>19</v>
      </c>
      <c r="K13" s="20"/>
      <c r="L13" s="19">
        <v>0.15</v>
      </c>
      <c r="M13" s="44">
        <v>6</v>
      </c>
      <c r="N13" s="19">
        <v>0.375</v>
      </c>
      <c r="O13" s="44">
        <v>15</v>
      </c>
      <c r="P13" s="14"/>
    </row>
    <row r="14" spans="2:18" ht="28.15" customHeight="1">
      <c r="B14" s="21" t="s">
        <v>25</v>
      </c>
      <c r="C14" s="7"/>
      <c r="D14" s="42">
        <v>13</v>
      </c>
      <c r="E14" s="42">
        <v>12</v>
      </c>
      <c r="F14" s="20"/>
      <c r="G14" s="18">
        <v>0</v>
      </c>
      <c r="H14" s="43">
        <v>0</v>
      </c>
      <c r="I14" s="18">
        <v>0.69230000000000003</v>
      </c>
      <c r="J14" s="43">
        <v>9</v>
      </c>
      <c r="K14" s="20"/>
      <c r="L14" s="19">
        <v>0.15379999999999999</v>
      </c>
      <c r="M14" s="44">
        <v>2</v>
      </c>
      <c r="N14" s="19">
        <v>0.15379999999999999</v>
      </c>
      <c r="O14" s="44">
        <v>2</v>
      </c>
      <c r="P14" s="14"/>
    </row>
    <row r="15" spans="2:18" ht="28.15" customHeight="1">
      <c r="B15" s="22" t="s">
        <v>26</v>
      </c>
      <c r="C15" s="7"/>
      <c r="D15" s="42">
        <v>39</v>
      </c>
      <c r="E15" s="42">
        <v>104</v>
      </c>
      <c r="F15" s="20"/>
      <c r="G15" s="18">
        <v>0</v>
      </c>
      <c r="H15" s="43">
        <v>0</v>
      </c>
      <c r="I15" s="18">
        <v>0.30769999999999997</v>
      </c>
      <c r="J15" s="43">
        <v>12</v>
      </c>
      <c r="K15" s="20"/>
      <c r="L15" s="19">
        <v>0.12820000000000001</v>
      </c>
      <c r="M15" s="44">
        <v>5</v>
      </c>
      <c r="N15" s="19">
        <v>0.56410000000000005</v>
      </c>
      <c r="O15" s="44">
        <v>22</v>
      </c>
      <c r="P15" s="14"/>
    </row>
    <row r="16" spans="2:18" ht="28.5" customHeight="1">
      <c r="B16" s="22" t="s">
        <v>27</v>
      </c>
      <c r="D16" s="42">
        <v>59</v>
      </c>
      <c r="E16" s="42">
        <v>65</v>
      </c>
      <c r="G16" s="18">
        <v>0</v>
      </c>
      <c r="H16" s="43">
        <v>0</v>
      </c>
      <c r="I16" s="18">
        <v>0.74580000000000002</v>
      </c>
      <c r="J16" s="43">
        <v>44</v>
      </c>
      <c r="L16" s="19">
        <v>0.1356</v>
      </c>
      <c r="M16" s="44">
        <v>8</v>
      </c>
      <c r="N16" s="19">
        <v>0.1186</v>
      </c>
      <c r="O16" s="44">
        <v>7</v>
      </c>
    </row>
    <row r="17" spans="2:15" ht="28.5" customHeight="1">
      <c r="B17" s="22" t="s">
        <v>28</v>
      </c>
      <c r="D17" s="42">
        <v>3</v>
      </c>
      <c r="E17" s="42">
        <v>5</v>
      </c>
      <c r="G17" s="18">
        <v>0</v>
      </c>
      <c r="H17" s="43">
        <v>0</v>
      </c>
      <c r="I17" s="18">
        <v>1</v>
      </c>
      <c r="J17" s="43">
        <v>3</v>
      </c>
      <c r="L17" s="19">
        <v>0</v>
      </c>
      <c r="M17" s="44">
        <v>0</v>
      </c>
      <c r="N17" s="19">
        <v>0</v>
      </c>
      <c r="O17" s="44">
        <v>0</v>
      </c>
    </row>
    <row r="18" spans="2:15" ht="28.5" customHeight="1">
      <c r="B18" s="22" t="s">
        <v>29</v>
      </c>
      <c r="D18" s="42">
        <v>16</v>
      </c>
      <c r="E18" s="42">
        <v>23</v>
      </c>
      <c r="G18" s="18">
        <v>0</v>
      </c>
      <c r="H18" s="43">
        <v>0</v>
      </c>
      <c r="I18" s="18">
        <v>0.5625</v>
      </c>
      <c r="J18" s="43">
        <v>9</v>
      </c>
      <c r="L18" s="19">
        <v>0.125</v>
      </c>
      <c r="M18" s="44">
        <v>2</v>
      </c>
      <c r="N18" s="19">
        <v>0.3125</v>
      </c>
      <c r="O18" s="44">
        <v>5</v>
      </c>
    </row>
    <row r="19" spans="2:15" ht="28.5" customHeight="1">
      <c r="B19" s="22" t="s">
        <v>30</v>
      </c>
      <c r="D19" s="42">
        <v>50</v>
      </c>
      <c r="E19" s="42">
        <v>83</v>
      </c>
      <c r="G19" s="18">
        <v>0</v>
      </c>
      <c r="H19" s="43">
        <v>0</v>
      </c>
      <c r="I19" s="18">
        <v>0.74</v>
      </c>
      <c r="J19" s="43">
        <v>37</v>
      </c>
      <c r="L19" s="19">
        <v>0.2</v>
      </c>
      <c r="M19" s="44">
        <v>10</v>
      </c>
      <c r="N19" s="19">
        <v>0.06</v>
      </c>
      <c r="O19" s="44">
        <v>3</v>
      </c>
    </row>
    <row r="20" spans="2:15" ht="28.5" customHeight="1">
      <c r="B20" s="22" t="s">
        <v>31</v>
      </c>
      <c r="D20" s="42">
        <v>2369</v>
      </c>
      <c r="E20" s="42">
        <v>3788</v>
      </c>
      <c r="G20" s="18">
        <v>0</v>
      </c>
      <c r="H20" s="43">
        <v>0</v>
      </c>
      <c r="I20" s="18">
        <v>0.63060000000000005</v>
      </c>
      <c r="J20" s="43">
        <v>1494</v>
      </c>
      <c r="L20" s="19">
        <v>0.16250000000000001</v>
      </c>
      <c r="M20" s="44">
        <v>385</v>
      </c>
      <c r="N20" s="19">
        <v>0.20680000000000001</v>
      </c>
      <c r="O20" s="44">
        <v>490</v>
      </c>
    </row>
    <row r="21" spans="2:15" ht="28.5" customHeight="1">
      <c r="B21" s="22" t="s">
        <v>32</v>
      </c>
      <c r="D21" s="42">
        <v>4453</v>
      </c>
      <c r="E21" s="42">
        <v>7990</v>
      </c>
      <c r="G21" s="18">
        <v>0</v>
      </c>
      <c r="H21" s="43">
        <v>0</v>
      </c>
      <c r="I21" s="18">
        <v>0.60389999999999999</v>
      </c>
      <c r="J21" s="43">
        <v>2689</v>
      </c>
      <c r="L21" s="19">
        <v>0.1444</v>
      </c>
      <c r="M21" s="44">
        <v>643</v>
      </c>
      <c r="N21" s="19">
        <v>0.25169999999999998</v>
      </c>
      <c r="O21" s="44">
        <v>1121</v>
      </c>
    </row>
    <row r="22" spans="2:15" ht="28.5" customHeight="1">
      <c r="B22" s="22" t="s">
        <v>33</v>
      </c>
      <c r="D22" s="42">
        <v>72</v>
      </c>
      <c r="E22" s="42">
        <v>103</v>
      </c>
      <c r="G22" s="18">
        <v>0</v>
      </c>
      <c r="H22" s="43">
        <v>0</v>
      </c>
      <c r="I22" s="18">
        <v>0.27779999999999999</v>
      </c>
      <c r="J22" s="43">
        <v>20</v>
      </c>
      <c r="L22" s="19">
        <v>0.18060000000000001</v>
      </c>
      <c r="M22" s="44">
        <v>13</v>
      </c>
      <c r="N22" s="19">
        <v>0.54169999999999996</v>
      </c>
      <c r="O22" s="44">
        <v>39</v>
      </c>
    </row>
    <row r="23" spans="2:15" ht="28.5" customHeight="1">
      <c r="B23" s="22" t="s">
        <v>34</v>
      </c>
      <c r="D23" s="42">
        <v>77</v>
      </c>
      <c r="E23" s="42">
        <v>114</v>
      </c>
      <c r="G23" s="18">
        <v>0</v>
      </c>
      <c r="H23" s="43">
        <v>0</v>
      </c>
      <c r="I23" s="18">
        <v>0.59740000000000004</v>
      </c>
      <c r="J23" s="43">
        <v>46</v>
      </c>
      <c r="L23" s="19">
        <v>0.10390000000000001</v>
      </c>
      <c r="M23" s="44">
        <v>8</v>
      </c>
      <c r="N23" s="19">
        <v>0.29870000000000002</v>
      </c>
      <c r="O23" s="44">
        <v>23</v>
      </c>
    </row>
    <row r="24" spans="2:15" ht="28.5" customHeight="1">
      <c r="B24" s="22" t="s">
        <v>35</v>
      </c>
      <c r="D24" s="42">
        <v>32</v>
      </c>
      <c r="E24" s="42">
        <v>57</v>
      </c>
      <c r="G24" s="18">
        <v>0</v>
      </c>
      <c r="H24" s="43">
        <v>0</v>
      </c>
      <c r="I24" s="18">
        <v>0.8125</v>
      </c>
      <c r="J24" s="43">
        <v>26</v>
      </c>
      <c r="L24" s="19">
        <v>6.25E-2</v>
      </c>
      <c r="M24" s="44">
        <v>2</v>
      </c>
      <c r="N24" s="19">
        <v>0.125</v>
      </c>
      <c r="O24" s="44">
        <v>4</v>
      </c>
    </row>
    <row r="25" spans="2:15" ht="28.5" customHeight="1">
      <c r="B25" s="22" t="s">
        <v>36</v>
      </c>
      <c r="D25" s="42">
        <v>642</v>
      </c>
      <c r="E25" s="42">
        <v>514</v>
      </c>
      <c r="G25" s="18">
        <v>0</v>
      </c>
      <c r="H25" s="43">
        <v>0</v>
      </c>
      <c r="I25" s="18">
        <v>0.2928</v>
      </c>
      <c r="J25" s="43">
        <v>188</v>
      </c>
      <c r="L25" s="19">
        <v>0.1215</v>
      </c>
      <c r="M25" s="44">
        <v>78</v>
      </c>
      <c r="N25" s="19">
        <v>0.5857</v>
      </c>
      <c r="O25" s="44">
        <v>376</v>
      </c>
    </row>
    <row r="26" spans="2:15" ht="28.5" customHeight="1">
      <c r="B26" s="22" t="s">
        <v>37</v>
      </c>
      <c r="D26" s="42">
        <v>77</v>
      </c>
      <c r="E26" s="42">
        <v>179</v>
      </c>
      <c r="G26" s="18">
        <v>0.50649999999999995</v>
      </c>
      <c r="H26" s="43">
        <v>39</v>
      </c>
      <c r="I26" s="18">
        <v>0.1429</v>
      </c>
      <c r="J26" s="43">
        <v>11</v>
      </c>
      <c r="L26" s="19">
        <v>6.4899999999999999E-2</v>
      </c>
      <c r="M26" s="44">
        <v>5</v>
      </c>
      <c r="N26" s="19">
        <v>0.28570000000000001</v>
      </c>
      <c r="O26" s="44">
        <v>22</v>
      </c>
    </row>
    <row r="27" spans="2:15" ht="28.5" customHeight="1">
      <c r="B27" s="22" t="s">
        <v>38</v>
      </c>
      <c r="D27" s="42">
        <v>17</v>
      </c>
      <c r="E27" s="42">
        <v>25</v>
      </c>
      <c r="G27" s="18">
        <v>0</v>
      </c>
      <c r="H27" s="43">
        <v>0</v>
      </c>
      <c r="I27" s="18">
        <v>0.58819999999999995</v>
      </c>
      <c r="J27" s="43">
        <v>10</v>
      </c>
      <c r="L27" s="19">
        <v>0.17649999999999999</v>
      </c>
      <c r="M27" s="44">
        <v>3</v>
      </c>
      <c r="N27" s="19">
        <v>0.23530000000000001</v>
      </c>
      <c r="O27" s="44">
        <v>4</v>
      </c>
    </row>
    <row r="28" spans="2:15" ht="28.5" customHeight="1">
      <c r="B28" s="22" t="s">
        <v>39</v>
      </c>
      <c r="D28" s="42">
        <v>392</v>
      </c>
      <c r="E28" s="42">
        <v>338</v>
      </c>
      <c r="G28" s="18">
        <v>0</v>
      </c>
      <c r="H28" s="43">
        <v>0</v>
      </c>
      <c r="I28" s="18">
        <v>0.48980000000000001</v>
      </c>
      <c r="J28" s="43">
        <v>192</v>
      </c>
      <c r="L28" s="19">
        <v>0.10199999999999999</v>
      </c>
      <c r="M28" s="44">
        <v>40</v>
      </c>
      <c r="N28" s="19">
        <v>0.40820000000000001</v>
      </c>
      <c r="O28" s="44">
        <v>160</v>
      </c>
    </row>
    <row r="29" spans="2:15" ht="28.5" customHeight="1">
      <c r="B29" s="22" t="s">
        <v>40</v>
      </c>
      <c r="D29" s="42">
        <v>220</v>
      </c>
      <c r="E29" s="42">
        <v>276</v>
      </c>
      <c r="G29" s="18">
        <v>0</v>
      </c>
      <c r="H29" s="43">
        <v>0</v>
      </c>
      <c r="I29" s="18">
        <v>0.36359999999999998</v>
      </c>
      <c r="J29" s="43">
        <v>80</v>
      </c>
      <c r="L29" s="19">
        <v>0.1091</v>
      </c>
      <c r="M29" s="44">
        <v>24</v>
      </c>
      <c r="N29" s="19">
        <v>0.52729999999999999</v>
      </c>
      <c r="O29" s="44">
        <v>116</v>
      </c>
    </row>
    <row r="30" spans="2:15" ht="28.5" customHeight="1">
      <c r="B30" s="22" t="s">
        <v>41</v>
      </c>
      <c r="D30" s="42">
        <v>2</v>
      </c>
      <c r="E30" s="42">
        <v>9</v>
      </c>
      <c r="G30" s="18">
        <v>0</v>
      </c>
      <c r="H30" s="43">
        <v>0</v>
      </c>
      <c r="I30" s="18">
        <v>0.5</v>
      </c>
      <c r="J30" s="43">
        <v>1</v>
      </c>
      <c r="L30" s="19">
        <v>0.5</v>
      </c>
      <c r="M30" s="44">
        <v>1</v>
      </c>
      <c r="N30" s="19">
        <v>0</v>
      </c>
      <c r="O30" s="44">
        <v>0</v>
      </c>
    </row>
    <row r="31" spans="2:15" ht="28.5" customHeight="1">
      <c r="B31" s="22" t="s">
        <v>42</v>
      </c>
      <c r="D31" s="42">
        <v>1</v>
      </c>
      <c r="E31" s="42">
        <v>2</v>
      </c>
      <c r="G31" s="18">
        <v>0</v>
      </c>
      <c r="H31" s="43">
        <v>0</v>
      </c>
      <c r="I31" s="18">
        <v>1</v>
      </c>
      <c r="J31" s="43">
        <v>1</v>
      </c>
      <c r="L31" s="19">
        <v>0</v>
      </c>
      <c r="M31" s="44">
        <v>0</v>
      </c>
      <c r="N31" s="19">
        <v>0</v>
      </c>
      <c r="O31" s="44">
        <v>0</v>
      </c>
    </row>
    <row r="32" spans="2:15" ht="28.5" customHeight="1">
      <c r="B32" s="22" t="s">
        <v>43</v>
      </c>
      <c r="D32" s="42">
        <v>28</v>
      </c>
      <c r="E32" s="42">
        <v>285</v>
      </c>
      <c r="G32" s="18">
        <v>0</v>
      </c>
      <c r="H32" s="43">
        <v>0</v>
      </c>
      <c r="I32" s="18">
        <v>0.5</v>
      </c>
      <c r="J32" s="43">
        <v>14</v>
      </c>
      <c r="L32" s="19">
        <v>7.1400000000000005E-2</v>
      </c>
      <c r="M32" s="44">
        <v>2</v>
      </c>
      <c r="N32" s="19">
        <v>0.42859999999999998</v>
      </c>
      <c r="O32" s="44">
        <v>12</v>
      </c>
    </row>
    <row r="33" spans="2:15" ht="28.5" customHeight="1">
      <c r="B33" s="22" t="s">
        <v>44</v>
      </c>
      <c r="D33" s="42">
        <v>7</v>
      </c>
      <c r="E33" s="42">
        <v>11</v>
      </c>
      <c r="G33" s="18">
        <v>0</v>
      </c>
      <c r="H33" s="43">
        <v>0</v>
      </c>
      <c r="I33" s="18">
        <v>0.28570000000000001</v>
      </c>
      <c r="J33" s="43">
        <v>2</v>
      </c>
      <c r="L33" s="19">
        <v>0.1429</v>
      </c>
      <c r="M33" s="44">
        <v>1</v>
      </c>
      <c r="N33" s="19">
        <v>0.57140000000000002</v>
      </c>
      <c r="O33" s="44">
        <v>4</v>
      </c>
    </row>
    <row r="34" spans="2:15" ht="28.5" customHeight="1">
      <c r="B34" s="22" t="s">
        <v>45</v>
      </c>
      <c r="D34" s="42">
        <v>38</v>
      </c>
      <c r="E34" s="42">
        <v>37</v>
      </c>
      <c r="G34" s="18">
        <v>0</v>
      </c>
      <c r="H34" s="43">
        <v>0</v>
      </c>
      <c r="I34" s="18">
        <v>0.68420000000000003</v>
      </c>
      <c r="J34" s="43">
        <v>26</v>
      </c>
      <c r="L34" s="19">
        <v>7.8899999999999998E-2</v>
      </c>
      <c r="M34" s="44">
        <v>3</v>
      </c>
      <c r="N34" s="19">
        <v>0.23680000000000001</v>
      </c>
      <c r="O34" s="44">
        <v>9</v>
      </c>
    </row>
    <row r="35" spans="2:15" ht="28.5" customHeight="1">
      <c r="B35" s="22" t="s">
        <v>46</v>
      </c>
      <c r="D35" s="42">
        <v>125</v>
      </c>
      <c r="E35" s="42">
        <v>169</v>
      </c>
      <c r="G35" s="18">
        <v>0</v>
      </c>
      <c r="H35" s="43">
        <v>0</v>
      </c>
      <c r="I35" s="18">
        <v>0.80800000000000005</v>
      </c>
      <c r="J35" s="43">
        <v>101</v>
      </c>
      <c r="L35" s="19">
        <v>0.128</v>
      </c>
      <c r="M35" s="44">
        <v>16</v>
      </c>
      <c r="N35" s="19">
        <v>6.4000000000000001E-2</v>
      </c>
      <c r="O35" s="44">
        <v>8</v>
      </c>
    </row>
    <row r="36" spans="2:15" ht="28.5" customHeight="1">
      <c r="B36" s="22" t="s">
        <v>47</v>
      </c>
      <c r="D36" s="42">
        <v>1</v>
      </c>
      <c r="E36" s="42">
        <v>1</v>
      </c>
      <c r="G36" s="18">
        <v>0</v>
      </c>
      <c r="H36" s="43">
        <v>0</v>
      </c>
      <c r="I36" s="18">
        <v>1</v>
      </c>
      <c r="J36" s="43">
        <v>1</v>
      </c>
      <c r="L36" s="19">
        <v>0</v>
      </c>
      <c r="M36" s="44">
        <v>0</v>
      </c>
      <c r="N36" s="19">
        <v>0</v>
      </c>
      <c r="O36" s="44">
        <v>0</v>
      </c>
    </row>
    <row r="37" spans="2:15" ht="28.5" customHeight="1">
      <c r="B37" s="22" t="s">
        <v>48</v>
      </c>
      <c r="D37" s="42">
        <v>279</v>
      </c>
      <c r="E37" s="42">
        <v>277</v>
      </c>
      <c r="G37" s="18">
        <v>7.1999999999999998E-3</v>
      </c>
      <c r="H37" s="43">
        <v>2</v>
      </c>
      <c r="I37" s="18">
        <v>0.59140000000000004</v>
      </c>
      <c r="J37" s="43">
        <v>165</v>
      </c>
      <c r="L37" s="19">
        <v>0.23300000000000001</v>
      </c>
      <c r="M37" s="44">
        <v>65</v>
      </c>
      <c r="N37" s="19">
        <v>0.16850000000000001</v>
      </c>
      <c r="O37" s="44">
        <v>47</v>
      </c>
    </row>
    <row r="38" spans="2:15" ht="28.5" customHeight="1">
      <c r="B38" s="22" t="s">
        <v>49</v>
      </c>
      <c r="D38" s="42">
        <v>9</v>
      </c>
      <c r="E38" s="42">
        <v>12</v>
      </c>
      <c r="G38" s="18">
        <v>0</v>
      </c>
      <c r="H38" s="43">
        <v>0</v>
      </c>
      <c r="I38" s="18">
        <v>0.77780000000000005</v>
      </c>
      <c r="J38" s="43">
        <v>7</v>
      </c>
      <c r="L38" s="19">
        <v>0</v>
      </c>
      <c r="M38" s="44">
        <v>0</v>
      </c>
      <c r="N38" s="19">
        <v>0.22220000000000001</v>
      </c>
      <c r="O38" s="44">
        <v>2</v>
      </c>
    </row>
    <row r="39" spans="2:15" ht="28.5" customHeight="1">
      <c r="B39" s="22" t="s">
        <v>71</v>
      </c>
      <c r="D39" s="42">
        <v>3</v>
      </c>
      <c r="E39" s="42">
        <v>4</v>
      </c>
      <c r="G39" s="18">
        <v>0</v>
      </c>
      <c r="H39" s="43">
        <v>0</v>
      </c>
      <c r="I39" s="18">
        <v>0</v>
      </c>
      <c r="J39" s="43">
        <v>0</v>
      </c>
      <c r="L39" s="19">
        <v>0</v>
      </c>
      <c r="M39" s="44">
        <v>0</v>
      </c>
      <c r="N39" s="19">
        <v>1</v>
      </c>
      <c r="O39" s="44">
        <v>3</v>
      </c>
    </row>
    <row r="40" spans="2:15" ht="28.5" customHeight="1">
      <c r="B40" s="22" t="s">
        <v>50</v>
      </c>
      <c r="D40" s="42">
        <v>99</v>
      </c>
      <c r="E40" s="42">
        <v>149</v>
      </c>
      <c r="G40" s="18">
        <v>0</v>
      </c>
      <c r="H40" s="43">
        <v>0</v>
      </c>
      <c r="I40" s="18">
        <v>0.71719999999999995</v>
      </c>
      <c r="J40" s="43">
        <v>71</v>
      </c>
      <c r="L40" s="19">
        <v>0.16159999999999999</v>
      </c>
      <c r="M40" s="44">
        <v>16</v>
      </c>
      <c r="N40" s="19">
        <v>0.1212</v>
      </c>
      <c r="O40" s="44">
        <v>12</v>
      </c>
    </row>
    <row r="41" spans="2:15" ht="28.5" customHeight="1">
      <c r="B41" s="22" t="s">
        <v>51</v>
      </c>
      <c r="D41" s="42">
        <v>2</v>
      </c>
      <c r="E41" s="42">
        <v>4</v>
      </c>
      <c r="G41" s="18">
        <v>0</v>
      </c>
      <c r="H41" s="43">
        <v>0</v>
      </c>
      <c r="I41" s="18">
        <v>1</v>
      </c>
      <c r="J41" s="43">
        <v>2</v>
      </c>
      <c r="L41" s="19">
        <v>0</v>
      </c>
      <c r="M41" s="44">
        <v>0</v>
      </c>
      <c r="N41" s="19">
        <v>0</v>
      </c>
      <c r="O41" s="44">
        <v>0</v>
      </c>
    </row>
    <row r="42" spans="2:15" ht="28.5" customHeight="1">
      <c r="B42" s="22" t="s">
        <v>52</v>
      </c>
      <c r="D42" s="42">
        <v>83</v>
      </c>
      <c r="E42" s="42">
        <v>100</v>
      </c>
      <c r="G42" s="18">
        <v>0</v>
      </c>
      <c r="H42" s="43">
        <v>0</v>
      </c>
      <c r="I42" s="18">
        <v>0.4819</v>
      </c>
      <c r="J42" s="43">
        <v>40</v>
      </c>
      <c r="L42" s="19">
        <v>0.1084</v>
      </c>
      <c r="M42" s="44">
        <v>9</v>
      </c>
      <c r="N42" s="19">
        <v>0.40960000000000002</v>
      </c>
      <c r="O42" s="44">
        <v>34</v>
      </c>
    </row>
    <row r="43" spans="2:15" ht="28.5" customHeight="1">
      <c r="B43" s="22" t="s">
        <v>53</v>
      </c>
      <c r="D43" s="42">
        <v>313</v>
      </c>
      <c r="E43" s="42">
        <v>273</v>
      </c>
      <c r="G43" s="18">
        <v>0</v>
      </c>
      <c r="H43" s="43">
        <v>0</v>
      </c>
      <c r="I43" s="18">
        <v>0.5272</v>
      </c>
      <c r="J43" s="43">
        <v>165</v>
      </c>
      <c r="L43" s="19">
        <v>0.13739999999999999</v>
      </c>
      <c r="M43" s="44">
        <v>43</v>
      </c>
      <c r="N43" s="19">
        <v>0.33550000000000002</v>
      </c>
      <c r="O43" s="44">
        <v>105</v>
      </c>
    </row>
    <row r="44" spans="2:15" ht="28.5" customHeight="1">
      <c r="B44" s="22" t="s">
        <v>54</v>
      </c>
      <c r="D44" s="42">
        <v>3</v>
      </c>
      <c r="E44" s="42">
        <v>2</v>
      </c>
      <c r="G44" s="18">
        <v>0</v>
      </c>
      <c r="H44" s="43">
        <v>0</v>
      </c>
      <c r="I44" s="18">
        <v>0</v>
      </c>
      <c r="J44" s="43">
        <v>0</v>
      </c>
      <c r="L44" s="19">
        <v>0.33329999999999999</v>
      </c>
      <c r="M44" s="44">
        <v>1</v>
      </c>
      <c r="N44" s="19">
        <v>0.66669999999999996</v>
      </c>
      <c r="O44" s="44">
        <v>2</v>
      </c>
    </row>
    <row r="45" spans="2:15" ht="28.5" customHeight="1">
      <c r="B45" s="22" t="s">
        <v>55</v>
      </c>
      <c r="D45" s="42">
        <v>1</v>
      </c>
      <c r="E45" s="42">
        <v>1</v>
      </c>
      <c r="G45" s="18">
        <v>0</v>
      </c>
      <c r="H45" s="43">
        <v>0</v>
      </c>
      <c r="I45" s="18">
        <v>0</v>
      </c>
      <c r="J45" s="43">
        <v>0</v>
      </c>
      <c r="L45" s="19">
        <v>0</v>
      </c>
      <c r="M45" s="44">
        <v>0</v>
      </c>
      <c r="N45" s="19">
        <v>1</v>
      </c>
      <c r="O45" s="44">
        <v>1</v>
      </c>
    </row>
    <row r="46" spans="2:15" ht="28.5" customHeight="1">
      <c r="B46" s="22" t="s">
        <v>56</v>
      </c>
      <c r="D46" s="42">
        <v>234</v>
      </c>
      <c r="E46" s="42">
        <v>206</v>
      </c>
      <c r="G46" s="18">
        <v>0</v>
      </c>
      <c r="H46" s="43">
        <v>0</v>
      </c>
      <c r="I46" s="18">
        <v>0.82479999999999998</v>
      </c>
      <c r="J46" s="43">
        <v>193</v>
      </c>
      <c r="L46" s="19">
        <v>4.7E-2</v>
      </c>
      <c r="M46" s="44">
        <v>11</v>
      </c>
      <c r="N46" s="19">
        <v>0.12820000000000001</v>
      </c>
      <c r="O46" s="44">
        <v>30</v>
      </c>
    </row>
    <row r="47" spans="2:15" ht="28.5" customHeight="1">
      <c r="B47" s="22" t="s">
        <v>57</v>
      </c>
      <c r="D47" s="42">
        <v>100</v>
      </c>
      <c r="E47" s="42">
        <v>58</v>
      </c>
      <c r="G47" s="18">
        <v>0</v>
      </c>
      <c r="H47" s="43">
        <v>0</v>
      </c>
      <c r="I47" s="18">
        <v>0.32</v>
      </c>
      <c r="J47" s="43">
        <v>32</v>
      </c>
      <c r="L47" s="19">
        <v>0.04</v>
      </c>
      <c r="M47" s="44">
        <v>4</v>
      </c>
      <c r="N47" s="19">
        <v>0.64</v>
      </c>
      <c r="O47" s="44">
        <v>64</v>
      </c>
    </row>
    <row r="48" spans="2:15" ht="28.5" customHeight="1">
      <c r="B48" s="22" t="s">
        <v>58</v>
      </c>
      <c r="D48" s="42">
        <v>511</v>
      </c>
      <c r="E48" s="42">
        <v>467</v>
      </c>
      <c r="G48" s="18">
        <v>0</v>
      </c>
      <c r="H48" s="43">
        <v>0</v>
      </c>
      <c r="I48" s="18">
        <v>0.4481</v>
      </c>
      <c r="J48" s="43">
        <v>229</v>
      </c>
      <c r="L48" s="19">
        <v>0.11940000000000001</v>
      </c>
      <c r="M48" s="44">
        <v>61</v>
      </c>
      <c r="N48" s="19">
        <v>0.4325</v>
      </c>
      <c r="O48" s="44">
        <v>221</v>
      </c>
    </row>
    <row r="49" spans="2:18" ht="28.5" customHeight="1">
      <c r="B49" s="22" t="s">
        <v>59</v>
      </c>
      <c r="D49" s="42">
        <v>210</v>
      </c>
      <c r="E49" s="42">
        <v>275</v>
      </c>
      <c r="G49" s="18">
        <v>0</v>
      </c>
      <c r="H49" s="43">
        <v>0</v>
      </c>
      <c r="I49" s="18">
        <v>0.76190000000000002</v>
      </c>
      <c r="J49" s="43">
        <v>160</v>
      </c>
      <c r="L49" s="19">
        <v>0.1714</v>
      </c>
      <c r="M49" s="44">
        <v>36</v>
      </c>
      <c r="N49" s="19">
        <v>6.6699999999999995E-2</v>
      </c>
      <c r="O49" s="44">
        <v>14</v>
      </c>
    </row>
    <row r="50" spans="2:18" ht="28.5" customHeight="1">
      <c r="B50" s="22" t="s">
        <v>60</v>
      </c>
      <c r="D50" s="42">
        <v>255</v>
      </c>
      <c r="E50" s="42">
        <v>344</v>
      </c>
      <c r="G50" s="18">
        <v>0</v>
      </c>
      <c r="H50" s="43">
        <v>0</v>
      </c>
      <c r="I50" s="18">
        <v>0.39219999999999999</v>
      </c>
      <c r="J50" s="43">
        <v>100</v>
      </c>
      <c r="L50" s="19">
        <v>0.4667</v>
      </c>
      <c r="M50" s="44">
        <v>119</v>
      </c>
      <c r="N50" s="19">
        <v>0.14119999999999999</v>
      </c>
      <c r="O50" s="44">
        <v>36</v>
      </c>
    </row>
    <row r="51" spans="2:18" ht="28.5" customHeight="1">
      <c r="B51" s="22" t="s">
        <v>61</v>
      </c>
      <c r="D51" s="42">
        <v>195</v>
      </c>
      <c r="E51" s="42">
        <v>1060</v>
      </c>
      <c r="G51" s="18">
        <v>0</v>
      </c>
      <c r="H51" s="43">
        <v>0</v>
      </c>
      <c r="I51" s="18">
        <v>0.49230000000000002</v>
      </c>
      <c r="J51" s="43">
        <v>96</v>
      </c>
      <c r="L51" s="19">
        <v>0.2051</v>
      </c>
      <c r="M51" s="44">
        <v>40</v>
      </c>
      <c r="N51" s="19">
        <v>0.30259999999999998</v>
      </c>
      <c r="O51" s="44">
        <v>59</v>
      </c>
      <c r="Q51" s="49" t="s">
        <v>70</v>
      </c>
      <c r="R51" s="49" t="s">
        <v>69</v>
      </c>
    </row>
    <row r="52" spans="2:18" ht="28.5" customHeight="1">
      <c r="B52" s="22" t="s">
        <v>62</v>
      </c>
      <c r="D52" s="42">
        <v>969</v>
      </c>
      <c r="E52" s="42">
        <v>1079</v>
      </c>
      <c r="G52" s="18">
        <v>0</v>
      </c>
      <c r="H52" s="43">
        <v>0</v>
      </c>
      <c r="I52" s="18">
        <v>0.73370000000000002</v>
      </c>
      <c r="J52" s="43">
        <v>711</v>
      </c>
      <c r="L52" s="19">
        <v>0.13</v>
      </c>
      <c r="M52" s="44">
        <v>126</v>
      </c>
      <c r="N52" s="19">
        <v>0.13619999999999999</v>
      </c>
      <c r="O52" s="44">
        <v>132</v>
      </c>
      <c r="Q52" s="50"/>
      <c r="R52" s="50"/>
    </row>
    <row r="53" spans="2:18" ht="28.5" customHeight="1">
      <c r="B53" s="22" t="s">
        <v>63</v>
      </c>
      <c r="D53" s="42">
        <v>3729</v>
      </c>
      <c r="E53" s="42">
        <v>5211</v>
      </c>
      <c r="G53" s="18">
        <v>0</v>
      </c>
      <c r="H53" s="43">
        <v>0</v>
      </c>
      <c r="I53" s="18">
        <v>0.74739999999999995</v>
      </c>
      <c r="J53" s="43">
        <v>2787</v>
      </c>
      <c r="L53" s="19">
        <v>0.155</v>
      </c>
      <c r="M53" s="44">
        <v>578</v>
      </c>
      <c r="N53" s="19">
        <v>9.7600000000000006E-2</v>
      </c>
      <c r="O53" s="44">
        <v>364</v>
      </c>
      <c r="Q53" s="50"/>
      <c r="R53" s="50"/>
    </row>
    <row r="54" spans="2:18" ht="28.5" customHeight="1">
      <c r="B54" s="22" t="s">
        <v>64</v>
      </c>
      <c r="D54" s="42">
        <v>5507</v>
      </c>
      <c r="E54" s="42">
        <v>17717</v>
      </c>
      <c r="G54" s="18">
        <v>0.15340000000000001</v>
      </c>
      <c r="H54" s="43">
        <v>845</v>
      </c>
      <c r="I54" s="18">
        <v>0.54279999999999995</v>
      </c>
      <c r="J54" s="43">
        <v>2989</v>
      </c>
      <c r="L54" s="19">
        <v>0.15240000000000001</v>
      </c>
      <c r="M54" s="44">
        <v>839</v>
      </c>
      <c r="N54" s="19">
        <v>0.15140000000000001</v>
      </c>
      <c r="O54" s="44">
        <v>834</v>
      </c>
      <c r="Q54" s="47">
        <v>113</v>
      </c>
      <c r="R54" s="47">
        <v>2</v>
      </c>
    </row>
  </sheetData>
  <mergeCells count="9">
    <mergeCell ref="R51:R53"/>
    <mergeCell ref="Q51:Q53"/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I5 N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41451-7525-1144-91F6-76E608368C81}">
  <dimension ref="B1:P27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10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11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51" t="s">
        <v>0</v>
      </c>
      <c r="E3" s="51"/>
      <c r="F3" s="10"/>
      <c r="G3" s="52" t="s">
        <v>1</v>
      </c>
      <c r="H3" s="52"/>
      <c r="I3" s="52"/>
      <c r="J3" s="52"/>
      <c r="K3" s="10"/>
      <c r="L3" s="53" t="s">
        <v>2</v>
      </c>
      <c r="M3" s="53"/>
      <c r="N3" s="53"/>
      <c r="O3" s="53"/>
      <c r="P3" s="12"/>
    </row>
    <row r="4" spans="2:16" s="3" customFormat="1" ht="82.15" customHeight="1">
      <c r="B4" s="2"/>
      <c r="C4" s="9"/>
      <c r="D4" s="15" t="s">
        <v>12</v>
      </c>
      <c r="E4" s="15" t="s">
        <v>4</v>
      </c>
      <c r="F4" s="11"/>
      <c r="G4" s="56" t="s">
        <v>13</v>
      </c>
      <c r="H4" s="57"/>
      <c r="I4" s="56" t="s">
        <v>14</v>
      </c>
      <c r="J4" s="57"/>
      <c r="K4" s="11"/>
      <c r="L4" s="55" t="s">
        <v>15</v>
      </c>
      <c r="M4" s="55"/>
      <c r="N4" s="55" t="s">
        <v>16</v>
      </c>
      <c r="O4" s="55"/>
      <c r="P4" s="13"/>
    </row>
    <row r="5" spans="2:16" s="35" customFormat="1" ht="28.15" customHeight="1">
      <c r="B5" s="37" t="s">
        <v>9</v>
      </c>
      <c r="C5" s="31"/>
      <c r="D5" s="45">
        <f t="shared" ref="D5" si="0">SUM(H5,J5,M5,O5)</f>
        <v>264</v>
      </c>
      <c r="E5" s="45">
        <f>SUM(E6:E27)</f>
        <v>357</v>
      </c>
      <c r="F5" s="32"/>
      <c r="G5" s="38">
        <f>(H5/D5)</f>
        <v>3.4090909090909088E-2</v>
      </c>
      <c r="H5" s="45">
        <f>SUM(H6:H27)</f>
        <v>9</v>
      </c>
      <c r="I5" s="38">
        <f>(J5/D5)</f>
        <v>0.60606060606060608</v>
      </c>
      <c r="J5" s="45">
        <f>SUM(J6:J27)</f>
        <v>160</v>
      </c>
      <c r="K5" s="33"/>
      <c r="L5" s="38">
        <f>(M5/D5)</f>
        <v>0.23863636363636365</v>
      </c>
      <c r="M5" s="45">
        <f>SUM(M6:M27)</f>
        <v>63</v>
      </c>
      <c r="N5" s="38">
        <f>(O5/D5)</f>
        <v>0.12121212121212122</v>
      </c>
      <c r="O5" s="45">
        <f>SUM(O6:O27)</f>
        <v>32</v>
      </c>
      <c r="P5" s="34"/>
    </row>
    <row r="6" spans="2:16" ht="28.15" customHeight="1">
      <c r="B6" s="21" t="s">
        <v>18</v>
      </c>
      <c r="C6" s="6"/>
      <c r="D6" s="42">
        <v>8</v>
      </c>
      <c r="E6" s="42">
        <v>10</v>
      </c>
      <c r="F6" s="20"/>
      <c r="G6" s="18">
        <v>0</v>
      </c>
      <c r="H6" s="43">
        <v>0</v>
      </c>
      <c r="I6" s="18">
        <v>0.625</v>
      </c>
      <c r="J6" s="43">
        <v>5</v>
      </c>
      <c r="K6" s="20"/>
      <c r="L6" s="19">
        <v>0.25</v>
      </c>
      <c r="M6" s="44">
        <v>2</v>
      </c>
      <c r="N6" s="19">
        <v>0.125</v>
      </c>
      <c r="O6" s="44">
        <v>1</v>
      </c>
      <c r="P6" s="14"/>
    </row>
    <row r="7" spans="2:16" ht="28.15" customHeight="1">
      <c r="B7" s="21" t="s">
        <v>21</v>
      </c>
      <c r="C7" s="6"/>
      <c r="D7" s="42">
        <v>3</v>
      </c>
      <c r="E7" s="42">
        <v>3</v>
      </c>
      <c r="F7" s="20"/>
      <c r="G7" s="18">
        <v>0</v>
      </c>
      <c r="H7" s="43">
        <v>0</v>
      </c>
      <c r="I7" s="18">
        <v>0.66669999999999996</v>
      </c>
      <c r="J7" s="43">
        <v>2</v>
      </c>
      <c r="K7" s="20"/>
      <c r="L7" s="19">
        <v>0.33329999999999999</v>
      </c>
      <c r="M7" s="44">
        <v>1</v>
      </c>
      <c r="N7" s="19">
        <v>0</v>
      </c>
      <c r="O7" s="44">
        <v>0</v>
      </c>
      <c r="P7" s="14"/>
    </row>
    <row r="8" spans="2:16" ht="28.15" customHeight="1">
      <c r="B8" s="21" t="s">
        <v>22</v>
      </c>
      <c r="C8" s="6"/>
      <c r="D8" s="42">
        <v>53</v>
      </c>
      <c r="E8" s="42">
        <v>69</v>
      </c>
      <c r="F8" s="20"/>
      <c r="G8" s="18">
        <v>3.7699999999999997E-2</v>
      </c>
      <c r="H8" s="43">
        <v>2</v>
      </c>
      <c r="I8" s="18">
        <v>0.67920000000000003</v>
      </c>
      <c r="J8" s="43">
        <v>36</v>
      </c>
      <c r="K8" s="20"/>
      <c r="L8" s="19">
        <v>0.24529999999999999</v>
      </c>
      <c r="M8" s="44">
        <v>13</v>
      </c>
      <c r="N8" s="19">
        <v>3.7699999999999997E-2</v>
      </c>
      <c r="O8" s="44">
        <v>2</v>
      </c>
      <c r="P8" s="14"/>
    </row>
    <row r="9" spans="2:16" ht="28.15" customHeight="1">
      <c r="B9" s="21" t="s">
        <v>24</v>
      </c>
      <c r="C9" s="6"/>
      <c r="D9" s="42">
        <v>3</v>
      </c>
      <c r="E9" s="42">
        <v>4</v>
      </c>
      <c r="F9" s="20"/>
      <c r="G9" s="18">
        <v>0</v>
      </c>
      <c r="H9" s="43">
        <v>0</v>
      </c>
      <c r="I9" s="18">
        <v>0.33329999999999999</v>
      </c>
      <c r="J9" s="43">
        <v>1</v>
      </c>
      <c r="K9" s="20"/>
      <c r="L9" s="19">
        <v>0.33329999999999999</v>
      </c>
      <c r="M9" s="44">
        <v>1</v>
      </c>
      <c r="N9" s="19">
        <v>0.33329999999999999</v>
      </c>
      <c r="O9" s="44">
        <v>1</v>
      </c>
      <c r="P9" s="14"/>
    </row>
    <row r="10" spans="2:16" ht="28.15" customHeight="1">
      <c r="B10" s="21" t="s">
        <v>25</v>
      </c>
      <c r="C10" s="6"/>
      <c r="D10" s="42">
        <v>1</v>
      </c>
      <c r="E10" s="42">
        <v>1</v>
      </c>
      <c r="F10" s="20"/>
      <c r="G10" s="18">
        <v>0</v>
      </c>
      <c r="H10" s="43">
        <v>0</v>
      </c>
      <c r="I10" s="18">
        <v>1</v>
      </c>
      <c r="J10" s="43">
        <v>1</v>
      </c>
      <c r="K10" s="20"/>
      <c r="L10" s="19">
        <v>0</v>
      </c>
      <c r="M10" s="44">
        <v>0</v>
      </c>
      <c r="N10" s="19">
        <v>0</v>
      </c>
      <c r="O10" s="44">
        <v>0</v>
      </c>
      <c r="P10" s="14"/>
    </row>
    <row r="11" spans="2:16" ht="28.15" customHeight="1">
      <c r="B11" s="21" t="s">
        <v>33</v>
      </c>
      <c r="C11" s="6"/>
      <c r="D11" s="42">
        <v>4</v>
      </c>
      <c r="E11" s="42">
        <v>4</v>
      </c>
      <c r="F11" s="20"/>
      <c r="G11" s="18">
        <v>0</v>
      </c>
      <c r="H11" s="43">
        <v>0</v>
      </c>
      <c r="I11" s="18">
        <v>1</v>
      </c>
      <c r="J11" s="43">
        <v>4</v>
      </c>
      <c r="K11" s="20"/>
      <c r="L11" s="19">
        <v>0</v>
      </c>
      <c r="M11" s="44">
        <v>0</v>
      </c>
      <c r="N11" s="19">
        <v>0</v>
      </c>
      <c r="O11" s="44">
        <v>0</v>
      </c>
      <c r="P11" s="14"/>
    </row>
    <row r="12" spans="2:16" ht="28.15" customHeight="1">
      <c r="B12" s="21" t="s">
        <v>36</v>
      </c>
      <c r="C12" s="6"/>
      <c r="D12" s="42">
        <v>10</v>
      </c>
      <c r="E12" s="42">
        <v>10</v>
      </c>
      <c r="F12" s="20"/>
      <c r="G12" s="18">
        <v>0</v>
      </c>
      <c r="H12" s="43">
        <v>0</v>
      </c>
      <c r="I12" s="18">
        <v>0.1</v>
      </c>
      <c r="J12" s="43">
        <v>1</v>
      </c>
      <c r="K12" s="20"/>
      <c r="L12" s="19">
        <v>0.1</v>
      </c>
      <c r="M12" s="44">
        <v>1</v>
      </c>
      <c r="N12" s="19">
        <v>0.8</v>
      </c>
      <c r="O12" s="44">
        <v>8</v>
      </c>
      <c r="P12" s="14"/>
    </row>
    <row r="13" spans="2:16" ht="28.15" customHeight="1">
      <c r="B13" s="21" t="s">
        <v>37</v>
      </c>
      <c r="C13" s="6"/>
      <c r="D13" s="42">
        <v>2</v>
      </c>
      <c r="E13" s="42">
        <v>2</v>
      </c>
      <c r="F13" s="20"/>
      <c r="G13" s="18">
        <v>0</v>
      </c>
      <c r="H13" s="43">
        <v>0</v>
      </c>
      <c r="I13" s="18">
        <v>0</v>
      </c>
      <c r="J13" s="43">
        <v>0</v>
      </c>
      <c r="K13" s="20"/>
      <c r="L13" s="19">
        <v>0.5</v>
      </c>
      <c r="M13" s="44">
        <v>1</v>
      </c>
      <c r="N13" s="19">
        <v>0.5</v>
      </c>
      <c r="O13" s="44">
        <v>1</v>
      </c>
      <c r="P13" s="14"/>
    </row>
    <row r="14" spans="2:16" ht="28.15" customHeight="1">
      <c r="B14" s="21" t="s">
        <v>38</v>
      </c>
      <c r="C14" s="6"/>
      <c r="D14" s="42">
        <v>2</v>
      </c>
      <c r="E14" s="42">
        <v>2</v>
      </c>
      <c r="F14" s="20"/>
      <c r="G14" s="18">
        <v>0</v>
      </c>
      <c r="H14" s="43">
        <v>0</v>
      </c>
      <c r="I14" s="18">
        <v>1</v>
      </c>
      <c r="J14" s="43">
        <v>2</v>
      </c>
      <c r="K14" s="20"/>
      <c r="L14" s="19">
        <v>0</v>
      </c>
      <c r="M14" s="44">
        <v>0</v>
      </c>
      <c r="N14" s="19">
        <v>0</v>
      </c>
      <c r="O14" s="44">
        <v>0</v>
      </c>
      <c r="P14" s="14"/>
    </row>
    <row r="15" spans="2:16" ht="28.15" customHeight="1">
      <c r="B15" s="21" t="s">
        <v>39</v>
      </c>
      <c r="C15" s="6"/>
      <c r="D15" s="42">
        <v>8</v>
      </c>
      <c r="E15" s="42">
        <v>14</v>
      </c>
      <c r="F15" s="20"/>
      <c r="G15" s="18">
        <v>0</v>
      </c>
      <c r="H15" s="43">
        <v>0</v>
      </c>
      <c r="I15" s="18">
        <v>0.5</v>
      </c>
      <c r="J15" s="43">
        <v>4</v>
      </c>
      <c r="K15" s="20"/>
      <c r="L15" s="19">
        <v>0.125</v>
      </c>
      <c r="M15" s="44">
        <v>1</v>
      </c>
      <c r="N15" s="19">
        <v>0.375</v>
      </c>
      <c r="O15" s="44">
        <v>3</v>
      </c>
      <c r="P15" s="14"/>
    </row>
    <row r="16" spans="2:16" ht="28.5" customHeight="1">
      <c r="B16" s="21" t="s">
        <v>46</v>
      </c>
      <c r="D16" s="42">
        <v>13</v>
      </c>
      <c r="E16" s="42">
        <v>16</v>
      </c>
      <c r="G16" s="18">
        <v>0</v>
      </c>
      <c r="H16" s="43">
        <v>0</v>
      </c>
      <c r="I16" s="18">
        <v>0.53849999999999998</v>
      </c>
      <c r="J16" s="43">
        <v>7</v>
      </c>
      <c r="L16" s="19">
        <v>0.30769999999999997</v>
      </c>
      <c r="M16" s="44">
        <v>4</v>
      </c>
      <c r="N16" s="19">
        <v>0.15379999999999999</v>
      </c>
      <c r="O16" s="44">
        <v>2</v>
      </c>
    </row>
    <row r="17" spans="2:15" ht="28.5" customHeight="1">
      <c r="B17" s="21" t="s">
        <v>48</v>
      </c>
      <c r="D17" s="42">
        <v>3</v>
      </c>
      <c r="E17" s="42">
        <v>3</v>
      </c>
      <c r="G17" s="18">
        <v>0</v>
      </c>
      <c r="H17" s="43">
        <v>0</v>
      </c>
      <c r="I17" s="18">
        <v>0.66669999999999996</v>
      </c>
      <c r="J17" s="43">
        <v>2</v>
      </c>
      <c r="L17" s="19">
        <v>0.33329999999999999</v>
      </c>
      <c r="M17" s="44">
        <v>1</v>
      </c>
      <c r="N17" s="19">
        <v>0</v>
      </c>
      <c r="O17" s="44">
        <v>0</v>
      </c>
    </row>
    <row r="18" spans="2:15" ht="28.5" customHeight="1">
      <c r="B18" s="21" t="s">
        <v>50</v>
      </c>
      <c r="D18" s="42">
        <v>1</v>
      </c>
      <c r="E18" s="42">
        <v>1</v>
      </c>
      <c r="G18" s="18">
        <v>0</v>
      </c>
      <c r="H18" s="43">
        <v>0</v>
      </c>
      <c r="I18" s="18">
        <v>1</v>
      </c>
      <c r="J18" s="43">
        <v>1</v>
      </c>
      <c r="L18" s="19">
        <v>0</v>
      </c>
      <c r="M18" s="44">
        <v>0</v>
      </c>
      <c r="N18" s="19">
        <v>0</v>
      </c>
      <c r="O18" s="44">
        <v>0</v>
      </c>
    </row>
    <row r="19" spans="2:15" ht="28.5" customHeight="1">
      <c r="B19" s="21" t="s">
        <v>52</v>
      </c>
      <c r="D19" s="42">
        <v>5</v>
      </c>
      <c r="E19" s="42">
        <v>4</v>
      </c>
      <c r="G19" s="18">
        <v>0</v>
      </c>
      <c r="H19" s="43">
        <v>0</v>
      </c>
      <c r="I19" s="18">
        <v>0.6</v>
      </c>
      <c r="J19" s="43">
        <v>3</v>
      </c>
      <c r="L19" s="19">
        <v>0.2</v>
      </c>
      <c r="M19" s="44">
        <v>1</v>
      </c>
      <c r="N19" s="19">
        <v>0.2</v>
      </c>
      <c r="O19" s="44">
        <v>1</v>
      </c>
    </row>
    <row r="20" spans="2:15" ht="28.5" customHeight="1">
      <c r="B20" s="21" t="s">
        <v>54</v>
      </c>
      <c r="D20" s="42">
        <v>1</v>
      </c>
      <c r="E20" s="42">
        <v>1</v>
      </c>
      <c r="G20" s="18">
        <v>0</v>
      </c>
      <c r="H20" s="43">
        <v>0</v>
      </c>
      <c r="I20" s="18">
        <v>1</v>
      </c>
      <c r="J20" s="43">
        <v>1</v>
      </c>
      <c r="L20" s="19">
        <v>0</v>
      </c>
      <c r="M20" s="44">
        <v>0</v>
      </c>
      <c r="N20" s="19">
        <v>0</v>
      </c>
      <c r="O20" s="44">
        <v>0</v>
      </c>
    </row>
    <row r="21" spans="2:15" ht="28.5" customHeight="1">
      <c r="B21" s="21" t="s">
        <v>55</v>
      </c>
      <c r="D21" s="42">
        <v>1</v>
      </c>
      <c r="E21" s="42">
        <v>1</v>
      </c>
      <c r="G21" s="18">
        <v>0</v>
      </c>
      <c r="H21" s="43">
        <v>0</v>
      </c>
      <c r="I21" s="18">
        <v>1</v>
      </c>
      <c r="J21" s="43">
        <v>1</v>
      </c>
      <c r="L21" s="19">
        <v>0</v>
      </c>
      <c r="M21" s="44">
        <v>0</v>
      </c>
      <c r="N21" s="19">
        <v>0</v>
      </c>
      <c r="O21" s="44">
        <v>0</v>
      </c>
    </row>
    <row r="22" spans="2:15" ht="28.5" customHeight="1">
      <c r="B22" s="21" t="s">
        <v>65</v>
      </c>
      <c r="D22" s="42">
        <v>2</v>
      </c>
      <c r="E22" s="42">
        <v>2</v>
      </c>
      <c r="G22" s="18">
        <v>0</v>
      </c>
      <c r="H22" s="43">
        <v>0</v>
      </c>
      <c r="I22" s="18">
        <v>0</v>
      </c>
      <c r="J22" s="43">
        <v>0</v>
      </c>
      <c r="L22" s="19">
        <v>0</v>
      </c>
      <c r="M22" s="44">
        <v>0</v>
      </c>
      <c r="N22" s="19">
        <v>1</v>
      </c>
      <c r="O22" s="44">
        <v>2</v>
      </c>
    </row>
    <row r="23" spans="2:15" ht="28.5" customHeight="1">
      <c r="B23" s="21" t="s">
        <v>58</v>
      </c>
      <c r="D23" s="42">
        <v>3</v>
      </c>
      <c r="E23" s="42">
        <v>4</v>
      </c>
      <c r="G23" s="18">
        <v>0</v>
      </c>
      <c r="H23" s="43">
        <v>0</v>
      </c>
      <c r="I23" s="18">
        <v>0.66669999999999996</v>
      </c>
      <c r="J23" s="43">
        <v>2</v>
      </c>
      <c r="L23" s="19">
        <v>0.33329999999999999</v>
      </c>
      <c r="M23" s="44">
        <v>1</v>
      </c>
      <c r="N23" s="19">
        <v>0</v>
      </c>
      <c r="O23" s="44">
        <v>0</v>
      </c>
    </row>
    <row r="24" spans="2:15" ht="28.5" customHeight="1">
      <c r="B24" s="21" t="s">
        <v>59</v>
      </c>
      <c r="D24" s="42">
        <v>2</v>
      </c>
      <c r="E24" s="42">
        <v>3</v>
      </c>
      <c r="G24" s="18">
        <v>0</v>
      </c>
      <c r="H24" s="43">
        <v>0</v>
      </c>
      <c r="I24" s="18">
        <v>0.5</v>
      </c>
      <c r="J24" s="43">
        <v>1</v>
      </c>
      <c r="L24" s="19">
        <v>0.5</v>
      </c>
      <c r="M24" s="44">
        <v>1</v>
      </c>
      <c r="N24" s="19">
        <v>0</v>
      </c>
      <c r="O24" s="44">
        <v>0</v>
      </c>
    </row>
    <row r="25" spans="2:15" ht="28.5" customHeight="1">
      <c r="B25" s="21" t="s">
        <v>60</v>
      </c>
      <c r="D25" s="42">
        <v>1</v>
      </c>
      <c r="E25" s="42">
        <v>1</v>
      </c>
      <c r="G25" s="18">
        <v>0</v>
      </c>
      <c r="H25" s="43">
        <v>0</v>
      </c>
      <c r="I25" s="18">
        <v>1</v>
      </c>
      <c r="J25" s="43">
        <v>1</v>
      </c>
      <c r="L25" s="19">
        <v>0</v>
      </c>
      <c r="M25" s="44">
        <v>0</v>
      </c>
      <c r="N25" s="19">
        <v>0</v>
      </c>
      <c r="O25" s="44">
        <v>0</v>
      </c>
    </row>
    <row r="26" spans="2:15" ht="28.5" customHeight="1">
      <c r="B26" s="21" t="s">
        <v>62</v>
      </c>
      <c r="D26" s="42">
        <v>2</v>
      </c>
      <c r="E26" s="42">
        <v>2</v>
      </c>
      <c r="G26" s="18">
        <v>0</v>
      </c>
      <c r="H26" s="43">
        <v>0</v>
      </c>
      <c r="I26" s="18">
        <v>0</v>
      </c>
      <c r="J26" s="43">
        <v>0</v>
      </c>
      <c r="L26" s="19">
        <v>1</v>
      </c>
      <c r="M26" s="44">
        <v>2</v>
      </c>
      <c r="N26" s="19">
        <v>0</v>
      </c>
      <c r="O26" s="44">
        <v>0</v>
      </c>
    </row>
    <row r="27" spans="2:15" ht="28.5" customHeight="1">
      <c r="B27" s="21" t="s">
        <v>64</v>
      </c>
      <c r="D27" s="42">
        <v>136</v>
      </c>
      <c r="E27" s="42">
        <v>200</v>
      </c>
      <c r="G27" s="18">
        <v>5.1499999999999997E-2</v>
      </c>
      <c r="H27" s="43">
        <v>7</v>
      </c>
      <c r="I27" s="18">
        <v>0.625</v>
      </c>
      <c r="J27" s="43">
        <v>85</v>
      </c>
      <c r="L27" s="19">
        <v>0.24260000000000001</v>
      </c>
      <c r="M27" s="44">
        <v>33</v>
      </c>
      <c r="N27" s="19">
        <v>8.09E-2</v>
      </c>
      <c r="O27" s="44">
        <v>11</v>
      </c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0241D-F088-A742-BF85-63FD1B78589E}">
  <dimension ref="B1:P10"/>
  <sheetViews>
    <sheetView zoomScaleNormal="100" workbookViewId="0"/>
  </sheetViews>
  <sheetFormatPr defaultColWidth="8.86328125" defaultRowHeight="16.5"/>
  <cols>
    <col min="1" max="1" width="2.86328125" style="1" customWidth="1"/>
    <col min="2" max="2" width="27.265625" style="17" customWidth="1"/>
    <col min="3" max="3" width="1.86328125" style="1" customWidth="1"/>
    <col min="4" max="5" width="26.86328125" style="1" customWidth="1"/>
    <col min="6" max="6" width="1.86328125" style="1" customWidth="1"/>
    <col min="7" max="10" width="26.86328125" style="1" customWidth="1"/>
    <col min="11" max="11" width="1.86328125" style="1" customWidth="1"/>
    <col min="12" max="15" width="26.86328125" style="1" customWidth="1"/>
    <col min="16" max="16384" width="8.86328125" style="1"/>
  </cols>
  <sheetData>
    <row r="1" spans="2:16" s="24" customFormat="1" ht="73.150000000000006" customHeight="1">
      <c r="B1" s="23" t="s">
        <v>68</v>
      </c>
      <c r="E1" s="25"/>
      <c r="F1" s="26"/>
      <c r="I1" s="26"/>
      <c r="J1" s="26"/>
      <c r="K1" s="26"/>
      <c r="L1" s="26"/>
      <c r="M1" s="26"/>
      <c r="N1" s="26"/>
      <c r="O1" s="26"/>
    </row>
    <row r="2" spans="2:16" s="4" customFormat="1" ht="52.15" customHeight="1">
      <c r="B2" s="36" t="s">
        <v>11</v>
      </c>
      <c r="E2" s="27"/>
      <c r="F2" s="28"/>
      <c r="G2" s="29"/>
      <c r="H2" s="29"/>
      <c r="I2" s="30"/>
      <c r="J2" s="30"/>
      <c r="K2" s="30"/>
      <c r="M2" s="30"/>
      <c r="N2" s="30"/>
      <c r="O2" s="30"/>
    </row>
    <row r="3" spans="2:16" s="5" customFormat="1" ht="39" customHeight="1">
      <c r="B3" s="16"/>
      <c r="C3" s="8"/>
      <c r="D3" s="51" t="s">
        <v>0</v>
      </c>
      <c r="E3" s="51"/>
      <c r="F3" s="10"/>
      <c r="G3" s="52" t="s">
        <v>1</v>
      </c>
      <c r="H3" s="52"/>
      <c r="I3" s="52"/>
      <c r="J3" s="52"/>
      <c r="K3" s="10"/>
      <c r="L3" s="53" t="s">
        <v>2</v>
      </c>
      <c r="M3" s="53"/>
      <c r="N3" s="53"/>
      <c r="O3" s="53"/>
      <c r="P3" s="12"/>
    </row>
    <row r="4" spans="2:16" s="3" customFormat="1" ht="82.15" customHeight="1">
      <c r="B4" s="2"/>
      <c r="C4" s="9"/>
      <c r="D4" s="15" t="s">
        <v>3</v>
      </c>
      <c r="E4" s="15" t="s">
        <v>4</v>
      </c>
      <c r="F4" s="11"/>
      <c r="G4" s="56" t="s">
        <v>5</v>
      </c>
      <c r="H4" s="57"/>
      <c r="I4" s="56" t="s">
        <v>6</v>
      </c>
      <c r="J4" s="57"/>
      <c r="K4" s="11"/>
      <c r="L4" s="58" t="s">
        <v>7</v>
      </c>
      <c r="M4" s="59"/>
      <c r="N4" s="58" t="s">
        <v>8</v>
      </c>
      <c r="O4" s="59"/>
      <c r="P4" s="13"/>
    </row>
    <row r="5" spans="2:16" s="35" customFormat="1" ht="28.15" customHeight="1">
      <c r="B5" s="37" t="s">
        <v>9</v>
      </c>
      <c r="C5" s="31"/>
      <c r="D5" s="45">
        <f>SUM(D6:D10)</f>
        <v>130</v>
      </c>
      <c r="E5" s="45">
        <f>SUM(E6:E10)</f>
        <v>242</v>
      </c>
      <c r="F5" s="32"/>
      <c r="G5" s="38">
        <f>H5/E5</f>
        <v>2.8925619834710745E-2</v>
      </c>
      <c r="H5" s="45">
        <f>SUM(H6:H10)</f>
        <v>7</v>
      </c>
      <c r="I5" s="38">
        <f>J5/E5</f>
        <v>0.28099173553719009</v>
      </c>
      <c r="J5" s="45">
        <f>SUM(J6:J10)</f>
        <v>68</v>
      </c>
      <c r="K5" s="33"/>
      <c r="L5" s="38">
        <f>M5/E5</f>
        <v>3.71900826446281E-2</v>
      </c>
      <c r="M5" s="45">
        <f>SUM(M6:M10)</f>
        <v>9</v>
      </c>
      <c r="N5" s="38">
        <f>O5/E5</f>
        <v>0.65289256198347112</v>
      </c>
      <c r="O5" s="45">
        <f>SUM(O6:O10)</f>
        <v>158</v>
      </c>
      <c r="P5" s="34"/>
    </row>
    <row r="6" spans="2:16" ht="28.15" customHeight="1">
      <c r="B6" s="21" t="s">
        <v>21</v>
      </c>
      <c r="C6" s="6"/>
      <c r="D6" s="42">
        <v>69</v>
      </c>
      <c r="E6" s="42">
        <v>87</v>
      </c>
      <c r="F6" s="20"/>
      <c r="G6" s="18">
        <f>H6/E6</f>
        <v>4.5977011494252873E-2</v>
      </c>
      <c r="H6" s="43">
        <v>4</v>
      </c>
      <c r="I6" s="18">
        <f>J6/E6</f>
        <v>0.58620689655172409</v>
      </c>
      <c r="J6" s="43">
        <v>51</v>
      </c>
      <c r="K6" s="20"/>
      <c r="L6" s="19">
        <f>M6/E6</f>
        <v>0</v>
      </c>
      <c r="M6" s="44">
        <v>0</v>
      </c>
      <c r="N6" s="19">
        <f>O6/E6</f>
        <v>0.36781609195402298</v>
      </c>
      <c r="O6" s="48">
        <v>32</v>
      </c>
      <c r="P6" s="14"/>
    </row>
    <row r="7" spans="2:16" ht="28.15" customHeight="1">
      <c r="B7" s="21" t="s">
        <v>40</v>
      </c>
      <c r="C7" s="6"/>
      <c r="D7" s="42">
        <v>1</v>
      </c>
      <c r="E7" s="42">
        <v>1</v>
      </c>
      <c r="F7" s="20"/>
      <c r="G7" s="18">
        <f>H7/E7</f>
        <v>0</v>
      </c>
      <c r="H7" s="43">
        <v>0</v>
      </c>
      <c r="I7" s="18">
        <f>J7/E7</f>
        <v>0</v>
      </c>
      <c r="J7" s="43">
        <v>0</v>
      </c>
      <c r="K7" s="20"/>
      <c r="L7" s="19">
        <f t="shared" ref="L7:L10" si="0">M7/E7</f>
        <v>0</v>
      </c>
      <c r="M7" s="44">
        <v>0</v>
      </c>
      <c r="N7" s="19">
        <f t="shared" ref="N7:N10" si="1">O7/E7</f>
        <v>1</v>
      </c>
      <c r="O7" s="48">
        <v>1</v>
      </c>
      <c r="P7" s="14"/>
    </row>
    <row r="8" spans="2:16" ht="28.15" customHeight="1">
      <c r="B8" s="21" t="s">
        <v>48</v>
      </c>
      <c r="C8" s="6"/>
      <c r="D8" s="42">
        <v>1</v>
      </c>
      <c r="E8" s="42">
        <v>1</v>
      </c>
      <c r="F8" s="20"/>
      <c r="G8" s="18">
        <f t="shared" ref="G8:G10" si="2">H8/E8</f>
        <v>0</v>
      </c>
      <c r="H8" s="43">
        <v>0</v>
      </c>
      <c r="I8" s="18">
        <f t="shared" ref="I8:I10" si="3">J8/E8</f>
        <v>0</v>
      </c>
      <c r="J8" s="43">
        <v>0</v>
      </c>
      <c r="K8" s="20"/>
      <c r="L8" s="19">
        <f t="shared" si="0"/>
        <v>0</v>
      </c>
      <c r="M8" s="44">
        <v>0</v>
      </c>
      <c r="N8" s="19">
        <f t="shared" si="1"/>
        <v>1</v>
      </c>
      <c r="O8" s="48">
        <v>1</v>
      </c>
      <c r="P8" s="14"/>
    </row>
    <row r="9" spans="2:16" ht="28.15" customHeight="1">
      <c r="B9" s="21" t="s">
        <v>66</v>
      </c>
      <c r="C9" s="6"/>
      <c r="D9" s="42">
        <v>1</v>
      </c>
      <c r="E9" s="42">
        <v>1</v>
      </c>
      <c r="F9" s="20"/>
      <c r="G9" s="18">
        <f t="shared" si="2"/>
        <v>1</v>
      </c>
      <c r="H9" s="43">
        <v>1</v>
      </c>
      <c r="I9" s="18">
        <f t="shared" si="3"/>
        <v>0</v>
      </c>
      <c r="J9" s="43">
        <v>0</v>
      </c>
      <c r="K9" s="20"/>
      <c r="L9" s="19">
        <f t="shared" si="0"/>
        <v>0</v>
      </c>
      <c r="M9" s="44">
        <v>0</v>
      </c>
      <c r="N9" s="19">
        <f t="shared" si="1"/>
        <v>0</v>
      </c>
      <c r="O9" s="48">
        <v>0</v>
      </c>
      <c r="P9" s="14"/>
    </row>
    <row r="10" spans="2:16" ht="28.15" customHeight="1">
      <c r="B10" s="21" t="s">
        <v>67</v>
      </c>
      <c r="C10" s="6"/>
      <c r="D10" s="42">
        <v>58</v>
      </c>
      <c r="E10" s="42">
        <v>152</v>
      </c>
      <c r="F10" s="20"/>
      <c r="G10" s="18">
        <f t="shared" si="2"/>
        <v>1.3157894736842105E-2</v>
      </c>
      <c r="H10" s="43">
        <v>2</v>
      </c>
      <c r="I10" s="18">
        <f t="shared" si="3"/>
        <v>0.1118421052631579</v>
      </c>
      <c r="J10" s="43">
        <v>17</v>
      </c>
      <c r="K10" s="20"/>
      <c r="L10" s="19">
        <f t="shared" si="0"/>
        <v>5.921052631578947E-2</v>
      </c>
      <c r="M10" s="44">
        <v>9</v>
      </c>
      <c r="N10" s="19">
        <f t="shared" si="1"/>
        <v>0.81578947368421051</v>
      </c>
      <c r="O10" s="48">
        <v>124</v>
      </c>
      <c r="P10" s="14"/>
    </row>
  </sheetData>
  <mergeCells count="7">
    <mergeCell ref="D3:E3"/>
    <mergeCell ref="G3:J3"/>
    <mergeCell ref="L3:O3"/>
    <mergeCell ref="G4:H4"/>
    <mergeCell ref="I4:J4"/>
    <mergeCell ref="L4:M4"/>
    <mergeCell ref="N4:O4"/>
  </mergeCells>
  <pageMargins left="0.7" right="0.7" top="0.75" bottom="0.75" header="0.3" footer="0.3"/>
  <pageSetup orientation="portrait" r:id="rId1"/>
  <ignoredErrors>
    <ignoredError sqref="N5 I5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e8df3db0-9164-4153-b116-15b48c547070" xsi:nil="true"/>
    <_ip_UnifiedCompliancePolicyUIAction xmlns="http://schemas.microsoft.com/sharepoint/v3" xsi:nil="true"/>
    <Notes0 xmlns="e8df3db0-9164-4153-b116-15b48c547070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3CAC8DEED5644AAE8B4A2DB68BF41F" ma:contentTypeVersion="19" ma:contentTypeDescription="Create a new document." ma:contentTypeScope="" ma:versionID="7476a114911b5a91e03447f9d9fdcef2">
  <xsd:schema xmlns:xsd="http://www.w3.org/2001/XMLSchema" xmlns:xs="http://www.w3.org/2001/XMLSchema" xmlns:p="http://schemas.microsoft.com/office/2006/metadata/properties" xmlns:ns1="http://schemas.microsoft.com/sharepoint/v3" xmlns:ns2="267b04ac-9b2d-4d02-8871-d86a5c3508e4" xmlns:ns3="e8df3db0-9164-4153-b116-15b48c547070" targetNamespace="http://schemas.microsoft.com/office/2006/metadata/properties" ma:root="true" ma:fieldsID="80f0a11c689ac21eedd305f57e125ba9" ns1:_="" ns2:_="" ns3:_="">
    <xsd:import namespace="http://schemas.microsoft.com/sharepoint/v3"/>
    <xsd:import namespace="267b04ac-9b2d-4d02-8871-d86a5c3508e4"/>
    <xsd:import namespace="e8df3db0-9164-4153-b116-15b48c54707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Notes0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b04ac-9b2d-4d02-8871-d86a5c3508e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f3db0-9164-4153-b116-15b48c5470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8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Notes0" ma:index="19" nillable="true" ma:displayName="Notes" ma:internalName="Notes0">
      <xsd:simpleType>
        <xsd:restriction base="dms:Text">
          <xsd:maxLength value="255"/>
        </xsd:restriction>
      </xsd:simpleType>
    </xsd:element>
    <xsd:element name="MediaServiceLocation" ma:index="20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5048CF8-136C-4A71-9D78-6C364AABFFF3}">
  <ds:schemaRefs>
    <ds:schemaRef ds:uri="77b022b7-7176-450f-8885-d73582ec175b"/>
    <ds:schemaRef ds:uri="http://www.w3.org/XML/1998/namespace"/>
    <ds:schemaRef ds:uri="http://purl.org/dc/elements/1.1/"/>
    <ds:schemaRef ds:uri="2f43dad0-41ba-408e-aed1-a668e6bec06b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65E786-7AA6-4800-82D9-03EF1BDCE6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27C1AA-DCB0-4DE1-A161-1AE0E2C9A4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Criminal</vt:lpstr>
      <vt:lpstr>Emergencies</vt:lpstr>
      <vt:lpstr>Civil Legal Requests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Karimian (CELA)</dc:creator>
  <cp:keywords/>
  <dc:description/>
  <cp:lastModifiedBy>Michael</cp:lastModifiedBy>
  <cp:revision/>
  <dcterms:created xsi:type="dcterms:W3CDTF">2018-10-02T14:50:02Z</dcterms:created>
  <dcterms:modified xsi:type="dcterms:W3CDTF">2020-10-05T11:49:35Z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mikari@microsoft.com</vt:lpwstr>
  </property>
  <property fmtid="{D5CDD505-2E9C-101B-9397-08002B2CF9AE}" pid="5" name="MSIP_Label_f42aa342-8706-4288-bd11-ebb85995028c_SetDate">
    <vt:lpwstr>2018-10-02T15:01:33.9084954Z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ContentTypeId">
    <vt:lpwstr>0x0101004E3CAC8DEED5644AAE8B4A2DB68BF41F</vt:lpwstr>
  </property>
</Properties>
</file>