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susa-my.sharepoint.com/personal/lshaver_ucsusa_org/Documents/Documents/_code/pypsa-illinois/notebooks/"/>
    </mc:Choice>
  </mc:AlternateContent>
  <xr:revisionPtr revIDLastSave="2" documentId="8_{35890175-13E5-4F8C-B584-EB33866B5DB1}" xr6:coauthVersionLast="47" xr6:coauthVersionMax="47" xr10:uidLastSave="{4AE7E8B2-BEB3-41A2-93AA-2393D38928E5}"/>
  <bookViews>
    <workbookView xWindow="-37410" yWindow="-120" windowWidth="37530" windowHeight="21840" xr2:uid="{41A73FEB-3C18-4D67-B1D3-5DE51B99B693}"/>
  </bookViews>
  <sheets>
    <sheet name="Sheet1" sheetId="2" r:id="rId1"/>
    <sheet name="filtered_ESGC" sheetId="1" r:id="rId2"/>
  </sheets>
  <definedNames>
    <definedName name="_xlnm._FilterDatabase" localSheetId="1" hidden="1">filtered_ESGC!$A$1:$K$71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2" l="1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38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4" i="2"/>
</calcChain>
</file>

<file path=xl/sharedStrings.xml><?xml version="1.0" encoding="utf-8"?>
<sst xmlns="http://schemas.openxmlformats.org/spreadsheetml/2006/main" count="97" uniqueCount="21">
  <si>
    <t>Duration_hr</t>
  </si>
  <si>
    <t>Power_MW</t>
  </si>
  <si>
    <t>Technology</t>
  </si>
  <si>
    <t>Year</t>
  </si>
  <si>
    <t>Fixed O&amp;M ($/kW-year)</t>
  </si>
  <si>
    <t>LCOS ($/kWh)</t>
  </si>
  <si>
    <t>LCOS_Project_Life (yrs)</t>
  </si>
  <si>
    <t>RTE (%)</t>
  </si>
  <si>
    <t>Total Installed Cost ($)</t>
  </si>
  <si>
    <t>Total Installed Cost ($/kW)</t>
  </si>
  <si>
    <t>Total Installed Cost ($/kWh)</t>
  </si>
  <si>
    <t>Gravitational</t>
  </si>
  <si>
    <t>Hydrogen</t>
  </si>
  <si>
    <t>Lithium-ion LFP</t>
  </si>
  <si>
    <t>Thermal</t>
  </si>
  <si>
    <t>Sum of Total Installed Cost ($/kW)</t>
  </si>
  <si>
    <t>Sum of Total Installed Cost ($/kWh)</t>
  </si>
  <si>
    <t>Sum of Fixed O&amp;M ($/kW-year)</t>
  </si>
  <si>
    <t>Row Labels</t>
  </si>
  <si>
    <t>Grand Total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</si>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</sst>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 Shaver" refreshedDate="45490.413135648145" createdVersion="8" refreshedVersion="8" minRefreshableVersion="3" recordCount="70" xr:uid="{87C2C7AD-C4D5-4DA2-8AFE-CDF1F374EB74}">
  <cacheSource type="worksheet">
    <worksheetSource ref="A1:K71" sheet="filtered_ESGC"/>
  </cacheSource>
  <cacheFields count="11">
    <cacheField name="Duration_hr" numFmtId="0">
      <sharedItems containsSemiMixedTypes="0" containsString="0" containsNumber="1" containsInteger="1" minValue="2" maxValue="100" count="7">
        <n v="2"/>
        <n v="4"/>
        <n v="6"/>
        <n v="8"/>
        <n v="10"/>
        <n v="24"/>
        <n v="100"/>
      </sharedItems>
    </cacheField>
    <cacheField name="Power_MW" numFmtId="0">
      <sharedItems containsSemiMixedTypes="0" containsString="0" containsNumber="1" containsInteger="1" minValue="1" maxValue="1000" count="4">
        <n v="100"/>
        <n v="1000"/>
        <n v="1"/>
        <n v="10"/>
      </sharedItems>
    </cacheField>
    <cacheField name="Technology" numFmtId="0">
      <sharedItems count="4">
        <s v="Gravitational"/>
        <s v="Hydrogen"/>
        <s v="Lithium-ion LFP"/>
        <s v="Thermal"/>
      </sharedItems>
    </cacheField>
    <cacheField name="Year" numFmtId="0">
      <sharedItems containsSemiMixedTypes="0" containsString="0" containsNumber="1" containsInteger="1" minValue="2021" maxValue="2030" count="3">
        <n v="2021"/>
        <n v="2023"/>
        <n v="2030"/>
      </sharedItems>
    </cacheField>
    <cacheField name="Fixed O&amp;M ($/kW-year)" numFmtId="0">
      <sharedItems containsSemiMixedTypes="0" containsString="0" containsNumber="1" minValue="2.0099999999999998" maxValue="102.08"/>
    </cacheField>
    <cacheField name="LCOS ($/kWh)" numFmtId="0">
      <sharedItems containsSemiMixedTypes="0" containsString="0" containsNumber="1" minValue="0.1077" maxValue="1.2370000000000001"/>
    </cacheField>
    <cacheField name="LCOS_Project_Life (yrs)" numFmtId="0">
      <sharedItems containsSemiMixedTypes="0" containsString="0" containsNumber="1" containsInteger="1" minValue="20" maxValue="49"/>
    </cacheField>
    <cacheField name="RTE (%)" numFmtId="0">
      <sharedItems containsSemiMixedTypes="0" containsString="0" containsNumber="1" minValue="0.31" maxValue="0.85"/>
    </cacheField>
    <cacheField name="Total Installed Cost ($)" numFmtId="0">
      <sharedItems containsSemiMixedTypes="0" containsString="0" containsNumber="1" containsInteger="1" minValue="838890" maxValue="6906020000"/>
    </cacheField>
    <cacheField name="Total Installed Cost ($/kW)" numFmtId="0">
      <sharedItems containsSemiMixedTypes="0" containsString="0" containsNumber="1" minValue="631.66" maxValue="39754"/>
    </cacheField>
    <cacheField name="Total Installed Cost ($/kWh)" numFmtId="0">
      <sharedItems containsSemiMixedTypes="0" containsString="0" containsNumber="1" minValue="14.62" maxValue="1116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x v="0"/>
    <x v="0"/>
    <n v="21.6"/>
    <n v="0.39050000000000001"/>
    <n v="49"/>
    <n v="0.83"/>
    <n v="223246000"/>
    <n v="2232.46"/>
    <n v="1116.23"/>
  </r>
  <r>
    <x v="1"/>
    <x v="0"/>
    <x v="0"/>
    <x v="0"/>
    <n v="22.8"/>
    <n v="0.26129999999999998"/>
    <n v="49"/>
    <n v="0.83"/>
    <n v="292570000"/>
    <n v="2925.7"/>
    <n v="731.42"/>
  </r>
  <r>
    <x v="2"/>
    <x v="0"/>
    <x v="0"/>
    <x v="0"/>
    <n v="23.89"/>
    <n v="0.21299999999999999"/>
    <n v="49"/>
    <n v="0.83"/>
    <n v="350498000"/>
    <n v="3504.98"/>
    <n v="584.16"/>
  </r>
  <r>
    <x v="3"/>
    <x v="0"/>
    <x v="0"/>
    <x v="0"/>
    <n v="25.06"/>
    <n v="0.18959999999999999"/>
    <n v="49"/>
    <n v="0.83"/>
    <n v="410314000"/>
    <n v="4103.1400000000003"/>
    <n v="512.89"/>
  </r>
  <r>
    <x v="4"/>
    <x v="0"/>
    <x v="0"/>
    <x v="0"/>
    <n v="26.22"/>
    <n v="0.1714"/>
    <n v="49"/>
    <n v="0.83"/>
    <n v="454924000"/>
    <n v="4549.24"/>
    <n v="454.92"/>
  </r>
  <r>
    <x v="5"/>
    <x v="0"/>
    <x v="0"/>
    <x v="0"/>
    <n v="34.369999999999997"/>
    <n v="0.23899999999999999"/>
    <n v="49"/>
    <n v="0.83"/>
    <n v="760106000"/>
    <n v="7601.06"/>
    <n v="316.70999999999998"/>
  </r>
  <r>
    <x v="6"/>
    <x v="0"/>
    <x v="1"/>
    <x v="0"/>
    <n v="27.47"/>
    <n v="0.37940000000000002"/>
    <n v="30"/>
    <n v="0.31"/>
    <n v="344669000"/>
    <n v="3446.69"/>
    <n v="34.47"/>
  </r>
  <r>
    <x v="0"/>
    <x v="1"/>
    <x v="0"/>
    <x v="0"/>
    <n v="13.12"/>
    <n v="0.24779999999999999"/>
    <n v="49"/>
    <n v="0.84"/>
    <n v="1325180000"/>
    <n v="1325.18"/>
    <n v="662.59"/>
  </r>
  <r>
    <x v="1"/>
    <x v="1"/>
    <x v="0"/>
    <x v="0"/>
    <n v="14.28"/>
    <n v="0.1686"/>
    <n v="49"/>
    <n v="0.84"/>
    <n v="1706520000"/>
    <n v="1706.52"/>
    <n v="426.63"/>
  </r>
  <r>
    <x v="2"/>
    <x v="1"/>
    <x v="0"/>
    <x v="0"/>
    <n v="15.44"/>
    <n v="0.14030000000000001"/>
    <n v="49"/>
    <n v="0.84"/>
    <n v="2045060000"/>
    <n v="2045.06"/>
    <n v="340.84"/>
  </r>
  <r>
    <x v="3"/>
    <x v="1"/>
    <x v="0"/>
    <x v="0"/>
    <n v="16.61"/>
    <n v="0.12529999999999999"/>
    <n v="49"/>
    <n v="0.84"/>
    <n v="2359880000"/>
    <n v="2359.88"/>
    <n v="294.98"/>
  </r>
  <r>
    <x v="4"/>
    <x v="1"/>
    <x v="0"/>
    <x v="0"/>
    <n v="17.77"/>
    <n v="0.11609999999999999"/>
    <n v="49"/>
    <n v="0.84"/>
    <n v="2664200000"/>
    <n v="2664.2"/>
    <n v="266.42"/>
  </r>
  <r>
    <x v="5"/>
    <x v="1"/>
    <x v="0"/>
    <x v="0"/>
    <n v="25.92"/>
    <n v="0.15859999999999999"/>
    <n v="49"/>
    <n v="0.84"/>
    <n v="4559000000"/>
    <n v="4559"/>
    <n v="189.96"/>
  </r>
  <r>
    <x v="6"/>
    <x v="1"/>
    <x v="1"/>
    <x v="0"/>
    <n v="20.79"/>
    <n v="0.37269999999999998"/>
    <n v="30"/>
    <n v="0.31"/>
    <n v="3400690000"/>
    <n v="3400.69"/>
    <n v="34.01"/>
  </r>
  <r>
    <x v="0"/>
    <x v="2"/>
    <x v="2"/>
    <x v="1"/>
    <n v="3.17"/>
    <n v="0.23050000000000001"/>
    <n v="25"/>
    <n v="0.83"/>
    <n v="1040880"/>
    <n v="1040.8800000000001"/>
    <n v="520.44000000000005"/>
  </r>
  <r>
    <x v="1"/>
    <x v="2"/>
    <x v="2"/>
    <x v="1"/>
    <n v="5.47"/>
    <n v="0.2127"/>
    <n v="25"/>
    <n v="0.83"/>
    <n v="1841720"/>
    <n v="1841.72"/>
    <n v="460.43"/>
  </r>
  <r>
    <x v="2"/>
    <x v="2"/>
    <x v="2"/>
    <x v="1"/>
    <n v="6.98"/>
    <n v="0.20649999999999999"/>
    <n v="25"/>
    <n v="0.83"/>
    <n v="2648460"/>
    <n v="2648.46"/>
    <n v="441.41"/>
  </r>
  <r>
    <x v="3"/>
    <x v="2"/>
    <x v="2"/>
    <x v="1"/>
    <n v="8.76"/>
    <n v="0.2034"/>
    <n v="25"/>
    <n v="0.83"/>
    <n v="3453840"/>
    <n v="3453.84"/>
    <n v="431.73"/>
  </r>
  <r>
    <x v="4"/>
    <x v="2"/>
    <x v="2"/>
    <x v="1"/>
    <n v="10.59"/>
    <n v="0.20200000000000001"/>
    <n v="26"/>
    <n v="0.83"/>
    <n v="4256600"/>
    <n v="4256.6000000000004"/>
    <n v="425.66"/>
  </r>
  <r>
    <x v="5"/>
    <x v="2"/>
    <x v="2"/>
    <x v="1"/>
    <n v="23.3"/>
    <n v="0.36330000000000001"/>
    <n v="28"/>
    <n v="0.83"/>
    <n v="9840960"/>
    <n v="9840.9599999999991"/>
    <n v="410.04"/>
  </r>
  <r>
    <x v="6"/>
    <x v="2"/>
    <x v="2"/>
    <x v="1"/>
    <n v="90.47"/>
    <n v="1.2370000000000001"/>
    <n v="32"/>
    <n v="0.83"/>
    <n v="39754000"/>
    <n v="39754"/>
    <n v="397.54"/>
  </r>
  <r>
    <x v="0"/>
    <x v="3"/>
    <x v="2"/>
    <x v="1"/>
    <n v="2.79"/>
    <n v="0.2064"/>
    <n v="25"/>
    <n v="0.83"/>
    <n v="9044400"/>
    <n v="904.44"/>
    <n v="452.22"/>
  </r>
  <r>
    <x v="1"/>
    <x v="3"/>
    <x v="2"/>
    <x v="1"/>
    <n v="4.59"/>
    <n v="0.192"/>
    <n v="25"/>
    <n v="0.83"/>
    <n v="16186200"/>
    <n v="1618.62"/>
    <n v="404.66"/>
  </r>
  <r>
    <x v="2"/>
    <x v="3"/>
    <x v="2"/>
    <x v="1"/>
    <n v="6.37"/>
    <n v="0.18790000000000001"/>
    <n v="25"/>
    <n v="0.83"/>
    <n v="23508300"/>
    <n v="2350.83"/>
    <n v="391.8"/>
  </r>
  <r>
    <x v="3"/>
    <x v="3"/>
    <x v="2"/>
    <x v="1"/>
    <n v="8.1199999999999992"/>
    <n v="0.18540000000000001"/>
    <n v="25"/>
    <n v="0.83"/>
    <n v="30705700"/>
    <n v="3070.57"/>
    <n v="383.82"/>
  </r>
  <r>
    <x v="4"/>
    <x v="3"/>
    <x v="2"/>
    <x v="1"/>
    <n v="9.8699999999999992"/>
    <n v="0.1845"/>
    <n v="26"/>
    <n v="0.83"/>
    <n v="37931500"/>
    <n v="3793.15"/>
    <n v="379.32"/>
  </r>
  <r>
    <x v="5"/>
    <x v="3"/>
    <x v="2"/>
    <x v="1"/>
    <n v="21.98"/>
    <n v="0.3296"/>
    <n v="28"/>
    <n v="0.83"/>
    <n v="88153700"/>
    <n v="8815.3700000000008"/>
    <n v="367.31"/>
  </r>
  <r>
    <x v="6"/>
    <x v="3"/>
    <x v="2"/>
    <x v="1"/>
    <n v="85.98"/>
    <n v="1.115"/>
    <n v="32"/>
    <n v="0.83"/>
    <n v="356960500"/>
    <n v="35696.050000000003"/>
    <n v="356.96"/>
  </r>
  <r>
    <x v="0"/>
    <x v="0"/>
    <x v="2"/>
    <x v="1"/>
    <n v="2.56"/>
    <n v="0.19639999999999999"/>
    <n v="25"/>
    <n v="0.83"/>
    <n v="84601000"/>
    <n v="846.01"/>
    <n v="423"/>
  </r>
  <r>
    <x v="1"/>
    <x v="0"/>
    <x v="2"/>
    <x v="1"/>
    <n v="4.2699999999999996"/>
    <n v="0.18129999999999999"/>
    <n v="25"/>
    <n v="0.83"/>
    <n v="149089000"/>
    <n v="1490.89"/>
    <n v="372.72"/>
  </r>
  <r>
    <x v="2"/>
    <x v="0"/>
    <x v="2"/>
    <x v="1"/>
    <n v="5.96"/>
    <n v="0.17730000000000001"/>
    <n v="25"/>
    <n v="0.83"/>
    <n v="215816000"/>
    <n v="2158.16"/>
    <n v="359.69"/>
  </r>
  <r>
    <x v="3"/>
    <x v="0"/>
    <x v="3"/>
    <x v="1"/>
    <n v="32.17"/>
    <n v="0.17319999999999999"/>
    <n v="34"/>
    <n v="0.5"/>
    <n v="280651000"/>
    <n v="2806.51"/>
    <n v="350.81"/>
  </r>
  <r>
    <x v="4"/>
    <x v="0"/>
    <x v="2"/>
    <x v="1"/>
    <n v="9.33"/>
    <n v="0.17430000000000001"/>
    <n v="26"/>
    <n v="0.83"/>
    <n v="349067000"/>
    <n v="3490.67"/>
    <n v="349.07"/>
  </r>
  <r>
    <x v="5"/>
    <x v="0"/>
    <x v="3"/>
    <x v="1"/>
    <n v="47.69"/>
    <n v="0.2311"/>
    <n v="34"/>
    <n v="0.48"/>
    <n v="405334000"/>
    <n v="4053.34"/>
    <n v="168.89"/>
  </r>
  <r>
    <x v="6"/>
    <x v="0"/>
    <x v="3"/>
    <x v="1"/>
    <n v="102.08"/>
    <n v="0.40820000000000001"/>
    <n v="34"/>
    <n v="0.47"/>
    <n v="808829000"/>
    <n v="8088.29"/>
    <n v="80.88"/>
  </r>
  <r>
    <x v="0"/>
    <x v="1"/>
    <x v="2"/>
    <x v="1"/>
    <n v="2.37"/>
    <n v="0.18629999999999999"/>
    <n v="25"/>
    <n v="0.83"/>
    <n v="787510000"/>
    <n v="787.51"/>
    <n v="393.76"/>
  </r>
  <r>
    <x v="1"/>
    <x v="1"/>
    <x v="2"/>
    <x v="1"/>
    <n v="3.99"/>
    <n v="0.17349999999999999"/>
    <n v="25"/>
    <n v="0.83"/>
    <n v="1406110000"/>
    <n v="1406.11"/>
    <n v="351.53"/>
  </r>
  <r>
    <x v="2"/>
    <x v="1"/>
    <x v="3"/>
    <x v="1"/>
    <n v="19.91"/>
    <n v="0.16200000000000001"/>
    <n v="35"/>
    <n v="0.47"/>
    <n v="1844780000"/>
    <n v="1844.78"/>
    <n v="307.45999999999998"/>
  </r>
  <r>
    <x v="3"/>
    <x v="1"/>
    <x v="3"/>
    <x v="1"/>
    <n v="20.52"/>
    <n v="0.13930000000000001"/>
    <n v="34"/>
    <n v="0.49"/>
    <n v="1925920000"/>
    <n v="1925.92"/>
    <n v="240.74"/>
  </r>
  <r>
    <x v="4"/>
    <x v="1"/>
    <x v="3"/>
    <x v="1"/>
    <n v="25.24"/>
    <n v="0.14499999999999999"/>
    <n v="34"/>
    <n v="0.5"/>
    <n v="2094310000"/>
    <n v="2094.31"/>
    <n v="209.43"/>
  </r>
  <r>
    <x v="5"/>
    <x v="1"/>
    <x v="3"/>
    <x v="1"/>
    <n v="35.86"/>
    <n v="0.19040000000000001"/>
    <n v="34"/>
    <n v="0.48"/>
    <n v="3079240000"/>
    <n v="3079.24"/>
    <n v="128.30000000000001"/>
  </r>
  <r>
    <x v="6"/>
    <x v="1"/>
    <x v="3"/>
    <x v="1"/>
    <n v="88.94"/>
    <n v="0.35870000000000002"/>
    <n v="34"/>
    <n v="0.47"/>
    <n v="6906020000"/>
    <n v="6906.02"/>
    <n v="69.06"/>
  </r>
  <r>
    <x v="0"/>
    <x v="2"/>
    <x v="2"/>
    <x v="2"/>
    <n v="2.69"/>
    <n v="0.19489999999999999"/>
    <n v="20"/>
    <n v="0.85"/>
    <n v="838890"/>
    <n v="838.89"/>
    <n v="419.44"/>
  </r>
  <r>
    <x v="1"/>
    <x v="2"/>
    <x v="2"/>
    <x v="2"/>
    <n v="4.28"/>
    <n v="0.1777"/>
    <n v="20"/>
    <n v="0.85"/>
    <n v="1462400"/>
    <n v="1462.4"/>
    <n v="365.6"/>
  </r>
  <r>
    <x v="2"/>
    <x v="2"/>
    <x v="2"/>
    <x v="2"/>
    <n v="5.86"/>
    <n v="0.17249999999999999"/>
    <n v="20"/>
    <n v="0.85"/>
    <n v="2096320"/>
    <n v="2096.3200000000002"/>
    <n v="349.39"/>
  </r>
  <r>
    <x v="3"/>
    <x v="2"/>
    <x v="2"/>
    <x v="2"/>
    <n v="7.43"/>
    <n v="0.16980000000000001"/>
    <n v="20"/>
    <n v="0.85"/>
    <n v="2728220"/>
    <n v="2728.22"/>
    <n v="341.03"/>
  </r>
  <r>
    <x v="4"/>
    <x v="2"/>
    <x v="2"/>
    <x v="2"/>
    <n v="8.99"/>
    <n v="0.1666"/>
    <n v="21"/>
    <n v="0.85"/>
    <n v="3363620"/>
    <n v="3363.62"/>
    <n v="336.36"/>
  </r>
  <r>
    <x v="5"/>
    <x v="2"/>
    <x v="2"/>
    <x v="2"/>
    <n v="19.77"/>
    <n v="0.28589999999999999"/>
    <n v="29"/>
    <n v="0.85"/>
    <n v="7757500"/>
    <n v="7757.5"/>
    <n v="323.23"/>
  </r>
  <r>
    <x v="6"/>
    <x v="2"/>
    <x v="2"/>
    <x v="2"/>
    <n v="76.760000000000005"/>
    <n v="0.96609999999999996"/>
    <n v="32"/>
    <n v="0.85"/>
    <n v="31346420"/>
    <n v="31346.42"/>
    <n v="313.45999999999998"/>
  </r>
  <r>
    <x v="0"/>
    <x v="3"/>
    <x v="2"/>
    <x v="2"/>
    <n v="2.37"/>
    <n v="0.17330000000000001"/>
    <n v="20"/>
    <n v="0.85"/>
    <n v="7208600"/>
    <n v="720.86"/>
    <n v="360.43"/>
  </r>
  <r>
    <x v="1"/>
    <x v="3"/>
    <x v="2"/>
    <x v="2"/>
    <n v="3.89"/>
    <n v="0.15959999999999999"/>
    <n v="20"/>
    <n v="0.85"/>
    <n v="12700900"/>
    <n v="1270.0899999999999"/>
    <n v="317.52"/>
  </r>
  <r>
    <x v="2"/>
    <x v="3"/>
    <x v="2"/>
    <x v="2"/>
    <n v="5.4"/>
    <n v="0.15570000000000001"/>
    <n v="20"/>
    <n v="0.85"/>
    <n v="18332600"/>
    <n v="1833.26"/>
    <n v="305.54000000000002"/>
  </r>
  <r>
    <x v="3"/>
    <x v="3"/>
    <x v="2"/>
    <x v="2"/>
    <n v="6.9"/>
    <n v="0.15329999999999999"/>
    <n v="20"/>
    <n v="0.85"/>
    <n v="23847500"/>
    <n v="2384.75"/>
    <n v="298.08999999999997"/>
  </r>
  <r>
    <x v="4"/>
    <x v="3"/>
    <x v="2"/>
    <x v="2"/>
    <n v="8.3800000000000008"/>
    <n v="0.15060000000000001"/>
    <n v="21"/>
    <n v="0.85"/>
    <n v="29458700"/>
    <n v="2945.87"/>
    <n v="294.58999999999997"/>
  </r>
  <r>
    <x v="5"/>
    <x v="3"/>
    <x v="2"/>
    <x v="2"/>
    <n v="18.649999999999999"/>
    <n v="0.25609999999999999"/>
    <n v="29"/>
    <n v="0.85"/>
    <n v="68237900"/>
    <n v="6823.79"/>
    <n v="284.32"/>
  </r>
  <r>
    <x v="6"/>
    <x v="3"/>
    <x v="2"/>
    <x v="2"/>
    <n v="72.95"/>
    <n v="0.85580000000000001"/>
    <n v="32"/>
    <n v="0.85"/>
    <n v="276120700"/>
    <n v="27612.07"/>
    <n v="276.12"/>
  </r>
  <r>
    <x v="0"/>
    <x v="0"/>
    <x v="2"/>
    <x v="2"/>
    <n v="2.17"/>
    <n v="0.1651"/>
    <n v="20"/>
    <n v="0.85"/>
    <n v="67477000"/>
    <n v="674.77"/>
    <n v="337.38"/>
  </r>
  <r>
    <x v="1"/>
    <x v="0"/>
    <x v="2"/>
    <x v="2"/>
    <n v="3.62"/>
    <n v="0.15040000000000001"/>
    <n v="20"/>
    <n v="0.85"/>
    <n v="116240000"/>
    <n v="1162.4000000000001"/>
    <n v="290.60000000000002"/>
  </r>
  <r>
    <x v="2"/>
    <x v="0"/>
    <x v="2"/>
    <x v="2"/>
    <n v="5.05"/>
    <n v="0.14649999999999999"/>
    <n v="20"/>
    <n v="0.85"/>
    <n v="167164000"/>
    <n v="1671.64"/>
    <n v="278.61"/>
  </r>
  <r>
    <x v="3"/>
    <x v="0"/>
    <x v="2"/>
    <x v="2"/>
    <n v="6.48"/>
    <n v="0.1444"/>
    <n v="20"/>
    <n v="0.85"/>
    <n v="217744000"/>
    <n v="2177.44"/>
    <n v="272.18"/>
  </r>
  <r>
    <x v="4"/>
    <x v="0"/>
    <x v="2"/>
    <x v="2"/>
    <n v="7.89"/>
    <n v="0.14199999999999999"/>
    <n v="21"/>
    <n v="0.85"/>
    <n v="269000000"/>
    <n v="2690"/>
    <n v="269"/>
  </r>
  <r>
    <x v="5"/>
    <x v="0"/>
    <x v="1"/>
    <x v="2"/>
    <n v="15"/>
    <n v="0.19370000000000001"/>
    <n v="30"/>
    <n v="0.31"/>
    <n v="109424000"/>
    <n v="1094.24"/>
    <n v="45.59"/>
  </r>
  <r>
    <x v="6"/>
    <x v="0"/>
    <x v="1"/>
    <x v="2"/>
    <n v="18.559999999999999"/>
    <n v="0.21840000000000001"/>
    <n v="30"/>
    <n v="0.31"/>
    <n v="150756000"/>
    <n v="1507.56"/>
    <n v="15.08"/>
  </r>
  <r>
    <x v="0"/>
    <x v="1"/>
    <x v="2"/>
    <x v="2"/>
    <n v="2.0099999999999998"/>
    <n v="0.1573"/>
    <n v="20"/>
    <n v="0.85"/>
    <n v="631660000"/>
    <n v="631.66"/>
    <n v="315.83"/>
  </r>
  <r>
    <x v="1"/>
    <x v="1"/>
    <x v="2"/>
    <x v="2"/>
    <n v="3.39"/>
    <n v="0.14399999999999999"/>
    <n v="20"/>
    <n v="0.85"/>
    <n v="1093530000"/>
    <n v="1093.53"/>
    <n v="273.38"/>
  </r>
  <r>
    <x v="2"/>
    <x v="1"/>
    <x v="0"/>
    <x v="2"/>
    <n v="13.94"/>
    <n v="0.13059999999999999"/>
    <n v="49"/>
    <n v="0.84"/>
    <n v="1850840000"/>
    <n v="1850.84"/>
    <n v="308.47000000000003"/>
  </r>
  <r>
    <x v="3"/>
    <x v="1"/>
    <x v="0"/>
    <x v="2"/>
    <n v="14.99"/>
    <n v="0.11650000000000001"/>
    <n v="49"/>
    <n v="0.84"/>
    <n v="2119720000"/>
    <n v="2119.7199999999998"/>
    <n v="264.95999999999998"/>
  </r>
  <r>
    <x v="4"/>
    <x v="1"/>
    <x v="0"/>
    <x v="2"/>
    <n v="16.04"/>
    <n v="0.1077"/>
    <n v="49"/>
    <n v="0.84"/>
    <n v="2376500000"/>
    <n v="2376.5"/>
    <n v="237.65"/>
  </r>
  <r>
    <x v="5"/>
    <x v="1"/>
    <x v="0"/>
    <x v="2"/>
    <n v="23.37"/>
    <n v="0.14349999999999999"/>
    <n v="49"/>
    <n v="0.84"/>
    <n v="3983720000"/>
    <n v="3983.72"/>
    <n v="165.99"/>
  </r>
  <r>
    <x v="6"/>
    <x v="1"/>
    <x v="1"/>
    <x v="2"/>
    <n v="11.88"/>
    <n v="0.21160000000000001"/>
    <n v="30"/>
    <n v="0.31"/>
    <n v="1461560000"/>
    <n v="1461.56"/>
    <n v="14.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21463-6861-4B4E-8EE8-EFFB5F2793B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2" firstHeaderRow="0" firstDataRow="1" firstDataCol="2" rowPageCount="1" colPageCount="1"/>
  <pivotFields count="11">
    <pivotField axis="axisRow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dataField="1" showAll="0"/>
  </pivotFields>
  <rowFields count="2">
    <field x="1"/>
    <field x="0"/>
  </rowFields>
  <rowItems count="2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item="2" hier="-1"/>
  </pageFields>
  <dataFields count="3">
    <dataField name="Sum of Total Installed Cost ($/kW)" fld="9" baseField="0" baseItem="3" numFmtId="4"/>
    <dataField name="Sum of Total Installed Cost ($/kWh)" fld="10" baseField="0" baseItem="3" numFmtId="4"/>
    <dataField name="Sum of Fixed O&amp;M ($/kW-year)" fld="4" baseField="0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23C88-918B-433B-A538-39B1C1DE05C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7:E66" firstHeaderRow="0" firstDataRow="1" firstDataCol="2" rowPageCount="1" colPageCount="1"/>
  <pivotFields count="11">
    <pivotField axis="axisRow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Page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dataField="1" showAll="0"/>
    <pivotField dataField="1" showAll="0"/>
  </pivotFields>
  <rowFields count="2">
    <field x="0"/>
    <field x="1"/>
  </rowFields>
  <rowItems count="2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>
      <x v="5"/>
      <x/>
    </i>
    <i r="1">
      <x v="1"/>
    </i>
    <i r="1">
      <x v="2"/>
    </i>
    <i r="1">
      <x v="3"/>
    </i>
    <i>
      <x v="6"/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item="2" hier="-1"/>
  </pageFields>
  <dataFields count="3">
    <dataField name="Sum of Total Installed Cost ($/kW)" fld="9" baseField="1" baseItem="0" numFmtId="4"/>
    <dataField name="Sum of Total Installed Cost ($/kWh)" fld="10" baseField="1" baseItem="0" numFmtId="4"/>
    <dataField name="Sum of Fixed O&amp;M ($/kW-year)" fld="4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B633-7664-493B-BD02-E9CE84D5E0D3}">
  <dimension ref="A1:G66"/>
  <sheetViews>
    <sheetView tabSelected="1" zoomScale="160" zoomScaleNormal="160" workbookViewId="0">
      <selection activeCell="B18" sqref="B18:B24"/>
    </sheetView>
  </sheetViews>
  <sheetFormatPr defaultRowHeight="15" x14ac:dyDescent="0.25"/>
  <cols>
    <col min="1" max="1" width="13.42578125" bestFit="1" customWidth="1"/>
    <col min="2" max="2" width="13.85546875" bestFit="1" customWidth="1"/>
    <col min="3" max="3" width="32.28515625" bestFit="1" customWidth="1"/>
    <col min="4" max="4" width="33.42578125" bestFit="1" customWidth="1"/>
    <col min="5" max="5" width="28.85546875" bestFit="1" customWidth="1"/>
    <col min="6" max="6" width="3.28515625" customWidth="1"/>
    <col min="7" max="7" width="14.7109375" bestFit="1" customWidth="1"/>
    <col min="8" max="12" width="33.42578125" bestFit="1" customWidth="1"/>
    <col min="13" max="13" width="37.28515625" bestFit="1" customWidth="1"/>
    <col min="14" max="14" width="38.5703125" bestFit="1" customWidth="1"/>
    <col min="15" max="15" width="34" bestFit="1" customWidth="1"/>
  </cols>
  <sheetData>
    <row r="1" spans="1:7" x14ac:dyDescent="0.25">
      <c r="A1" s="1" t="s">
        <v>3</v>
      </c>
      <c r="B1" s="2">
        <v>2030</v>
      </c>
    </row>
    <row r="3" spans="1:7" x14ac:dyDescent="0.25">
      <c r="A3" s="1" t="s">
        <v>18</v>
      </c>
      <c r="B3" s="1" t="s">
        <v>0</v>
      </c>
      <c r="C3" t="s">
        <v>15</v>
      </c>
      <c r="D3" t="s">
        <v>16</v>
      </c>
      <c r="E3" t="s">
        <v>17</v>
      </c>
      <c r="G3" s="3" t="s">
        <v>20</v>
      </c>
    </row>
    <row r="4" spans="1:7" x14ac:dyDescent="0.25">
      <c r="A4">
        <v>1</v>
      </c>
      <c r="B4">
        <v>2</v>
      </c>
      <c r="C4" s="4">
        <v>838.89</v>
      </c>
      <c r="D4" s="4">
        <v>419.44</v>
      </c>
      <c r="E4" s="4">
        <v>2.69</v>
      </c>
      <c r="G4" t="str">
        <f>_xlfn.XLOOKUP(C4,filtered_ESGC!J:J,filtered_ESGC!C:C)</f>
        <v>Lithium-ion LFP</v>
      </c>
    </row>
    <row r="5" spans="1:7" x14ac:dyDescent="0.25">
      <c r="A5">
        <v>1</v>
      </c>
      <c r="B5">
        <v>4</v>
      </c>
      <c r="C5" s="4">
        <v>1462.4</v>
      </c>
      <c r="D5" s="4">
        <v>365.6</v>
      </c>
      <c r="E5" s="4">
        <v>4.28</v>
      </c>
      <c r="G5" t="str">
        <f>_xlfn.XLOOKUP(C5,filtered_ESGC!J:J,filtered_ESGC!C:C)</f>
        <v>Lithium-ion LFP</v>
      </c>
    </row>
    <row r="6" spans="1:7" x14ac:dyDescent="0.25">
      <c r="A6">
        <v>1</v>
      </c>
      <c r="B6">
        <v>6</v>
      </c>
      <c r="C6" s="4">
        <v>2096.3200000000002</v>
      </c>
      <c r="D6" s="4">
        <v>349.39</v>
      </c>
      <c r="E6" s="4">
        <v>5.86</v>
      </c>
      <c r="G6" t="str">
        <f>_xlfn.XLOOKUP(C6,filtered_ESGC!J:J,filtered_ESGC!C:C)</f>
        <v>Lithium-ion LFP</v>
      </c>
    </row>
    <row r="7" spans="1:7" x14ac:dyDescent="0.25">
      <c r="A7">
        <v>1</v>
      </c>
      <c r="B7">
        <v>8</v>
      </c>
      <c r="C7" s="4">
        <v>2728.22</v>
      </c>
      <c r="D7" s="4">
        <v>341.03</v>
      </c>
      <c r="E7" s="4">
        <v>7.43</v>
      </c>
      <c r="G7" t="str">
        <f>_xlfn.XLOOKUP(C7,filtered_ESGC!J:J,filtered_ESGC!C:C)</f>
        <v>Lithium-ion LFP</v>
      </c>
    </row>
    <row r="8" spans="1:7" x14ac:dyDescent="0.25">
      <c r="A8">
        <v>1</v>
      </c>
      <c r="B8">
        <v>10</v>
      </c>
      <c r="C8" s="4">
        <v>3363.62</v>
      </c>
      <c r="D8" s="4">
        <v>336.36</v>
      </c>
      <c r="E8" s="4">
        <v>8.99</v>
      </c>
      <c r="G8" t="str">
        <f>_xlfn.XLOOKUP(C8,filtered_ESGC!J:J,filtered_ESGC!C:C)</f>
        <v>Lithium-ion LFP</v>
      </c>
    </row>
    <row r="9" spans="1:7" x14ac:dyDescent="0.25">
      <c r="A9">
        <v>1</v>
      </c>
      <c r="B9">
        <v>24</v>
      </c>
      <c r="C9" s="4">
        <v>7757.5</v>
      </c>
      <c r="D9" s="4">
        <v>323.23</v>
      </c>
      <c r="E9" s="4">
        <v>19.77</v>
      </c>
      <c r="G9" t="str">
        <f>_xlfn.XLOOKUP(C9,filtered_ESGC!J:J,filtered_ESGC!C:C)</f>
        <v>Lithium-ion LFP</v>
      </c>
    </row>
    <row r="10" spans="1:7" x14ac:dyDescent="0.25">
      <c r="A10">
        <v>1</v>
      </c>
      <c r="B10">
        <v>100</v>
      </c>
      <c r="C10" s="4">
        <v>31346.42</v>
      </c>
      <c r="D10" s="4">
        <v>313.45999999999998</v>
      </c>
      <c r="E10" s="4">
        <v>76.760000000000005</v>
      </c>
      <c r="G10" t="str">
        <f>_xlfn.XLOOKUP(C10,filtered_ESGC!J:J,filtered_ESGC!C:C)</f>
        <v>Lithium-ion LFP</v>
      </c>
    </row>
    <row r="11" spans="1:7" x14ac:dyDescent="0.25">
      <c r="A11">
        <v>10</v>
      </c>
      <c r="B11">
        <v>2</v>
      </c>
      <c r="C11" s="4">
        <v>720.86</v>
      </c>
      <c r="D11" s="4">
        <v>360.43</v>
      </c>
      <c r="E11" s="4">
        <v>2.37</v>
      </c>
      <c r="G11" t="str">
        <f>_xlfn.XLOOKUP(C11,filtered_ESGC!J:J,filtered_ESGC!C:C)</f>
        <v>Lithium-ion LFP</v>
      </c>
    </row>
    <row r="12" spans="1:7" x14ac:dyDescent="0.25">
      <c r="A12">
        <v>10</v>
      </c>
      <c r="B12">
        <v>4</v>
      </c>
      <c r="C12" s="4">
        <v>1270.0899999999999</v>
      </c>
      <c r="D12" s="4">
        <v>317.52</v>
      </c>
      <c r="E12" s="4">
        <v>3.89</v>
      </c>
      <c r="G12" t="str">
        <f>_xlfn.XLOOKUP(C12,filtered_ESGC!J:J,filtered_ESGC!C:C)</f>
        <v>Lithium-ion LFP</v>
      </c>
    </row>
    <row r="13" spans="1:7" x14ac:dyDescent="0.25">
      <c r="A13">
        <v>10</v>
      </c>
      <c r="B13">
        <v>6</v>
      </c>
      <c r="C13" s="4">
        <v>1833.26</v>
      </c>
      <c r="D13" s="4">
        <v>305.54000000000002</v>
      </c>
      <c r="E13" s="4">
        <v>5.4</v>
      </c>
      <c r="G13" t="str">
        <f>_xlfn.XLOOKUP(C13,filtered_ESGC!J:J,filtered_ESGC!C:C)</f>
        <v>Lithium-ion LFP</v>
      </c>
    </row>
    <row r="14" spans="1:7" x14ac:dyDescent="0.25">
      <c r="A14">
        <v>10</v>
      </c>
      <c r="B14">
        <v>8</v>
      </c>
      <c r="C14" s="4">
        <v>2384.75</v>
      </c>
      <c r="D14" s="4">
        <v>298.08999999999997</v>
      </c>
      <c r="E14" s="4">
        <v>6.9</v>
      </c>
      <c r="G14" t="str">
        <f>_xlfn.XLOOKUP(C14,filtered_ESGC!J:J,filtered_ESGC!C:C)</f>
        <v>Lithium-ion LFP</v>
      </c>
    </row>
    <row r="15" spans="1:7" x14ac:dyDescent="0.25">
      <c r="A15">
        <v>10</v>
      </c>
      <c r="B15">
        <v>10</v>
      </c>
      <c r="C15" s="4">
        <v>2945.87</v>
      </c>
      <c r="D15" s="4">
        <v>294.58999999999997</v>
      </c>
      <c r="E15" s="4">
        <v>8.3800000000000008</v>
      </c>
      <c r="G15" t="str">
        <f>_xlfn.XLOOKUP(C15,filtered_ESGC!J:J,filtered_ESGC!C:C)</f>
        <v>Lithium-ion LFP</v>
      </c>
    </row>
    <row r="16" spans="1:7" x14ac:dyDescent="0.25">
      <c r="A16">
        <v>10</v>
      </c>
      <c r="B16">
        <v>24</v>
      </c>
      <c r="C16" s="4">
        <v>6823.79</v>
      </c>
      <c r="D16" s="4">
        <v>284.32</v>
      </c>
      <c r="E16" s="4">
        <v>18.649999999999999</v>
      </c>
      <c r="G16" t="str">
        <f>_xlfn.XLOOKUP(C16,filtered_ESGC!J:J,filtered_ESGC!C:C)</f>
        <v>Lithium-ion LFP</v>
      </c>
    </row>
    <row r="17" spans="1:7" x14ac:dyDescent="0.25">
      <c r="A17">
        <v>10</v>
      </c>
      <c r="B17">
        <v>100</v>
      </c>
      <c r="C17" s="4">
        <v>27612.07</v>
      </c>
      <c r="D17" s="4">
        <v>276.12</v>
      </c>
      <c r="E17" s="4">
        <v>72.95</v>
      </c>
      <c r="G17" t="str">
        <f>_xlfn.XLOOKUP(C17,filtered_ESGC!J:J,filtered_ESGC!C:C)</f>
        <v>Lithium-ion LFP</v>
      </c>
    </row>
    <row r="18" spans="1:7" x14ac:dyDescent="0.25">
      <c r="A18">
        <v>100</v>
      </c>
      <c r="B18">
        <v>2</v>
      </c>
      <c r="C18" s="4">
        <v>674.77</v>
      </c>
      <c r="D18" s="4">
        <v>337.38</v>
      </c>
      <c r="E18" s="4">
        <v>2.17</v>
      </c>
      <c r="G18" t="str">
        <f>_xlfn.XLOOKUP(C18,filtered_ESGC!J:J,filtered_ESGC!C:C)</f>
        <v>Lithium-ion LFP</v>
      </c>
    </row>
    <row r="19" spans="1:7" x14ac:dyDescent="0.25">
      <c r="A19">
        <v>100</v>
      </c>
      <c r="B19">
        <v>4</v>
      </c>
      <c r="C19" s="4">
        <v>1162.4000000000001</v>
      </c>
      <c r="D19" s="4">
        <v>290.60000000000002</v>
      </c>
      <c r="E19" s="4">
        <v>3.62</v>
      </c>
      <c r="G19" t="str">
        <f>_xlfn.XLOOKUP(C19,filtered_ESGC!J:J,filtered_ESGC!C:C)</f>
        <v>Lithium-ion LFP</v>
      </c>
    </row>
    <row r="20" spans="1:7" x14ac:dyDescent="0.25">
      <c r="A20">
        <v>100</v>
      </c>
      <c r="B20">
        <v>6</v>
      </c>
      <c r="C20" s="4">
        <v>1671.64</v>
      </c>
      <c r="D20" s="4">
        <v>278.61</v>
      </c>
      <c r="E20" s="4">
        <v>5.05</v>
      </c>
      <c r="G20" t="str">
        <f>_xlfn.XLOOKUP(C20,filtered_ESGC!J:J,filtered_ESGC!C:C)</f>
        <v>Lithium-ion LFP</v>
      </c>
    </row>
    <row r="21" spans="1:7" x14ac:dyDescent="0.25">
      <c r="A21">
        <v>100</v>
      </c>
      <c r="B21">
        <v>8</v>
      </c>
      <c r="C21" s="4">
        <v>2177.44</v>
      </c>
      <c r="D21" s="4">
        <v>272.18</v>
      </c>
      <c r="E21" s="4">
        <v>6.48</v>
      </c>
      <c r="G21" t="str">
        <f>_xlfn.XLOOKUP(C21,filtered_ESGC!J:J,filtered_ESGC!C:C)</f>
        <v>Lithium-ion LFP</v>
      </c>
    </row>
    <row r="22" spans="1:7" x14ac:dyDescent="0.25">
      <c r="A22">
        <v>100</v>
      </c>
      <c r="B22">
        <v>10</v>
      </c>
      <c r="C22" s="4">
        <v>2690</v>
      </c>
      <c r="D22" s="4">
        <v>269</v>
      </c>
      <c r="E22" s="4">
        <v>7.89</v>
      </c>
      <c r="G22" t="str">
        <f>_xlfn.XLOOKUP(C22,filtered_ESGC!J:J,filtered_ESGC!C:C)</f>
        <v>Lithium-ion LFP</v>
      </c>
    </row>
    <row r="23" spans="1:7" x14ac:dyDescent="0.25">
      <c r="A23">
        <v>100</v>
      </c>
      <c r="B23">
        <v>24</v>
      </c>
      <c r="C23" s="4">
        <v>1094.24</v>
      </c>
      <c r="D23" s="4">
        <v>45.59</v>
      </c>
      <c r="E23" s="4">
        <v>15</v>
      </c>
      <c r="G23" t="str">
        <f>_xlfn.XLOOKUP(C23,filtered_ESGC!J:J,filtered_ESGC!C:C)</f>
        <v>Hydrogen</v>
      </c>
    </row>
    <row r="24" spans="1:7" x14ac:dyDescent="0.25">
      <c r="A24">
        <v>100</v>
      </c>
      <c r="B24">
        <v>100</v>
      </c>
      <c r="C24" s="4">
        <v>1507.56</v>
      </c>
      <c r="D24" s="4">
        <v>15.08</v>
      </c>
      <c r="E24" s="4">
        <v>18.559999999999999</v>
      </c>
      <c r="G24" t="str">
        <f>_xlfn.XLOOKUP(C24,filtered_ESGC!J:J,filtered_ESGC!C:C)</f>
        <v>Hydrogen</v>
      </c>
    </row>
    <row r="25" spans="1:7" x14ac:dyDescent="0.25">
      <c r="A25">
        <v>1000</v>
      </c>
      <c r="B25">
        <v>2</v>
      </c>
      <c r="C25" s="4">
        <v>631.66</v>
      </c>
      <c r="D25" s="4">
        <v>315.83</v>
      </c>
      <c r="E25" s="4">
        <v>2.0099999999999998</v>
      </c>
      <c r="G25" t="str">
        <f>_xlfn.XLOOKUP(C25,filtered_ESGC!J:J,filtered_ESGC!C:C)</f>
        <v>Lithium-ion LFP</v>
      </c>
    </row>
    <row r="26" spans="1:7" x14ac:dyDescent="0.25">
      <c r="A26">
        <v>1000</v>
      </c>
      <c r="B26">
        <v>4</v>
      </c>
      <c r="C26" s="4">
        <v>1093.53</v>
      </c>
      <c r="D26" s="4">
        <v>273.38</v>
      </c>
      <c r="E26" s="4">
        <v>3.39</v>
      </c>
      <c r="G26" t="str">
        <f>_xlfn.XLOOKUP(C26,filtered_ESGC!J:J,filtered_ESGC!C:C)</f>
        <v>Lithium-ion LFP</v>
      </c>
    </row>
    <row r="27" spans="1:7" x14ac:dyDescent="0.25">
      <c r="A27">
        <v>1000</v>
      </c>
      <c r="B27">
        <v>6</v>
      </c>
      <c r="C27" s="4">
        <v>1850.84</v>
      </c>
      <c r="D27" s="4">
        <v>308.47000000000003</v>
      </c>
      <c r="E27" s="4">
        <v>13.94</v>
      </c>
      <c r="G27" t="str">
        <f>_xlfn.XLOOKUP(C27,filtered_ESGC!J:J,filtered_ESGC!C:C)</f>
        <v>Gravitational</v>
      </c>
    </row>
    <row r="28" spans="1:7" x14ac:dyDescent="0.25">
      <c r="A28">
        <v>1000</v>
      </c>
      <c r="B28">
        <v>8</v>
      </c>
      <c r="C28" s="4">
        <v>2119.7199999999998</v>
      </c>
      <c r="D28" s="4">
        <v>264.95999999999998</v>
      </c>
      <c r="E28" s="4">
        <v>14.99</v>
      </c>
      <c r="G28" t="str">
        <f>_xlfn.XLOOKUP(C28,filtered_ESGC!J:J,filtered_ESGC!C:C)</f>
        <v>Gravitational</v>
      </c>
    </row>
    <row r="29" spans="1:7" x14ac:dyDescent="0.25">
      <c r="A29">
        <v>1000</v>
      </c>
      <c r="B29">
        <v>10</v>
      </c>
      <c r="C29" s="4">
        <v>2376.5</v>
      </c>
      <c r="D29" s="4">
        <v>237.65</v>
      </c>
      <c r="E29" s="4">
        <v>16.04</v>
      </c>
      <c r="G29" t="str">
        <f>_xlfn.XLOOKUP(C29,filtered_ESGC!J:J,filtered_ESGC!C:C)</f>
        <v>Gravitational</v>
      </c>
    </row>
    <row r="30" spans="1:7" x14ac:dyDescent="0.25">
      <c r="A30">
        <v>1000</v>
      </c>
      <c r="B30">
        <v>24</v>
      </c>
      <c r="C30" s="4">
        <v>3983.72</v>
      </c>
      <c r="D30" s="4">
        <v>165.99</v>
      </c>
      <c r="E30" s="4">
        <v>23.37</v>
      </c>
      <c r="G30" t="str">
        <f>_xlfn.XLOOKUP(C30,filtered_ESGC!J:J,filtered_ESGC!C:C)</f>
        <v>Gravitational</v>
      </c>
    </row>
    <row r="31" spans="1:7" x14ac:dyDescent="0.25">
      <c r="A31">
        <v>1000</v>
      </c>
      <c r="B31">
        <v>100</v>
      </c>
      <c r="C31" s="4">
        <v>1461.56</v>
      </c>
      <c r="D31" s="4">
        <v>14.62</v>
      </c>
      <c r="E31" s="4">
        <v>11.88</v>
      </c>
      <c r="G31" t="str">
        <f>_xlfn.XLOOKUP(C31,filtered_ESGC!J:J,filtered_ESGC!C:C)</f>
        <v>Hydrogen</v>
      </c>
    </row>
    <row r="32" spans="1:7" x14ac:dyDescent="0.25">
      <c r="A32" t="s">
        <v>19</v>
      </c>
      <c r="C32" s="4">
        <v>117679.64</v>
      </c>
      <c r="D32" s="4">
        <v>7674.46</v>
      </c>
      <c r="E32" s="4">
        <v>388.71</v>
      </c>
    </row>
    <row r="35" spans="1:7" x14ac:dyDescent="0.25">
      <c r="A35" s="1" t="s">
        <v>3</v>
      </c>
      <c r="B35" s="2">
        <v>2030</v>
      </c>
    </row>
    <row r="37" spans="1:7" x14ac:dyDescent="0.25">
      <c r="A37" s="1" t="s">
        <v>18</v>
      </c>
      <c r="B37" s="1" t="s">
        <v>1</v>
      </c>
      <c r="C37" t="s">
        <v>15</v>
      </c>
      <c r="D37" t="s">
        <v>16</v>
      </c>
      <c r="E37" t="s">
        <v>17</v>
      </c>
      <c r="G37" s="3" t="s">
        <v>20</v>
      </c>
    </row>
    <row r="38" spans="1:7" x14ac:dyDescent="0.25">
      <c r="A38">
        <v>2</v>
      </c>
      <c r="B38">
        <v>1</v>
      </c>
      <c r="C38" s="4">
        <v>838.89</v>
      </c>
      <c r="D38" s="4">
        <v>419.44</v>
      </c>
      <c r="E38" s="4">
        <v>2.69</v>
      </c>
      <c r="G38" t="str">
        <f>_xlfn.XLOOKUP(C38,filtered_ESGC!J:J,filtered_ESGC!C:C)</f>
        <v>Lithium-ion LFP</v>
      </c>
    </row>
    <row r="39" spans="1:7" x14ac:dyDescent="0.25">
      <c r="A39">
        <v>2</v>
      </c>
      <c r="B39">
        <v>10</v>
      </c>
      <c r="C39" s="4">
        <v>720.86</v>
      </c>
      <c r="D39" s="4">
        <v>360.43</v>
      </c>
      <c r="E39" s="4">
        <v>2.37</v>
      </c>
      <c r="G39" t="str">
        <f>_xlfn.XLOOKUP(C39,filtered_ESGC!J:J,filtered_ESGC!C:C)</f>
        <v>Lithium-ion LFP</v>
      </c>
    </row>
    <row r="40" spans="1:7" x14ac:dyDescent="0.25">
      <c r="A40">
        <v>2</v>
      </c>
      <c r="B40">
        <v>100</v>
      </c>
      <c r="C40" s="4">
        <v>674.77</v>
      </c>
      <c r="D40" s="4">
        <v>337.38</v>
      </c>
      <c r="E40" s="4">
        <v>2.17</v>
      </c>
      <c r="G40" t="str">
        <f>_xlfn.XLOOKUP(C40,filtered_ESGC!J:J,filtered_ESGC!C:C)</f>
        <v>Lithium-ion LFP</v>
      </c>
    </row>
    <row r="41" spans="1:7" x14ac:dyDescent="0.25">
      <c r="A41">
        <v>2</v>
      </c>
      <c r="B41">
        <v>1000</v>
      </c>
      <c r="C41" s="4">
        <v>631.66</v>
      </c>
      <c r="D41" s="4">
        <v>315.83</v>
      </c>
      <c r="E41" s="4">
        <v>2.0099999999999998</v>
      </c>
      <c r="G41" t="str">
        <f>_xlfn.XLOOKUP(C41,filtered_ESGC!J:J,filtered_ESGC!C:C)</f>
        <v>Lithium-ion LFP</v>
      </c>
    </row>
    <row r="42" spans="1:7" x14ac:dyDescent="0.25">
      <c r="A42">
        <v>4</v>
      </c>
      <c r="B42">
        <v>1</v>
      </c>
      <c r="C42" s="4">
        <v>1462.4</v>
      </c>
      <c r="D42" s="4">
        <v>365.6</v>
      </c>
      <c r="E42" s="4">
        <v>4.28</v>
      </c>
      <c r="G42" t="str">
        <f>_xlfn.XLOOKUP(C42,filtered_ESGC!J:J,filtered_ESGC!C:C)</f>
        <v>Lithium-ion LFP</v>
      </c>
    </row>
    <row r="43" spans="1:7" x14ac:dyDescent="0.25">
      <c r="A43">
        <v>4</v>
      </c>
      <c r="B43">
        <v>10</v>
      </c>
      <c r="C43" s="4">
        <v>1270.0899999999999</v>
      </c>
      <c r="D43" s="4">
        <v>317.52</v>
      </c>
      <c r="E43" s="4">
        <v>3.89</v>
      </c>
      <c r="G43" t="str">
        <f>_xlfn.XLOOKUP(C43,filtered_ESGC!J:J,filtered_ESGC!C:C)</f>
        <v>Lithium-ion LFP</v>
      </c>
    </row>
    <row r="44" spans="1:7" x14ac:dyDescent="0.25">
      <c r="A44">
        <v>4</v>
      </c>
      <c r="B44">
        <v>100</v>
      </c>
      <c r="C44" s="4">
        <v>1162.4000000000001</v>
      </c>
      <c r="D44" s="4">
        <v>290.60000000000002</v>
      </c>
      <c r="E44" s="4">
        <v>3.62</v>
      </c>
      <c r="G44" t="str">
        <f>_xlfn.XLOOKUP(C44,filtered_ESGC!J:J,filtered_ESGC!C:C)</f>
        <v>Lithium-ion LFP</v>
      </c>
    </row>
    <row r="45" spans="1:7" x14ac:dyDescent="0.25">
      <c r="A45">
        <v>4</v>
      </c>
      <c r="B45">
        <v>1000</v>
      </c>
      <c r="C45" s="4">
        <v>1093.53</v>
      </c>
      <c r="D45" s="4">
        <v>273.38</v>
      </c>
      <c r="E45" s="4">
        <v>3.39</v>
      </c>
      <c r="G45" t="str">
        <f>_xlfn.XLOOKUP(C45,filtered_ESGC!J:J,filtered_ESGC!C:C)</f>
        <v>Lithium-ion LFP</v>
      </c>
    </row>
    <row r="46" spans="1:7" x14ac:dyDescent="0.25">
      <c r="A46">
        <v>6</v>
      </c>
      <c r="B46">
        <v>1</v>
      </c>
      <c r="C46" s="4">
        <v>2096.3200000000002</v>
      </c>
      <c r="D46" s="4">
        <v>349.39</v>
      </c>
      <c r="E46" s="4">
        <v>5.86</v>
      </c>
      <c r="G46" t="str">
        <f>_xlfn.XLOOKUP(C46,filtered_ESGC!J:J,filtered_ESGC!C:C)</f>
        <v>Lithium-ion LFP</v>
      </c>
    </row>
    <row r="47" spans="1:7" x14ac:dyDescent="0.25">
      <c r="A47">
        <v>6</v>
      </c>
      <c r="B47">
        <v>10</v>
      </c>
      <c r="C47" s="4">
        <v>1833.26</v>
      </c>
      <c r="D47" s="4">
        <v>305.54000000000002</v>
      </c>
      <c r="E47" s="4">
        <v>5.4</v>
      </c>
      <c r="G47" t="str">
        <f>_xlfn.XLOOKUP(C47,filtered_ESGC!J:J,filtered_ESGC!C:C)</f>
        <v>Lithium-ion LFP</v>
      </c>
    </row>
    <row r="48" spans="1:7" x14ac:dyDescent="0.25">
      <c r="A48">
        <v>6</v>
      </c>
      <c r="B48">
        <v>100</v>
      </c>
      <c r="C48" s="4">
        <v>1671.64</v>
      </c>
      <c r="D48" s="4">
        <v>278.61</v>
      </c>
      <c r="E48" s="4">
        <v>5.05</v>
      </c>
      <c r="G48" t="str">
        <f>_xlfn.XLOOKUP(C48,filtered_ESGC!J:J,filtered_ESGC!C:C)</f>
        <v>Lithium-ion LFP</v>
      </c>
    </row>
    <row r="49" spans="1:7" x14ac:dyDescent="0.25">
      <c r="A49">
        <v>6</v>
      </c>
      <c r="B49">
        <v>1000</v>
      </c>
      <c r="C49" s="4">
        <v>1850.84</v>
      </c>
      <c r="D49" s="4">
        <v>308.47000000000003</v>
      </c>
      <c r="E49" s="4">
        <v>13.94</v>
      </c>
      <c r="G49" t="str">
        <f>_xlfn.XLOOKUP(C49,filtered_ESGC!J:J,filtered_ESGC!C:C)</f>
        <v>Gravitational</v>
      </c>
    </row>
    <row r="50" spans="1:7" x14ac:dyDescent="0.25">
      <c r="A50">
        <v>8</v>
      </c>
      <c r="B50">
        <v>1</v>
      </c>
      <c r="C50" s="4">
        <v>2728.22</v>
      </c>
      <c r="D50" s="4">
        <v>341.03</v>
      </c>
      <c r="E50" s="4">
        <v>7.43</v>
      </c>
      <c r="G50" t="str">
        <f>_xlfn.XLOOKUP(C50,filtered_ESGC!J:J,filtered_ESGC!C:C)</f>
        <v>Lithium-ion LFP</v>
      </c>
    </row>
    <row r="51" spans="1:7" x14ac:dyDescent="0.25">
      <c r="A51">
        <v>8</v>
      </c>
      <c r="B51">
        <v>10</v>
      </c>
      <c r="C51" s="4">
        <v>2384.75</v>
      </c>
      <c r="D51" s="4">
        <v>298.08999999999997</v>
      </c>
      <c r="E51" s="4">
        <v>6.9</v>
      </c>
      <c r="G51" t="str">
        <f>_xlfn.XLOOKUP(C51,filtered_ESGC!J:J,filtered_ESGC!C:C)</f>
        <v>Lithium-ion LFP</v>
      </c>
    </row>
    <row r="52" spans="1:7" x14ac:dyDescent="0.25">
      <c r="A52">
        <v>8</v>
      </c>
      <c r="B52">
        <v>100</v>
      </c>
      <c r="C52" s="4">
        <v>2177.44</v>
      </c>
      <c r="D52" s="4">
        <v>272.18</v>
      </c>
      <c r="E52" s="4">
        <v>6.48</v>
      </c>
      <c r="G52" t="str">
        <f>_xlfn.XLOOKUP(C52,filtered_ESGC!J:J,filtered_ESGC!C:C)</f>
        <v>Lithium-ion LFP</v>
      </c>
    </row>
    <row r="53" spans="1:7" x14ac:dyDescent="0.25">
      <c r="A53">
        <v>8</v>
      </c>
      <c r="B53">
        <v>1000</v>
      </c>
      <c r="C53" s="4">
        <v>2119.7199999999998</v>
      </c>
      <c r="D53" s="4">
        <v>264.95999999999998</v>
      </c>
      <c r="E53" s="4">
        <v>14.99</v>
      </c>
      <c r="G53" t="str">
        <f>_xlfn.XLOOKUP(C53,filtered_ESGC!J:J,filtered_ESGC!C:C)</f>
        <v>Gravitational</v>
      </c>
    </row>
    <row r="54" spans="1:7" x14ac:dyDescent="0.25">
      <c r="A54">
        <v>10</v>
      </c>
      <c r="B54">
        <v>1</v>
      </c>
      <c r="C54" s="4">
        <v>3363.62</v>
      </c>
      <c r="D54" s="4">
        <v>336.36</v>
      </c>
      <c r="E54" s="4">
        <v>8.99</v>
      </c>
      <c r="G54" t="str">
        <f>_xlfn.XLOOKUP(C54,filtered_ESGC!J:J,filtered_ESGC!C:C)</f>
        <v>Lithium-ion LFP</v>
      </c>
    </row>
    <row r="55" spans="1:7" x14ac:dyDescent="0.25">
      <c r="A55">
        <v>10</v>
      </c>
      <c r="B55">
        <v>10</v>
      </c>
      <c r="C55" s="4">
        <v>2945.87</v>
      </c>
      <c r="D55" s="4">
        <v>294.58999999999997</v>
      </c>
      <c r="E55" s="4">
        <v>8.3800000000000008</v>
      </c>
      <c r="G55" t="str">
        <f>_xlfn.XLOOKUP(C55,filtered_ESGC!J:J,filtered_ESGC!C:C)</f>
        <v>Lithium-ion LFP</v>
      </c>
    </row>
    <row r="56" spans="1:7" x14ac:dyDescent="0.25">
      <c r="A56">
        <v>10</v>
      </c>
      <c r="B56">
        <v>100</v>
      </c>
      <c r="C56" s="4">
        <v>2690</v>
      </c>
      <c r="D56" s="4">
        <v>269</v>
      </c>
      <c r="E56" s="4">
        <v>7.89</v>
      </c>
      <c r="G56" t="str">
        <f>_xlfn.XLOOKUP(C56,filtered_ESGC!J:J,filtered_ESGC!C:C)</f>
        <v>Lithium-ion LFP</v>
      </c>
    </row>
    <row r="57" spans="1:7" x14ac:dyDescent="0.25">
      <c r="A57">
        <v>10</v>
      </c>
      <c r="B57">
        <v>1000</v>
      </c>
      <c r="C57" s="4">
        <v>2376.5</v>
      </c>
      <c r="D57" s="4">
        <v>237.65</v>
      </c>
      <c r="E57" s="4">
        <v>16.04</v>
      </c>
      <c r="G57" t="str">
        <f>_xlfn.XLOOKUP(C57,filtered_ESGC!J:J,filtered_ESGC!C:C)</f>
        <v>Gravitational</v>
      </c>
    </row>
    <row r="58" spans="1:7" x14ac:dyDescent="0.25">
      <c r="A58">
        <v>24</v>
      </c>
      <c r="B58">
        <v>1</v>
      </c>
      <c r="C58" s="4">
        <v>7757.5</v>
      </c>
      <c r="D58" s="4">
        <v>323.23</v>
      </c>
      <c r="E58" s="4">
        <v>19.77</v>
      </c>
      <c r="G58" t="str">
        <f>_xlfn.XLOOKUP(C58,filtered_ESGC!J:J,filtered_ESGC!C:C)</f>
        <v>Lithium-ion LFP</v>
      </c>
    </row>
    <row r="59" spans="1:7" x14ac:dyDescent="0.25">
      <c r="A59">
        <v>24</v>
      </c>
      <c r="B59">
        <v>10</v>
      </c>
      <c r="C59" s="4">
        <v>6823.79</v>
      </c>
      <c r="D59" s="4">
        <v>284.32</v>
      </c>
      <c r="E59" s="4">
        <v>18.649999999999999</v>
      </c>
      <c r="G59" t="str">
        <f>_xlfn.XLOOKUP(C59,filtered_ESGC!J:J,filtered_ESGC!C:C)</f>
        <v>Lithium-ion LFP</v>
      </c>
    </row>
    <row r="60" spans="1:7" x14ac:dyDescent="0.25">
      <c r="A60">
        <v>24</v>
      </c>
      <c r="B60">
        <v>100</v>
      </c>
      <c r="C60" s="4">
        <v>1094.24</v>
      </c>
      <c r="D60" s="4">
        <v>45.59</v>
      </c>
      <c r="E60" s="4">
        <v>15</v>
      </c>
      <c r="G60" t="str">
        <f>_xlfn.XLOOKUP(C60,filtered_ESGC!J:J,filtered_ESGC!C:C)</f>
        <v>Hydrogen</v>
      </c>
    </row>
    <row r="61" spans="1:7" x14ac:dyDescent="0.25">
      <c r="A61">
        <v>24</v>
      </c>
      <c r="B61">
        <v>1000</v>
      </c>
      <c r="C61" s="4">
        <v>3983.72</v>
      </c>
      <c r="D61" s="4">
        <v>165.99</v>
      </c>
      <c r="E61" s="4">
        <v>23.37</v>
      </c>
      <c r="G61" t="str">
        <f>_xlfn.XLOOKUP(C61,filtered_ESGC!J:J,filtered_ESGC!C:C)</f>
        <v>Gravitational</v>
      </c>
    </row>
    <row r="62" spans="1:7" x14ac:dyDescent="0.25">
      <c r="A62">
        <v>100</v>
      </c>
      <c r="B62">
        <v>1</v>
      </c>
      <c r="C62" s="4">
        <v>31346.42</v>
      </c>
      <c r="D62" s="4">
        <v>313.45999999999998</v>
      </c>
      <c r="E62" s="4">
        <v>76.760000000000005</v>
      </c>
      <c r="G62" t="str">
        <f>_xlfn.XLOOKUP(C62,filtered_ESGC!J:J,filtered_ESGC!C:C)</f>
        <v>Lithium-ion LFP</v>
      </c>
    </row>
    <row r="63" spans="1:7" x14ac:dyDescent="0.25">
      <c r="A63">
        <v>100</v>
      </c>
      <c r="B63">
        <v>10</v>
      </c>
      <c r="C63" s="4">
        <v>27612.07</v>
      </c>
      <c r="D63" s="4">
        <v>276.12</v>
      </c>
      <c r="E63" s="4">
        <v>72.95</v>
      </c>
      <c r="G63" t="str">
        <f>_xlfn.XLOOKUP(C63,filtered_ESGC!J:J,filtered_ESGC!C:C)</f>
        <v>Lithium-ion LFP</v>
      </c>
    </row>
    <row r="64" spans="1:7" x14ac:dyDescent="0.25">
      <c r="A64">
        <v>100</v>
      </c>
      <c r="B64">
        <v>100</v>
      </c>
      <c r="C64" s="4">
        <v>1507.56</v>
      </c>
      <c r="D64" s="4">
        <v>15.08</v>
      </c>
      <c r="E64" s="4">
        <v>18.559999999999999</v>
      </c>
      <c r="G64" t="str">
        <f>_xlfn.XLOOKUP(C64,filtered_ESGC!J:J,filtered_ESGC!C:C)</f>
        <v>Hydrogen</v>
      </c>
    </row>
    <row r="65" spans="1:7" x14ac:dyDescent="0.25">
      <c r="A65">
        <v>100</v>
      </c>
      <c r="B65">
        <v>1000</v>
      </c>
      <c r="C65" s="4">
        <v>1461.56</v>
      </c>
      <c r="D65" s="4">
        <v>14.62</v>
      </c>
      <c r="E65" s="4">
        <v>11.88</v>
      </c>
      <c r="G65" t="str">
        <f>_xlfn.XLOOKUP(C65,filtered_ESGC!J:J,filtered_ESGC!C:C)</f>
        <v>Hydrogen</v>
      </c>
    </row>
    <row r="66" spans="1:7" x14ac:dyDescent="0.25">
      <c r="A66" t="s">
        <v>19</v>
      </c>
      <c r="C66" s="4">
        <v>117679.63999999998</v>
      </c>
      <c r="D66" s="4">
        <v>7674.4599999999982</v>
      </c>
      <c r="E66" s="4">
        <v>388.71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F380-60B3-4D6E-A74A-8B717E9A385E}">
  <dimension ref="A1:K71"/>
  <sheetViews>
    <sheetView workbookViewId="0">
      <selection activeCell="C1" sqref="C1"/>
    </sheetView>
  </sheetViews>
  <sheetFormatPr defaultRowHeight="15" x14ac:dyDescent="0.25"/>
  <cols>
    <col min="1" max="1" width="11.42578125" bestFit="1" customWidth="1"/>
    <col min="2" max="2" width="10.5703125" bestFit="1" customWidth="1"/>
    <col min="3" max="3" width="14.7109375" bestFit="1" customWidth="1"/>
    <col min="4" max="4" width="5" bestFit="1" customWidth="1"/>
    <col min="5" max="5" width="21.42578125" bestFit="1" customWidth="1"/>
    <col min="6" max="6" width="12.85546875" bestFit="1" customWidth="1"/>
    <col min="7" max="7" width="21" bestFit="1" customWidth="1"/>
    <col min="8" max="8" width="7.5703125" bestFit="1" customWidth="1"/>
    <col min="9" max="9" width="21" bestFit="1" customWidth="1"/>
    <col min="10" max="10" width="24.570312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10</v>
      </c>
      <c r="B2">
        <v>1000</v>
      </c>
      <c r="C2" t="s">
        <v>11</v>
      </c>
      <c r="D2">
        <v>2021</v>
      </c>
      <c r="E2">
        <v>17.77</v>
      </c>
      <c r="F2">
        <v>0.11609999999999999</v>
      </c>
      <c r="G2">
        <v>49</v>
      </c>
      <c r="H2">
        <v>0.84</v>
      </c>
      <c r="I2">
        <v>2664200000</v>
      </c>
      <c r="J2">
        <v>2664.2</v>
      </c>
      <c r="K2">
        <v>266.42</v>
      </c>
    </row>
    <row r="3" spans="1:11" x14ac:dyDescent="0.25">
      <c r="A3">
        <v>8</v>
      </c>
      <c r="B3">
        <v>1000</v>
      </c>
      <c r="C3" t="s">
        <v>11</v>
      </c>
      <c r="D3">
        <v>2021</v>
      </c>
      <c r="E3">
        <v>16.61</v>
      </c>
      <c r="F3">
        <v>0.12529999999999999</v>
      </c>
      <c r="G3">
        <v>49</v>
      </c>
      <c r="H3">
        <v>0.84</v>
      </c>
      <c r="I3">
        <v>2359880000</v>
      </c>
      <c r="J3">
        <v>2359.88</v>
      </c>
      <c r="K3">
        <v>294.98</v>
      </c>
    </row>
    <row r="4" spans="1:11" x14ac:dyDescent="0.25">
      <c r="A4">
        <v>6</v>
      </c>
      <c r="B4">
        <v>1000</v>
      </c>
      <c r="C4" t="s">
        <v>11</v>
      </c>
      <c r="D4">
        <v>2021</v>
      </c>
      <c r="E4">
        <v>15.44</v>
      </c>
      <c r="F4">
        <v>0.14030000000000001</v>
      </c>
      <c r="G4">
        <v>49</v>
      </c>
      <c r="H4">
        <v>0.84</v>
      </c>
      <c r="I4">
        <v>2045060000</v>
      </c>
      <c r="J4">
        <v>2045.06</v>
      </c>
      <c r="K4">
        <v>340.84</v>
      </c>
    </row>
    <row r="5" spans="1:11" x14ac:dyDescent="0.25">
      <c r="A5">
        <v>24</v>
      </c>
      <c r="B5">
        <v>1000</v>
      </c>
      <c r="C5" t="s">
        <v>11</v>
      </c>
      <c r="D5">
        <v>2021</v>
      </c>
      <c r="E5">
        <v>25.92</v>
      </c>
      <c r="F5">
        <v>0.15859999999999999</v>
      </c>
      <c r="G5">
        <v>49</v>
      </c>
      <c r="H5">
        <v>0.84</v>
      </c>
      <c r="I5">
        <v>4559000000</v>
      </c>
      <c r="J5">
        <v>4559</v>
      </c>
      <c r="K5">
        <v>189.96</v>
      </c>
    </row>
    <row r="6" spans="1:11" x14ac:dyDescent="0.25">
      <c r="A6">
        <v>4</v>
      </c>
      <c r="B6">
        <v>1000</v>
      </c>
      <c r="C6" t="s">
        <v>11</v>
      </c>
      <c r="D6">
        <v>2021</v>
      </c>
      <c r="E6">
        <v>14.28</v>
      </c>
      <c r="F6">
        <v>0.1686</v>
      </c>
      <c r="G6">
        <v>49</v>
      </c>
      <c r="H6">
        <v>0.84</v>
      </c>
      <c r="I6">
        <v>1706520000</v>
      </c>
      <c r="J6">
        <v>1706.52</v>
      </c>
      <c r="K6">
        <v>426.63</v>
      </c>
    </row>
    <row r="7" spans="1:11" x14ac:dyDescent="0.25">
      <c r="A7">
        <v>10</v>
      </c>
      <c r="B7">
        <v>100</v>
      </c>
      <c r="C7" t="s">
        <v>11</v>
      </c>
      <c r="D7">
        <v>2021</v>
      </c>
      <c r="E7">
        <v>26.22</v>
      </c>
      <c r="F7">
        <v>0.1714</v>
      </c>
      <c r="G7">
        <v>49</v>
      </c>
      <c r="H7">
        <v>0.83</v>
      </c>
      <c r="I7">
        <v>454924000</v>
      </c>
      <c r="J7">
        <v>4549.24</v>
      </c>
      <c r="K7">
        <v>454.92</v>
      </c>
    </row>
    <row r="8" spans="1:11" x14ac:dyDescent="0.25">
      <c r="A8">
        <v>8</v>
      </c>
      <c r="B8">
        <v>100</v>
      </c>
      <c r="C8" t="s">
        <v>11</v>
      </c>
      <c r="D8">
        <v>2021</v>
      </c>
      <c r="E8">
        <v>25.06</v>
      </c>
      <c r="F8">
        <v>0.18959999999999999</v>
      </c>
      <c r="G8">
        <v>49</v>
      </c>
      <c r="H8">
        <v>0.83</v>
      </c>
      <c r="I8">
        <v>410314000</v>
      </c>
      <c r="J8">
        <v>4103.1400000000003</v>
      </c>
      <c r="K8">
        <v>512.89</v>
      </c>
    </row>
    <row r="9" spans="1:11" x14ac:dyDescent="0.25">
      <c r="A9">
        <v>6</v>
      </c>
      <c r="B9">
        <v>100</v>
      </c>
      <c r="C9" t="s">
        <v>11</v>
      </c>
      <c r="D9">
        <v>2021</v>
      </c>
      <c r="E9">
        <v>23.89</v>
      </c>
      <c r="F9">
        <v>0.21299999999999999</v>
      </c>
      <c r="G9">
        <v>49</v>
      </c>
      <c r="H9">
        <v>0.83</v>
      </c>
      <c r="I9">
        <v>350498000</v>
      </c>
      <c r="J9">
        <v>3504.98</v>
      </c>
      <c r="K9">
        <v>584.16</v>
      </c>
    </row>
    <row r="10" spans="1:11" x14ac:dyDescent="0.25">
      <c r="A10">
        <v>24</v>
      </c>
      <c r="B10">
        <v>100</v>
      </c>
      <c r="C10" t="s">
        <v>11</v>
      </c>
      <c r="D10">
        <v>2021</v>
      </c>
      <c r="E10">
        <v>34.369999999999997</v>
      </c>
      <c r="F10">
        <v>0.23899999999999999</v>
      </c>
      <c r="G10">
        <v>49</v>
      </c>
      <c r="H10">
        <v>0.83</v>
      </c>
      <c r="I10">
        <v>760106000</v>
      </c>
      <c r="J10">
        <v>7601.06</v>
      </c>
      <c r="K10">
        <v>316.70999999999998</v>
      </c>
    </row>
    <row r="11" spans="1:11" x14ac:dyDescent="0.25">
      <c r="A11">
        <v>2</v>
      </c>
      <c r="B11">
        <v>1000</v>
      </c>
      <c r="C11" t="s">
        <v>11</v>
      </c>
      <c r="D11">
        <v>2021</v>
      </c>
      <c r="E11">
        <v>13.12</v>
      </c>
      <c r="F11">
        <v>0.24779999999999999</v>
      </c>
      <c r="G11">
        <v>49</v>
      </c>
      <c r="H11">
        <v>0.84</v>
      </c>
      <c r="I11">
        <v>1325180000</v>
      </c>
      <c r="J11">
        <v>1325.18</v>
      </c>
      <c r="K11">
        <v>662.59</v>
      </c>
    </row>
    <row r="12" spans="1:11" x14ac:dyDescent="0.25">
      <c r="A12">
        <v>4</v>
      </c>
      <c r="B12">
        <v>100</v>
      </c>
      <c r="C12" t="s">
        <v>11</v>
      </c>
      <c r="D12">
        <v>2021</v>
      </c>
      <c r="E12">
        <v>22.8</v>
      </c>
      <c r="F12">
        <v>0.26129999999999998</v>
      </c>
      <c r="G12">
        <v>49</v>
      </c>
      <c r="H12">
        <v>0.83</v>
      </c>
      <c r="I12">
        <v>292570000</v>
      </c>
      <c r="J12">
        <v>2925.7</v>
      </c>
      <c r="K12">
        <v>731.42</v>
      </c>
    </row>
    <row r="13" spans="1:11" x14ac:dyDescent="0.25">
      <c r="A13">
        <v>100</v>
      </c>
      <c r="B13">
        <v>1000</v>
      </c>
      <c r="C13" t="s">
        <v>12</v>
      </c>
      <c r="D13">
        <v>2021</v>
      </c>
      <c r="E13">
        <v>20.79</v>
      </c>
      <c r="F13">
        <v>0.37269999999999998</v>
      </c>
      <c r="G13">
        <v>30</v>
      </c>
      <c r="H13">
        <v>0.31</v>
      </c>
      <c r="I13">
        <v>3400690000</v>
      </c>
      <c r="J13">
        <v>3400.69</v>
      </c>
      <c r="K13">
        <v>34.01</v>
      </c>
    </row>
    <row r="14" spans="1:11" x14ac:dyDescent="0.25">
      <c r="A14">
        <v>100</v>
      </c>
      <c r="B14">
        <v>100</v>
      </c>
      <c r="C14" t="s">
        <v>12</v>
      </c>
      <c r="D14">
        <v>2021</v>
      </c>
      <c r="E14">
        <v>27.47</v>
      </c>
      <c r="F14">
        <v>0.37940000000000002</v>
      </c>
      <c r="G14">
        <v>30</v>
      </c>
      <c r="H14">
        <v>0.31</v>
      </c>
      <c r="I14">
        <v>344669000</v>
      </c>
      <c r="J14">
        <v>3446.69</v>
      </c>
      <c r="K14">
        <v>34.47</v>
      </c>
    </row>
    <row r="15" spans="1:11" x14ac:dyDescent="0.25">
      <c r="A15">
        <v>2</v>
      </c>
      <c r="B15">
        <v>100</v>
      </c>
      <c r="C15" t="s">
        <v>11</v>
      </c>
      <c r="D15">
        <v>2021</v>
      </c>
      <c r="E15">
        <v>21.6</v>
      </c>
      <c r="F15">
        <v>0.39050000000000001</v>
      </c>
      <c r="G15">
        <v>49</v>
      </c>
      <c r="H15">
        <v>0.83</v>
      </c>
      <c r="I15">
        <v>223246000</v>
      </c>
      <c r="J15">
        <v>2232.46</v>
      </c>
      <c r="K15">
        <v>1116.23</v>
      </c>
    </row>
    <row r="16" spans="1:11" x14ac:dyDescent="0.25">
      <c r="A16">
        <v>8</v>
      </c>
      <c r="B16">
        <v>1000</v>
      </c>
      <c r="C16" t="s">
        <v>14</v>
      </c>
      <c r="D16">
        <v>2023</v>
      </c>
      <c r="E16">
        <v>20.52</v>
      </c>
      <c r="F16">
        <v>0.13930000000000001</v>
      </c>
      <c r="G16">
        <v>34</v>
      </c>
      <c r="H16">
        <v>0.49</v>
      </c>
      <c r="I16">
        <v>1925920000</v>
      </c>
      <c r="J16">
        <v>1925.92</v>
      </c>
      <c r="K16">
        <v>240.74</v>
      </c>
    </row>
    <row r="17" spans="1:11" x14ac:dyDescent="0.25">
      <c r="A17">
        <v>10</v>
      </c>
      <c r="B17">
        <v>1000</v>
      </c>
      <c r="C17" t="s">
        <v>14</v>
      </c>
      <c r="D17">
        <v>2023</v>
      </c>
      <c r="E17">
        <v>25.24</v>
      </c>
      <c r="F17">
        <v>0.14499999999999999</v>
      </c>
      <c r="G17">
        <v>34</v>
      </c>
      <c r="H17">
        <v>0.5</v>
      </c>
      <c r="I17">
        <v>2094310000</v>
      </c>
      <c r="J17">
        <v>2094.31</v>
      </c>
      <c r="K17">
        <v>209.43</v>
      </c>
    </row>
    <row r="18" spans="1:11" x14ac:dyDescent="0.25">
      <c r="A18">
        <v>6</v>
      </c>
      <c r="B18">
        <v>1000</v>
      </c>
      <c r="C18" t="s">
        <v>14</v>
      </c>
      <c r="D18">
        <v>2023</v>
      </c>
      <c r="E18">
        <v>19.91</v>
      </c>
      <c r="F18">
        <v>0.16200000000000001</v>
      </c>
      <c r="G18">
        <v>35</v>
      </c>
      <c r="H18">
        <v>0.47</v>
      </c>
      <c r="I18">
        <v>1844780000</v>
      </c>
      <c r="J18">
        <v>1844.78</v>
      </c>
      <c r="K18">
        <v>307.45999999999998</v>
      </c>
    </row>
    <row r="19" spans="1:11" x14ac:dyDescent="0.25">
      <c r="A19">
        <v>8</v>
      </c>
      <c r="B19">
        <v>100</v>
      </c>
      <c r="C19" t="s">
        <v>14</v>
      </c>
      <c r="D19">
        <v>2023</v>
      </c>
      <c r="E19">
        <v>32.17</v>
      </c>
      <c r="F19">
        <v>0.17319999999999999</v>
      </c>
      <c r="G19">
        <v>34</v>
      </c>
      <c r="H19">
        <v>0.5</v>
      </c>
      <c r="I19">
        <v>280651000</v>
      </c>
      <c r="J19">
        <v>2806.51</v>
      </c>
      <c r="K19">
        <v>350.81</v>
      </c>
    </row>
    <row r="20" spans="1:11" x14ac:dyDescent="0.25">
      <c r="A20">
        <v>4</v>
      </c>
      <c r="B20">
        <v>1000</v>
      </c>
      <c r="C20" t="s">
        <v>13</v>
      </c>
      <c r="D20">
        <v>2023</v>
      </c>
      <c r="E20">
        <v>3.99</v>
      </c>
      <c r="F20">
        <v>0.17349999999999999</v>
      </c>
      <c r="G20">
        <v>25</v>
      </c>
      <c r="H20">
        <v>0.83</v>
      </c>
      <c r="I20">
        <v>1406110000</v>
      </c>
      <c r="J20">
        <v>1406.11</v>
      </c>
      <c r="K20">
        <v>351.53</v>
      </c>
    </row>
    <row r="21" spans="1:11" x14ac:dyDescent="0.25">
      <c r="A21">
        <v>10</v>
      </c>
      <c r="B21">
        <v>100</v>
      </c>
      <c r="C21" t="s">
        <v>13</v>
      </c>
      <c r="D21">
        <v>2023</v>
      </c>
      <c r="E21">
        <v>9.33</v>
      </c>
      <c r="F21">
        <v>0.17430000000000001</v>
      </c>
      <c r="G21">
        <v>26</v>
      </c>
      <c r="H21">
        <v>0.83</v>
      </c>
      <c r="I21">
        <v>349067000</v>
      </c>
      <c r="J21">
        <v>3490.67</v>
      </c>
      <c r="K21">
        <v>349.07</v>
      </c>
    </row>
    <row r="22" spans="1:11" x14ac:dyDescent="0.25">
      <c r="A22">
        <v>6</v>
      </c>
      <c r="B22">
        <v>100</v>
      </c>
      <c r="C22" t="s">
        <v>13</v>
      </c>
      <c r="D22">
        <v>2023</v>
      </c>
      <c r="E22">
        <v>5.96</v>
      </c>
      <c r="F22">
        <v>0.17730000000000001</v>
      </c>
      <c r="G22">
        <v>25</v>
      </c>
      <c r="H22">
        <v>0.83</v>
      </c>
      <c r="I22">
        <v>215816000</v>
      </c>
      <c r="J22">
        <v>2158.16</v>
      </c>
      <c r="K22">
        <v>359.69</v>
      </c>
    </row>
    <row r="23" spans="1:11" x14ac:dyDescent="0.25">
      <c r="A23">
        <v>4</v>
      </c>
      <c r="B23">
        <v>100</v>
      </c>
      <c r="C23" t="s">
        <v>13</v>
      </c>
      <c r="D23">
        <v>2023</v>
      </c>
      <c r="E23">
        <v>4.2699999999999996</v>
      </c>
      <c r="F23">
        <v>0.18129999999999999</v>
      </c>
      <c r="G23">
        <v>25</v>
      </c>
      <c r="H23">
        <v>0.83</v>
      </c>
      <c r="I23">
        <v>149089000</v>
      </c>
      <c r="J23">
        <v>1490.89</v>
      </c>
      <c r="K23">
        <v>372.72</v>
      </c>
    </row>
    <row r="24" spans="1:11" x14ac:dyDescent="0.25">
      <c r="A24">
        <v>10</v>
      </c>
      <c r="B24">
        <v>10</v>
      </c>
      <c r="C24" t="s">
        <v>13</v>
      </c>
      <c r="D24">
        <v>2023</v>
      </c>
      <c r="E24">
        <v>9.8699999999999992</v>
      </c>
      <c r="F24">
        <v>0.1845</v>
      </c>
      <c r="G24">
        <v>26</v>
      </c>
      <c r="H24">
        <v>0.83</v>
      </c>
      <c r="I24">
        <v>37931500</v>
      </c>
      <c r="J24">
        <v>3793.15</v>
      </c>
      <c r="K24">
        <v>379.32</v>
      </c>
    </row>
    <row r="25" spans="1:11" x14ac:dyDescent="0.25">
      <c r="A25">
        <v>8</v>
      </c>
      <c r="B25">
        <v>10</v>
      </c>
      <c r="C25" t="s">
        <v>13</v>
      </c>
      <c r="D25">
        <v>2023</v>
      </c>
      <c r="E25">
        <v>8.1199999999999992</v>
      </c>
      <c r="F25">
        <v>0.18540000000000001</v>
      </c>
      <c r="G25">
        <v>25</v>
      </c>
      <c r="H25">
        <v>0.83</v>
      </c>
      <c r="I25">
        <v>30705700</v>
      </c>
      <c r="J25">
        <v>3070.57</v>
      </c>
      <c r="K25">
        <v>383.82</v>
      </c>
    </row>
    <row r="26" spans="1:11" x14ac:dyDescent="0.25">
      <c r="A26">
        <v>2</v>
      </c>
      <c r="B26">
        <v>1000</v>
      </c>
      <c r="C26" t="s">
        <v>13</v>
      </c>
      <c r="D26">
        <v>2023</v>
      </c>
      <c r="E26">
        <v>2.37</v>
      </c>
      <c r="F26">
        <v>0.18629999999999999</v>
      </c>
      <c r="G26">
        <v>25</v>
      </c>
      <c r="H26">
        <v>0.83</v>
      </c>
      <c r="I26">
        <v>787510000</v>
      </c>
      <c r="J26">
        <v>787.51</v>
      </c>
      <c r="K26">
        <v>393.76</v>
      </c>
    </row>
    <row r="27" spans="1:11" x14ac:dyDescent="0.25">
      <c r="A27">
        <v>6</v>
      </c>
      <c r="B27">
        <v>10</v>
      </c>
      <c r="C27" t="s">
        <v>13</v>
      </c>
      <c r="D27">
        <v>2023</v>
      </c>
      <c r="E27">
        <v>6.37</v>
      </c>
      <c r="F27">
        <v>0.18790000000000001</v>
      </c>
      <c r="G27">
        <v>25</v>
      </c>
      <c r="H27">
        <v>0.83</v>
      </c>
      <c r="I27">
        <v>23508300</v>
      </c>
      <c r="J27">
        <v>2350.83</v>
      </c>
      <c r="K27">
        <v>391.8</v>
      </c>
    </row>
    <row r="28" spans="1:11" x14ac:dyDescent="0.25">
      <c r="A28">
        <v>24</v>
      </c>
      <c r="B28">
        <v>1000</v>
      </c>
      <c r="C28" t="s">
        <v>14</v>
      </c>
      <c r="D28">
        <v>2023</v>
      </c>
      <c r="E28">
        <v>35.86</v>
      </c>
      <c r="F28">
        <v>0.19040000000000001</v>
      </c>
      <c r="G28">
        <v>34</v>
      </c>
      <c r="H28">
        <v>0.48</v>
      </c>
      <c r="I28">
        <v>3079240000</v>
      </c>
      <c r="J28">
        <v>3079.24</v>
      </c>
      <c r="K28">
        <v>128.30000000000001</v>
      </c>
    </row>
    <row r="29" spans="1:11" x14ac:dyDescent="0.25">
      <c r="A29">
        <v>4</v>
      </c>
      <c r="B29">
        <v>10</v>
      </c>
      <c r="C29" t="s">
        <v>13</v>
      </c>
      <c r="D29">
        <v>2023</v>
      </c>
      <c r="E29">
        <v>4.59</v>
      </c>
      <c r="F29">
        <v>0.192</v>
      </c>
      <c r="G29">
        <v>25</v>
      </c>
      <c r="H29">
        <v>0.83</v>
      </c>
      <c r="I29">
        <v>16186200</v>
      </c>
      <c r="J29">
        <v>1618.62</v>
      </c>
      <c r="K29">
        <v>404.66</v>
      </c>
    </row>
    <row r="30" spans="1:11" x14ac:dyDescent="0.25">
      <c r="A30">
        <v>2</v>
      </c>
      <c r="B30">
        <v>100</v>
      </c>
      <c r="C30" t="s">
        <v>13</v>
      </c>
      <c r="D30">
        <v>2023</v>
      </c>
      <c r="E30">
        <v>2.56</v>
      </c>
      <c r="F30">
        <v>0.19639999999999999</v>
      </c>
      <c r="G30">
        <v>25</v>
      </c>
      <c r="H30">
        <v>0.83</v>
      </c>
      <c r="I30">
        <v>84601000</v>
      </c>
      <c r="J30">
        <v>846.01</v>
      </c>
      <c r="K30">
        <v>423</v>
      </c>
    </row>
    <row r="31" spans="1:11" x14ac:dyDescent="0.25">
      <c r="A31">
        <v>10</v>
      </c>
      <c r="B31">
        <v>1</v>
      </c>
      <c r="C31" t="s">
        <v>13</v>
      </c>
      <c r="D31">
        <v>2023</v>
      </c>
      <c r="E31">
        <v>10.59</v>
      </c>
      <c r="F31">
        <v>0.20200000000000001</v>
      </c>
      <c r="G31">
        <v>26</v>
      </c>
      <c r="H31">
        <v>0.83</v>
      </c>
      <c r="I31">
        <v>4256600</v>
      </c>
      <c r="J31">
        <v>4256.6000000000004</v>
      </c>
      <c r="K31">
        <v>425.66</v>
      </c>
    </row>
    <row r="32" spans="1:11" x14ac:dyDescent="0.25">
      <c r="A32">
        <v>8</v>
      </c>
      <c r="B32">
        <v>1</v>
      </c>
      <c r="C32" t="s">
        <v>13</v>
      </c>
      <c r="D32">
        <v>2023</v>
      </c>
      <c r="E32">
        <v>8.76</v>
      </c>
      <c r="F32">
        <v>0.2034</v>
      </c>
      <c r="G32">
        <v>25</v>
      </c>
      <c r="H32">
        <v>0.83</v>
      </c>
      <c r="I32">
        <v>3453840</v>
      </c>
      <c r="J32">
        <v>3453.84</v>
      </c>
      <c r="K32">
        <v>431.73</v>
      </c>
    </row>
    <row r="33" spans="1:11" x14ac:dyDescent="0.25">
      <c r="A33">
        <v>2</v>
      </c>
      <c r="B33">
        <v>10</v>
      </c>
      <c r="C33" t="s">
        <v>13</v>
      </c>
      <c r="D33">
        <v>2023</v>
      </c>
      <c r="E33">
        <v>2.79</v>
      </c>
      <c r="F33">
        <v>0.2064</v>
      </c>
      <c r="G33">
        <v>25</v>
      </c>
      <c r="H33">
        <v>0.83</v>
      </c>
      <c r="I33">
        <v>9044400</v>
      </c>
      <c r="J33">
        <v>904.44</v>
      </c>
      <c r="K33">
        <v>452.22</v>
      </c>
    </row>
    <row r="34" spans="1:11" x14ac:dyDescent="0.25">
      <c r="A34">
        <v>6</v>
      </c>
      <c r="B34">
        <v>1</v>
      </c>
      <c r="C34" t="s">
        <v>13</v>
      </c>
      <c r="D34">
        <v>2023</v>
      </c>
      <c r="E34">
        <v>6.98</v>
      </c>
      <c r="F34">
        <v>0.20649999999999999</v>
      </c>
      <c r="G34">
        <v>25</v>
      </c>
      <c r="H34">
        <v>0.83</v>
      </c>
      <c r="I34">
        <v>2648460</v>
      </c>
      <c r="J34">
        <v>2648.46</v>
      </c>
      <c r="K34">
        <v>441.41</v>
      </c>
    </row>
    <row r="35" spans="1:11" x14ac:dyDescent="0.25">
      <c r="A35">
        <v>4</v>
      </c>
      <c r="B35">
        <v>1</v>
      </c>
      <c r="C35" t="s">
        <v>13</v>
      </c>
      <c r="D35">
        <v>2023</v>
      </c>
      <c r="E35">
        <v>5.47</v>
      </c>
      <c r="F35">
        <v>0.2127</v>
      </c>
      <c r="G35">
        <v>25</v>
      </c>
      <c r="H35">
        <v>0.83</v>
      </c>
      <c r="I35">
        <v>1841720</v>
      </c>
      <c r="J35">
        <v>1841.72</v>
      </c>
      <c r="K35">
        <v>460.43</v>
      </c>
    </row>
    <row r="36" spans="1:11" x14ac:dyDescent="0.25">
      <c r="A36">
        <v>2</v>
      </c>
      <c r="B36">
        <v>1</v>
      </c>
      <c r="C36" t="s">
        <v>13</v>
      </c>
      <c r="D36">
        <v>2023</v>
      </c>
      <c r="E36">
        <v>3.17</v>
      </c>
      <c r="F36">
        <v>0.23050000000000001</v>
      </c>
      <c r="G36">
        <v>25</v>
      </c>
      <c r="H36">
        <v>0.83</v>
      </c>
      <c r="I36">
        <v>1040880</v>
      </c>
      <c r="J36">
        <v>1040.8800000000001</v>
      </c>
      <c r="K36">
        <v>520.44000000000005</v>
      </c>
    </row>
    <row r="37" spans="1:11" x14ac:dyDescent="0.25">
      <c r="A37">
        <v>24</v>
      </c>
      <c r="B37">
        <v>100</v>
      </c>
      <c r="C37" t="s">
        <v>14</v>
      </c>
      <c r="D37">
        <v>2023</v>
      </c>
      <c r="E37">
        <v>47.69</v>
      </c>
      <c r="F37">
        <v>0.2311</v>
      </c>
      <c r="G37">
        <v>34</v>
      </c>
      <c r="H37">
        <v>0.48</v>
      </c>
      <c r="I37">
        <v>405334000</v>
      </c>
      <c r="J37">
        <v>4053.34</v>
      </c>
      <c r="K37">
        <v>168.89</v>
      </c>
    </row>
    <row r="38" spans="1:11" x14ac:dyDescent="0.25">
      <c r="A38">
        <v>24</v>
      </c>
      <c r="B38">
        <v>10</v>
      </c>
      <c r="C38" t="s">
        <v>13</v>
      </c>
      <c r="D38">
        <v>2023</v>
      </c>
      <c r="E38">
        <v>21.98</v>
      </c>
      <c r="F38">
        <v>0.3296</v>
      </c>
      <c r="G38">
        <v>28</v>
      </c>
      <c r="H38">
        <v>0.83</v>
      </c>
      <c r="I38">
        <v>88153700</v>
      </c>
      <c r="J38">
        <v>8815.3700000000008</v>
      </c>
      <c r="K38">
        <v>367.31</v>
      </c>
    </row>
    <row r="39" spans="1:11" x14ac:dyDescent="0.25">
      <c r="A39">
        <v>100</v>
      </c>
      <c r="B39">
        <v>1000</v>
      </c>
      <c r="C39" t="s">
        <v>14</v>
      </c>
      <c r="D39">
        <v>2023</v>
      </c>
      <c r="E39">
        <v>88.94</v>
      </c>
      <c r="F39">
        <v>0.35870000000000002</v>
      </c>
      <c r="G39">
        <v>34</v>
      </c>
      <c r="H39">
        <v>0.47</v>
      </c>
      <c r="I39">
        <v>6906020000</v>
      </c>
      <c r="J39">
        <v>6906.02</v>
      </c>
      <c r="K39">
        <v>69.06</v>
      </c>
    </row>
    <row r="40" spans="1:11" x14ac:dyDescent="0.25">
      <c r="A40">
        <v>24</v>
      </c>
      <c r="B40">
        <v>1</v>
      </c>
      <c r="C40" t="s">
        <v>13</v>
      </c>
      <c r="D40">
        <v>2023</v>
      </c>
      <c r="E40">
        <v>23.3</v>
      </c>
      <c r="F40">
        <v>0.36330000000000001</v>
      </c>
      <c r="G40">
        <v>28</v>
      </c>
      <c r="H40">
        <v>0.83</v>
      </c>
      <c r="I40">
        <v>9840960</v>
      </c>
      <c r="J40">
        <v>9840.9599999999991</v>
      </c>
      <c r="K40">
        <v>410.04</v>
      </c>
    </row>
    <row r="41" spans="1:11" x14ac:dyDescent="0.25">
      <c r="A41">
        <v>100</v>
      </c>
      <c r="B41">
        <v>100</v>
      </c>
      <c r="C41" t="s">
        <v>14</v>
      </c>
      <c r="D41">
        <v>2023</v>
      </c>
      <c r="E41">
        <v>102.08</v>
      </c>
      <c r="F41">
        <v>0.40820000000000001</v>
      </c>
      <c r="G41">
        <v>34</v>
      </c>
      <c r="H41">
        <v>0.47</v>
      </c>
      <c r="I41">
        <v>808829000</v>
      </c>
      <c r="J41">
        <v>8088.29</v>
      </c>
      <c r="K41">
        <v>80.88</v>
      </c>
    </row>
    <row r="42" spans="1:11" x14ac:dyDescent="0.25">
      <c r="A42">
        <v>100</v>
      </c>
      <c r="B42">
        <v>10</v>
      </c>
      <c r="C42" t="s">
        <v>13</v>
      </c>
      <c r="D42">
        <v>2023</v>
      </c>
      <c r="E42">
        <v>85.98</v>
      </c>
      <c r="F42">
        <v>1.115</v>
      </c>
      <c r="G42">
        <v>32</v>
      </c>
      <c r="H42">
        <v>0.83</v>
      </c>
      <c r="I42">
        <v>356960500</v>
      </c>
      <c r="J42">
        <v>35696.050000000003</v>
      </c>
      <c r="K42">
        <v>356.96</v>
      </c>
    </row>
    <row r="43" spans="1:11" x14ac:dyDescent="0.25">
      <c r="A43">
        <v>100</v>
      </c>
      <c r="B43">
        <v>1</v>
      </c>
      <c r="C43" t="s">
        <v>13</v>
      </c>
      <c r="D43">
        <v>2023</v>
      </c>
      <c r="E43">
        <v>90.47</v>
      </c>
      <c r="F43">
        <v>1.2370000000000001</v>
      </c>
      <c r="G43">
        <v>32</v>
      </c>
      <c r="H43">
        <v>0.83</v>
      </c>
      <c r="I43">
        <v>39754000</v>
      </c>
      <c r="J43">
        <v>39754</v>
      </c>
      <c r="K43">
        <v>397.54</v>
      </c>
    </row>
    <row r="44" spans="1:11" x14ac:dyDescent="0.25">
      <c r="A44">
        <v>10</v>
      </c>
      <c r="B44">
        <v>1000</v>
      </c>
      <c r="C44" t="s">
        <v>11</v>
      </c>
      <c r="D44">
        <v>2030</v>
      </c>
      <c r="E44">
        <v>16.04</v>
      </c>
      <c r="F44">
        <v>0.1077</v>
      </c>
      <c r="G44">
        <v>49</v>
      </c>
      <c r="H44">
        <v>0.84</v>
      </c>
      <c r="I44">
        <v>2376500000</v>
      </c>
      <c r="J44">
        <v>2376.5</v>
      </c>
      <c r="K44">
        <v>237.65</v>
      </c>
    </row>
    <row r="45" spans="1:11" x14ac:dyDescent="0.25">
      <c r="A45">
        <v>8</v>
      </c>
      <c r="B45">
        <v>1000</v>
      </c>
      <c r="C45" t="s">
        <v>11</v>
      </c>
      <c r="D45">
        <v>2030</v>
      </c>
      <c r="E45">
        <v>14.99</v>
      </c>
      <c r="F45">
        <v>0.11650000000000001</v>
      </c>
      <c r="G45">
        <v>49</v>
      </c>
      <c r="H45">
        <v>0.84</v>
      </c>
      <c r="I45">
        <v>2119720000</v>
      </c>
      <c r="J45">
        <v>2119.7199999999998</v>
      </c>
      <c r="K45">
        <v>264.95999999999998</v>
      </c>
    </row>
    <row r="46" spans="1:11" x14ac:dyDescent="0.25">
      <c r="A46">
        <v>6</v>
      </c>
      <c r="B46">
        <v>1000</v>
      </c>
      <c r="C46" t="s">
        <v>11</v>
      </c>
      <c r="D46">
        <v>2030</v>
      </c>
      <c r="E46">
        <v>13.94</v>
      </c>
      <c r="F46">
        <v>0.13059999999999999</v>
      </c>
      <c r="G46">
        <v>49</v>
      </c>
      <c r="H46">
        <v>0.84</v>
      </c>
      <c r="I46">
        <v>1850840000</v>
      </c>
      <c r="J46">
        <v>1850.84</v>
      </c>
      <c r="K46">
        <v>308.47000000000003</v>
      </c>
    </row>
    <row r="47" spans="1:11" x14ac:dyDescent="0.25">
      <c r="A47">
        <v>10</v>
      </c>
      <c r="B47">
        <v>100</v>
      </c>
      <c r="C47" t="s">
        <v>13</v>
      </c>
      <c r="D47">
        <v>2030</v>
      </c>
      <c r="E47">
        <v>7.89</v>
      </c>
      <c r="F47">
        <v>0.14199999999999999</v>
      </c>
      <c r="G47">
        <v>21</v>
      </c>
      <c r="H47">
        <v>0.85</v>
      </c>
      <c r="I47">
        <v>269000000</v>
      </c>
      <c r="J47">
        <v>2690</v>
      </c>
      <c r="K47">
        <v>269</v>
      </c>
    </row>
    <row r="48" spans="1:11" x14ac:dyDescent="0.25">
      <c r="A48">
        <v>24</v>
      </c>
      <c r="B48">
        <v>1000</v>
      </c>
      <c r="C48" t="s">
        <v>11</v>
      </c>
      <c r="D48">
        <v>2030</v>
      </c>
      <c r="E48">
        <v>23.37</v>
      </c>
      <c r="F48">
        <v>0.14349999999999999</v>
      </c>
      <c r="G48">
        <v>49</v>
      </c>
      <c r="H48">
        <v>0.84</v>
      </c>
      <c r="I48">
        <v>3983720000</v>
      </c>
      <c r="J48">
        <v>3983.72</v>
      </c>
      <c r="K48">
        <v>165.99</v>
      </c>
    </row>
    <row r="49" spans="1:11" x14ac:dyDescent="0.25">
      <c r="A49">
        <v>4</v>
      </c>
      <c r="B49">
        <v>1000</v>
      </c>
      <c r="C49" t="s">
        <v>13</v>
      </c>
      <c r="D49">
        <v>2030</v>
      </c>
      <c r="E49">
        <v>3.39</v>
      </c>
      <c r="F49">
        <v>0.14399999999999999</v>
      </c>
      <c r="G49">
        <v>20</v>
      </c>
      <c r="H49">
        <v>0.85</v>
      </c>
      <c r="I49">
        <v>1093530000</v>
      </c>
      <c r="J49">
        <v>1093.53</v>
      </c>
      <c r="K49">
        <v>273.38</v>
      </c>
    </row>
    <row r="50" spans="1:11" x14ac:dyDescent="0.25">
      <c r="A50">
        <v>8</v>
      </c>
      <c r="B50">
        <v>100</v>
      </c>
      <c r="C50" t="s">
        <v>13</v>
      </c>
      <c r="D50">
        <v>2030</v>
      </c>
      <c r="E50">
        <v>6.48</v>
      </c>
      <c r="F50">
        <v>0.1444</v>
      </c>
      <c r="G50">
        <v>20</v>
      </c>
      <c r="H50">
        <v>0.85</v>
      </c>
      <c r="I50">
        <v>217744000</v>
      </c>
      <c r="J50">
        <v>2177.44</v>
      </c>
      <c r="K50">
        <v>272.18</v>
      </c>
    </row>
    <row r="51" spans="1:11" x14ac:dyDescent="0.25">
      <c r="A51">
        <v>6</v>
      </c>
      <c r="B51">
        <v>100</v>
      </c>
      <c r="C51" t="s">
        <v>13</v>
      </c>
      <c r="D51">
        <v>2030</v>
      </c>
      <c r="E51">
        <v>5.05</v>
      </c>
      <c r="F51">
        <v>0.14649999999999999</v>
      </c>
      <c r="G51">
        <v>20</v>
      </c>
      <c r="H51">
        <v>0.85</v>
      </c>
      <c r="I51">
        <v>167164000</v>
      </c>
      <c r="J51">
        <v>1671.64</v>
      </c>
      <c r="K51">
        <v>278.61</v>
      </c>
    </row>
    <row r="52" spans="1:11" x14ac:dyDescent="0.25">
      <c r="A52">
        <v>4</v>
      </c>
      <c r="B52">
        <v>100</v>
      </c>
      <c r="C52" t="s">
        <v>13</v>
      </c>
      <c r="D52">
        <v>2030</v>
      </c>
      <c r="E52">
        <v>3.62</v>
      </c>
      <c r="F52">
        <v>0.15040000000000001</v>
      </c>
      <c r="G52">
        <v>20</v>
      </c>
      <c r="H52">
        <v>0.85</v>
      </c>
      <c r="I52">
        <v>116240000</v>
      </c>
      <c r="J52">
        <v>1162.4000000000001</v>
      </c>
      <c r="K52">
        <v>290.60000000000002</v>
      </c>
    </row>
    <row r="53" spans="1:11" x14ac:dyDescent="0.25">
      <c r="A53">
        <v>10</v>
      </c>
      <c r="B53">
        <v>10</v>
      </c>
      <c r="C53" t="s">
        <v>13</v>
      </c>
      <c r="D53">
        <v>2030</v>
      </c>
      <c r="E53">
        <v>8.3800000000000008</v>
      </c>
      <c r="F53">
        <v>0.15060000000000001</v>
      </c>
      <c r="G53">
        <v>21</v>
      </c>
      <c r="H53">
        <v>0.85</v>
      </c>
      <c r="I53">
        <v>29458700</v>
      </c>
      <c r="J53">
        <v>2945.87</v>
      </c>
      <c r="K53">
        <v>294.58999999999997</v>
      </c>
    </row>
    <row r="54" spans="1:11" x14ac:dyDescent="0.25">
      <c r="A54">
        <v>8</v>
      </c>
      <c r="B54">
        <v>10</v>
      </c>
      <c r="C54" t="s">
        <v>13</v>
      </c>
      <c r="D54">
        <v>2030</v>
      </c>
      <c r="E54">
        <v>6.9</v>
      </c>
      <c r="F54">
        <v>0.15329999999999999</v>
      </c>
      <c r="G54">
        <v>20</v>
      </c>
      <c r="H54">
        <v>0.85</v>
      </c>
      <c r="I54">
        <v>23847500</v>
      </c>
      <c r="J54">
        <v>2384.75</v>
      </c>
      <c r="K54">
        <v>298.08999999999997</v>
      </c>
    </row>
    <row r="55" spans="1:11" x14ac:dyDescent="0.25">
      <c r="A55">
        <v>6</v>
      </c>
      <c r="B55">
        <v>10</v>
      </c>
      <c r="C55" t="s">
        <v>13</v>
      </c>
      <c r="D55">
        <v>2030</v>
      </c>
      <c r="E55">
        <v>5.4</v>
      </c>
      <c r="F55">
        <v>0.15570000000000001</v>
      </c>
      <c r="G55">
        <v>20</v>
      </c>
      <c r="H55">
        <v>0.85</v>
      </c>
      <c r="I55">
        <v>18332600</v>
      </c>
      <c r="J55">
        <v>1833.26</v>
      </c>
      <c r="K55">
        <v>305.54000000000002</v>
      </c>
    </row>
    <row r="56" spans="1:11" x14ac:dyDescent="0.25">
      <c r="A56">
        <v>2</v>
      </c>
      <c r="B56">
        <v>1000</v>
      </c>
      <c r="C56" t="s">
        <v>13</v>
      </c>
      <c r="D56">
        <v>2030</v>
      </c>
      <c r="E56">
        <v>2.0099999999999998</v>
      </c>
      <c r="F56">
        <v>0.1573</v>
      </c>
      <c r="G56">
        <v>20</v>
      </c>
      <c r="H56">
        <v>0.85</v>
      </c>
      <c r="I56">
        <v>631660000</v>
      </c>
      <c r="J56">
        <v>631.66</v>
      </c>
      <c r="K56">
        <v>315.83</v>
      </c>
    </row>
    <row r="57" spans="1:11" x14ac:dyDescent="0.25">
      <c r="A57">
        <v>4</v>
      </c>
      <c r="B57">
        <v>10</v>
      </c>
      <c r="C57" t="s">
        <v>13</v>
      </c>
      <c r="D57">
        <v>2030</v>
      </c>
      <c r="E57">
        <v>3.89</v>
      </c>
      <c r="F57">
        <v>0.15959999999999999</v>
      </c>
      <c r="G57">
        <v>20</v>
      </c>
      <c r="H57">
        <v>0.85</v>
      </c>
      <c r="I57">
        <v>12700900</v>
      </c>
      <c r="J57">
        <v>1270.0899999999999</v>
      </c>
      <c r="K57">
        <v>317.52</v>
      </c>
    </row>
    <row r="58" spans="1:11" x14ac:dyDescent="0.25">
      <c r="A58">
        <v>2</v>
      </c>
      <c r="B58">
        <v>100</v>
      </c>
      <c r="C58" t="s">
        <v>13</v>
      </c>
      <c r="D58">
        <v>2030</v>
      </c>
      <c r="E58">
        <v>2.17</v>
      </c>
      <c r="F58">
        <v>0.1651</v>
      </c>
      <c r="G58">
        <v>20</v>
      </c>
      <c r="H58">
        <v>0.85</v>
      </c>
      <c r="I58">
        <v>67477000</v>
      </c>
      <c r="J58">
        <v>674.77</v>
      </c>
      <c r="K58">
        <v>337.38</v>
      </c>
    </row>
    <row r="59" spans="1:11" x14ac:dyDescent="0.25">
      <c r="A59">
        <v>10</v>
      </c>
      <c r="B59">
        <v>1</v>
      </c>
      <c r="C59" t="s">
        <v>13</v>
      </c>
      <c r="D59">
        <v>2030</v>
      </c>
      <c r="E59">
        <v>8.99</v>
      </c>
      <c r="F59">
        <v>0.1666</v>
      </c>
      <c r="G59">
        <v>21</v>
      </c>
      <c r="H59">
        <v>0.85</v>
      </c>
      <c r="I59">
        <v>3363620</v>
      </c>
      <c r="J59">
        <v>3363.62</v>
      </c>
      <c r="K59">
        <v>336.36</v>
      </c>
    </row>
    <row r="60" spans="1:11" x14ac:dyDescent="0.25">
      <c r="A60">
        <v>8</v>
      </c>
      <c r="B60">
        <v>1</v>
      </c>
      <c r="C60" t="s">
        <v>13</v>
      </c>
      <c r="D60">
        <v>2030</v>
      </c>
      <c r="E60">
        <v>7.43</v>
      </c>
      <c r="F60">
        <v>0.16980000000000001</v>
      </c>
      <c r="G60">
        <v>20</v>
      </c>
      <c r="H60">
        <v>0.85</v>
      </c>
      <c r="I60">
        <v>2728220</v>
      </c>
      <c r="J60">
        <v>2728.22</v>
      </c>
      <c r="K60">
        <v>341.03</v>
      </c>
    </row>
    <row r="61" spans="1:11" x14ac:dyDescent="0.25">
      <c r="A61">
        <v>6</v>
      </c>
      <c r="B61">
        <v>1</v>
      </c>
      <c r="C61" t="s">
        <v>13</v>
      </c>
      <c r="D61">
        <v>2030</v>
      </c>
      <c r="E61">
        <v>5.86</v>
      </c>
      <c r="F61">
        <v>0.17249999999999999</v>
      </c>
      <c r="G61">
        <v>20</v>
      </c>
      <c r="H61">
        <v>0.85</v>
      </c>
      <c r="I61">
        <v>2096320</v>
      </c>
      <c r="J61">
        <v>2096.3200000000002</v>
      </c>
      <c r="K61">
        <v>349.39</v>
      </c>
    </row>
    <row r="62" spans="1:11" x14ac:dyDescent="0.25">
      <c r="A62">
        <v>2</v>
      </c>
      <c r="B62">
        <v>10</v>
      </c>
      <c r="C62" t="s">
        <v>13</v>
      </c>
      <c r="D62">
        <v>2030</v>
      </c>
      <c r="E62">
        <v>2.37</v>
      </c>
      <c r="F62">
        <v>0.17330000000000001</v>
      </c>
      <c r="G62">
        <v>20</v>
      </c>
      <c r="H62">
        <v>0.85</v>
      </c>
      <c r="I62">
        <v>7208600</v>
      </c>
      <c r="J62">
        <v>720.86</v>
      </c>
      <c r="K62">
        <v>360.43</v>
      </c>
    </row>
    <row r="63" spans="1:11" x14ac:dyDescent="0.25">
      <c r="A63">
        <v>4</v>
      </c>
      <c r="B63">
        <v>1</v>
      </c>
      <c r="C63" t="s">
        <v>13</v>
      </c>
      <c r="D63">
        <v>2030</v>
      </c>
      <c r="E63">
        <v>4.28</v>
      </c>
      <c r="F63">
        <v>0.1777</v>
      </c>
      <c r="G63">
        <v>20</v>
      </c>
      <c r="H63">
        <v>0.85</v>
      </c>
      <c r="I63">
        <v>1462400</v>
      </c>
      <c r="J63">
        <v>1462.4</v>
      </c>
      <c r="K63">
        <v>365.6</v>
      </c>
    </row>
    <row r="64" spans="1:11" x14ac:dyDescent="0.25">
      <c r="A64">
        <v>24</v>
      </c>
      <c r="B64">
        <v>100</v>
      </c>
      <c r="C64" t="s">
        <v>12</v>
      </c>
      <c r="D64">
        <v>2030</v>
      </c>
      <c r="E64">
        <v>15</v>
      </c>
      <c r="F64">
        <v>0.19370000000000001</v>
      </c>
      <c r="G64">
        <v>30</v>
      </c>
      <c r="H64">
        <v>0.31</v>
      </c>
      <c r="I64">
        <v>109424000</v>
      </c>
      <c r="J64">
        <v>1094.24</v>
      </c>
      <c r="K64">
        <v>45.59</v>
      </c>
    </row>
    <row r="65" spans="1:11" x14ac:dyDescent="0.25">
      <c r="A65">
        <v>2</v>
      </c>
      <c r="B65">
        <v>1</v>
      </c>
      <c r="C65" t="s">
        <v>13</v>
      </c>
      <c r="D65">
        <v>2030</v>
      </c>
      <c r="E65">
        <v>2.69</v>
      </c>
      <c r="F65">
        <v>0.19489999999999999</v>
      </c>
      <c r="G65">
        <v>20</v>
      </c>
      <c r="H65">
        <v>0.85</v>
      </c>
      <c r="I65">
        <v>838890</v>
      </c>
      <c r="J65">
        <v>838.89</v>
      </c>
      <c r="K65">
        <v>419.44</v>
      </c>
    </row>
    <row r="66" spans="1:11" x14ac:dyDescent="0.25">
      <c r="A66">
        <v>100</v>
      </c>
      <c r="B66">
        <v>1000</v>
      </c>
      <c r="C66" t="s">
        <v>12</v>
      </c>
      <c r="D66">
        <v>2030</v>
      </c>
      <c r="E66">
        <v>11.88</v>
      </c>
      <c r="F66">
        <v>0.21160000000000001</v>
      </c>
      <c r="G66">
        <v>30</v>
      </c>
      <c r="H66">
        <v>0.31</v>
      </c>
      <c r="I66">
        <v>1461560000</v>
      </c>
      <c r="J66">
        <v>1461.56</v>
      </c>
      <c r="K66">
        <v>14.62</v>
      </c>
    </row>
    <row r="67" spans="1:11" x14ac:dyDescent="0.25">
      <c r="A67">
        <v>100</v>
      </c>
      <c r="B67">
        <v>100</v>
      </c>
      <c r="C67" t="s">
        <v>12</v>
      </c>
      <c r="D67">
        <v>2030</v>
      </c>
      <c r="E67">
        <v>18.559999999999999</v>
      </c>
      <c r="F67">
        <v>0.21840000000000001</v>
      </c>
      <c r="G67">
        <v>30</v>
      </c>
      <c r="H67">
        <v>0.31</v>
      </c>
      <c r="I67">
        <v>150756000</v>
      </c>
      <c r="J67">
        <v>1507.56</v>
      </c>
      <c r="K67">
        <v>15.08</v>
      </c>
    </row>
    <row r="68" spans="1:11" x14ac:dyDescent="0.25">
      <c r="A68">
        <v>24</v>
      </c>
      <c r="B68">
        <v>10</v>
      </c>
      <c r="C68" t="s">
        <v>13</v>
      </c>
      <c r="D68">
        <v>2030</v>
      </c>
      <c r="E68">
        <v>18.649999999999999</v>
      </c>
      <c r="F68">
        <v>0.25609999999999999</v>
      </c>
      <c r="G68">
        <v>29</v>
      </c>
      <c r="H68">
        <v>0.85</v>
      </c>
      <c r="I68">
        <v>68237900</v>
      </c>
      <c r="J68">
        <v>6823.79</v>
      </c>
      <c r="K68">
        <v>284.32</v>
      </c>
    </row>
    <row r="69" spans="1:11" x14ac:dyDescent="0.25">
      <c r="A69">
        <v>24</v>
      </c>
      <c r="B69">
        <v>1</v>
      </c>
      <c r="C69" t="s">
        <v>13</v>
      </c>
      <c r="D69">
        <v>2030</v>
      </c>
      <c r="E69">
        <v>19.77</v>
      </c>
      <c r="F69">
        <v>0.28589999999999999</v>
      </c>
      <c r="G69">
        <v>29</v>
      </c>
      <c r="H69">
        <v>0.85</v>
      </c>
      <c r="I69">
        <v>7757500</v>
      </c>
      <c r="J69">
        <v>7757.5</v>
      </c>
      <c r="K69">
        <v>323.23</v>
      </c>
    </row>
    <row r="70" spans="1:11" x14ac:dyDescent="0.25">
      <c r="A70">
        <v>100</v>
      </c>
      <c r="B70">
        <v>10</v>
      </c>
      <c r="C70" t="s">
        <v>13</v>
      </c>
      <c r="D70">
        <v>2030</v>
      </c>
      <c r="E70">
        <v>72.95</v>
      </c>
      <c r="F70">
        <v>0.85580000000000001</v>
      </c>
      <c r="G70">
        <v>32</v>
      </c>
      <c r="H70">
        <v>0.85</v>
      </c>
      <c r="I70">
        <v>276120700</v>
      </c>
      <c r="J70">
        <v>27612.07</v>
      </c>
      <c r="K70">
        <v>276.12</v>
      </c>
    </row>
    <row r="71" spans="1:11" x14ac:dyDescent="0.25">
      <c r="A71">
        <v>100</v>
      </c>
      <c r="B71">
        <v>1</v>
      </c>
      <c r="C71" t="s">
        <v>13</v>
      </c>
      <c r="D71">
        <v>2030</v>
      </c>
      <c r="E71">
        <v>76.760000000000005</v>
      </c>
      <c r="F71">
        <v>0.96609999999999996</v>
      </c>
      <c r="G71">
        <v>32</v>
      </c>
      <c r="H71">
        <v>0.85</v>
      </c>
      <c r="I71">
        <v>31346420</v>
      </c>
      <c r="J71">
        <v>31346.42</v>
      </c>
      <c r="K71">
        <v>313.45999999999998</v>
      </c>
    </row>
  </sheetData>
  <autoFilter ref="A1:K71" xr:uid="{7E87F380-60B3-4D6E-A74A-8B717E9A385E}">
    <sortState xmlns:xlrd2="http://schemas.microsoft.com/office/spreadsheetml/2017/richdata2" ref="A2:K71">
      <sortCondition ref="D1:D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filtered_ESGC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 Shaver</cp:lastModifiedBy>
  <dcterms:created xsi:type="dcterms:W3CDTF">2024-07-17T16:14:19Z</dcterms:created>
  <dcterms:modified xsi:type="dcterms:W3CDTF">2024-07-31T15:51:59Z</dcterms:modified>
</cp:coreProperties>
</file>