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\"/>
    </mc:Choice>
  </mc:AlternateContent>
  <xr:revisionPtr revIDLastSave="0" documentId="13_ncr:1_{695D8E5C-51D8-42D1-B6D7-5D781D03F1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C18" i="1"/>
  <c r="C17" i="1"/>
  <c r="C20" i="1" s="1"/>
  <c r="C21" i="1" s="1"/>
  <c r="C22" i="1" s="1"/>
  <c r="C6" i="1"/>
  <c r="C5" i="1"/>
  <c r="C4" i="1"/>
  <c r="C7" i="1" s="1"/>
  <c r="C8" i="1" s="1"/>
  <c r="C10" i="1" s="1"/>
</calcChain>
</file>

<file path=xl/sharedStrings.xml><?xml version="1.0" encoding="utf-8"?>
<sst xmlns="http://schemas.openxmlformats.org/spreadsheetml/2006/main" count="20" uniqueCount="18">
  <si>
    <t>廚房</t>
    <phoneticPr fontId="1" type="noConversion"/>
  </si>
  <si>
    <t>單一塊磁磚</t>
    <phoneticPr fontId="1" type="noConversion"/>
  </si>
  <si>
    <t>長(公分)</t>
    <phoneticPr fontId="1" type="noConversion"/>
  </si>
  <si>
    <t>寬(公分)</t>
    <phoneticPr fontId="1" type="noConversion"/>
  </si>
  <si>
    <t>阿嬤房+流理臺</t>
    <phoneticPr fontId="1" type="noConversion"/>
  </si>
  <si>
    <t>樓梯牆</t>
    <phoneticPr fontId="1" type="noConversion"/>
  </si>
  <si>
    <t>小巷牆</t>
    <phoneticPr fontId="1" type="noConversion"/>
  </si>
  <si>
    <t>總面積(平方公分)</t>
    <phoneticPr fontId="1" type="noConversion"/>
  </si>
  <si>
    <t>總面積(平方公尺)</t>
    <phoneticPr fontId="1" type="noConversion"/>
  </si>
  <si>
    <t>使用油漆量</t>
    <phoneticPr fontId="1" type="noConversion"/>
  </si>
  <si>
    <t>油漆量每平方公尺</t>
    <phoneticPr fontId="1" type="noConversion"/>
  </si>
  <si>
    <t>房間總長</t>
    <phoneticPr fontId="1" type="noConversion"/>
  </si>
  <si>
    <t>房間寬</t>
    <phoneticPr fontId="1" type="noConversion"/>
  </si>
  <si>
    <t>房間高</t>
    <phoneticPr fontId="1" type="noConversion"/>
  </si>
  <si>
    <t>窗戶</t>
    <phoneticPr fontId="1" type="noConversion"/>
  </si>
  <si>
    <t>門1</t>
    <phoneticPr fontId="1" type="noConversion"/>
  </si>
  <si>
    <t>門2</t>
    <phoneticPr fontId="1" type="noConversion"/>
  </si>
  <si>
    <t>需要的油漆量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</si>
</sst>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tabSelected="1" workbookViewId="0">
      <selection activeCell="C22" sqref="C22"/>
    </sheetView>
  </sheetViews>
  <sheetFormatPr defaultRowHeight="15.75" x14ac:dyDescent="0.25"/>
  <cols>
    <col min="1" max="1" width="19.140625" customWidth="1"/>
    <col min="2" max="2" width="19.5703125" customWidth="1"/>
    <col min="3" max="3" width="10.42578125" customWidth="1"/>
    <col min="4" max="4" width="6.28515625" customWidth="1"/>
    <col min="5" max="5" width="13.28515625" customWidth="1"/>
  </cols>
  <sheetData>
    <row r="2" spans="2:9" x14ac:dyDescent="0.25">
      <c r="B2" t="s">
        <v>0</v>
      </c>
      <c r="E2" t="s">
        <v>1</v>
      </c>
      <c r="F2" t="s">
        <v>2</v>
      </c>
      <c r="G2">
        <v>25</v>
      </c>
      <c r="H2" t="s">
        <v>3</v>
      </c>
      <c r="I2">
        <v>20.5</v>
      </c>
    </row>
    <row r="4" spans="2:9" x14ac:dyDescent="0.25">
      <c r="B4" t="s">
        <v>4</v>
      </c>
      <c r="C4">
        <f>38*(28*I2+7.5)</f>
        <v>22097</v>
      </c>
    </row>
    <row r="5" spans="2:9" x14ac:dyDescent="0.25">
      <c r="B5" t="s">
        <v>5</v>
      </c>
      <c r="C5">
        <f>57*G2*I2+16*G2+13*9/2</f>
        <v>29671</v>
      </c>
    </row>
    <row r="6" spans="2:9" x14ac:dyDescent="0.25">
      <c r="B6" t="s">
        <v>6</v>
      </c>
      <c r="C6">
        <f>23.5*G2*I2+16*I2</f>
        <v>12371.75</v>
      </c>
    </row>
    <row r="7" spans="2:9" x14ac:dyDescent="0.25">
      <c r="B7" t="s">
        <v>7</v>
      </c>
      <c r="C7" s="1">
        <f>SUM(C4:C6)</f>
        <v>64139.75</v>
      </c>
    </row>
    <row r="8" spans="2:9" x14ac:dyDescent="0.25">
      <c r="B8" t="s">
        <v>8</v>
      </c>
      <c r="C8">
        <f>C7/10000</f>
        <v>6.4139749999999998</v>
      </c>
      <c r="E8" t="s">
        <v>9</v>
      </c>
      <c r="F8">
        <v>1.5</v>
      </c>
    </row>
    <row r="10" spans="2:9" x14ac:dyDescent="0.25">
      <c r="B10" t="s">
        <v>10</v>
      </c>
      <c r="C10">
        <f>F8/C8</f>
        <v>0.23386433529909301</v>
      </c>
    </row>
    <row r="14" spans="2:9" x14ac:dyDescent="0.25">
      <c r="B14" t="s">
        <v>11</v>
      </c>
      <c r="C14">
        <v>760</v>
      </c>
    </row>
    <row r="15" spans="2:9" x14ac:dyDescent="0.25">
      <c r="B15" t="s">
        <v>12</v>
      </c>
      <c r="C15">
        <v>430</v>
      </c>
    </row>
    <row r="16" spans="2:9" x14ac:dyDescent="0.25">
      <c r="B16" t="s">
        <v>13</v>
      </c>
      <c r="C16">
        <v>260</v>
      </c>
    </row>
    <row r="17" spans="2:5" x14ac:dyDescent="0.25">
      <c r="B17" t="s">
        <v>14</v>
      </c>
      <c r="C17">
        <f>160*135</f>
        <v>21600</v>
      </c>
    </row>
    <row r="18" spans="2:5" x14ac:dyDescent="0.25">
      <c r="B18" t="s">
        <v>15</v>
      </c>
      <c r="C18">
        <f>250*90</f>
        <v>22500</v>
      </c>
      <c r="D18" t="s">
        <v>16</v>
      </c>
      <c r="E18">
        <f>260*90</f>
        <v>23400</v>
      </c>
    </row>
    <row r="20" spans="2:5" x14ac:dyDescent="0.25">
      <c r="B20" t="s">
        <v>7</v>
      </c>
      <c r="C20">
        <f>C16*C15*2+C14*C15*2+C14*C16*2-C17*3-C18-E18</f>
        <v>1161700</v>
      </c>
    </row>
    <row r="21" spans="2:5" x14ac:dyDescent="0.25">
      <c r="B21" t="s">
        <v>8</v>
      </c>
      <c r="C21">
        <f>C20/10000</f>
        <v>116.17</v>
      </c>
    </row>
    <row r="22" spans="2:5" x14ac:dyDescent="0.25">
      <c r="B22" t="s">
        <v>17</v>
      </c>
      <c r="C22">
        <f>C21*C10</f>
        <v>27.168019831695634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2019-06-30T11:57:32Z</dcterms:modified>
</cp:coreProperties>
</file>